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596" yWindow="60" windowWidth="21528" windowHeight="12216" tabRatio="500"/>
  </bookViews>
  <sheets>
    <sheet name="Sheet1" sheetId="1" r:id="rId1"/>
    <sheet name="Sheet2" sheetId="2" r:id="rId2"/>
  </sheets>
  <definedNames>
    <definedName name="_xlnm._FilterDatabase" localSheetId="0" hidden="1">Sheet1!$Z$1:$Z$272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5" i="1"/>
  <c r="H186"/>
  <c r="H191"/>
  <c r="H192"/>
  <c r="H193"/>
  <c r="H194"/>
  <c r="H195"/>
  <c r="H196"/>
  <c r="H200"/>
  <c r="H201"/>
  <c r="H202"/>
  <c r="H204"/>
  <c r="H205"/>
  <c r="H206"/>
  <c r="H207"/>
  <c r="H210"/>
  <c r="H211"/>
  <c r="H212"/>
  <c r="H213"/>
  <c r="H214"/>
  <c r="H215"/>
  <c r="H216"/>
  <c r="H221"/>
  <c r="H222"/>
  <c r="H223"/>
  <c r="H224"/>
  <c r="H225"/>
  <c r="H226"/>
  <c r="H227"/>
  <c r="H229"/>
  <c r="H231"/>
  <c r="H233"/>
  <c r="H234"/>
  <c r="H235"/>
  <c r="H236"/>
  <c r="H239"/>
  <c r="H240"/>
  <c r="H241"/>
  <c r="H242"/>
  <c r="H250"/>
  <c r="H251"/>
  <c r="H252"/>
  <c r="H253"/>
  <c r="H254"/>
  <c r="H255"/>
  <c r="H258"/>
  <c r="H260"/>
  <c r="H261"/>
  <c r="H262"/>
  <c r="H263"/>
  <c r="H264"/>
  <c r="H265"/>
  <c r="H266"/>
  <c r="H267"/>
  <c r="H268"/>
  <c r="H269"/>
  <c r="H270"/>
  <c r="H271"/>
  <c r="H272"/>
  <c r="H171"/>
  <c r="H172"/>
  <c r="H173"/>
  <c r="H174"/>
  <c r="H175"/>
  <c r="H176"/>
  <c r="H179"/>
  <c r="H180"/>
  <c r="H181"/>
  <c r="H182"/>
  <c r="H154"/>
  <c r="H155"/>
  <c r="H156"/>
  <c r="H157"/>
  <c r="H158"/>
  <c r="H159"/>
  <c r="H160"/>
  <c r="H161"/>
  <c r="H140"/>
  <c r="H141"/>
  <c r="H142"/>
  <c r="H143"/>
  <c r="H144"/>
  <c r="H145"/>
  <c r="H146"/>
  <c r="H147"/>
  <c r="H148"/>
  <c r="H149"/>
  <c r="H150"/>
  <c r="H151"/>
  <c r="H152"/>
  <c r="H153"/>
  <c r="H127"/>
  <c r="H128"/>
  <c r="H129"/>
  <c r="H130"/>
  <c r="H133"/>
  <c r="H134"/>
  <c r="H135"/>
  <c r="H137"/>
  <c r="H138"/>
  <c r="H139"/>
  <c r="H110"/>
  <c r="H114"/>
  <c r="H124"/>
  <c r="H125"/>
  <c r="H126"/>
  <c r="H95"/>
  <c r="H99"/>
  <c r="H100"/>
  <c r="H101"/>
  <c r="H104"/>
  <c r="H105"/>
  <c r="H107"/>
  <c r="H108"/>
  <c r="H78"/>
  <c r="H80"/>
  <c r="H81"/>
  <c r="H82"/>
  <c r="H84"/>
  <c r="H86"/>
  <c r="H87"/>
  <c r="H88"/>
  <c r="H90"/>
  <c r="H92"/>
  <c r="H93"/>
  <c r="H94"/>
  <c r="H56"/>
  <c r="H59"/>
  <c r="H60"/>
  <c r="H61"/>
  <c r="H66"/>
  <c r="H68"/>
  <c r="H69"/>
  <c r="H70"/>
  <c r="H71"/>
  <c r="H72"/>
  <c r="H73"/>
  <c r="H74"/>
  <c r="H27"/>
  <c r="H29"/>
  <c r="H35"/>
  <c r="H36"/>
  <c r="H40"/>
  <c r="H43"/>
  <c r="H45"/>
  <c r="H47"/>
  <c r="H50"/>
  <c r="H52"/>
  <c r="H4"/>
  <c r="H6"/>
  <c r="H7"/>
  <c r="H9"/>
  <c r="H18"/>
  <c r="H19"/>
  <c r="H21"/>
  <c r="H2"/>
  <c r="T125"/>
  <c r="T126"/>
  <c r="T127"/>
  <c r="T128"/>
  <c r="T129"/>
  <c r="T130"/>
  <c r="T124"/>
  <c r="T118"/>
  <c r="T114"/>
  <c r="T100"/>
  <c r="T101"/>
  <c r="T104"/>
  <c r="T105"/>
  <c r="T107"/>
  <c r="T108"/>
  <c r="T110"/>
  <c r="T99"/>
  <c r="T87"/>
  <c r="T88"/>
  <c r="T89"/>
  <c r="T90"/>
  <c r="T91"/>
  <c r="T92"/>
  <c r="T93"/>
  <c r="T94"/>
  <c r="T95"/>
  <c r="T86"/>
  <c r="T81"/>
  <c r="T82"/>
  <c r="T83"/>
  <c r="T84"/>
  <c r="T80"/>
  <c r="T78"/>
  <c r="T60"/>
  <c r="T61"/>
  <c r="T62"/>
  <c r="T66"/>
  <c r="T68"/>
  <c r="T69"/>
  <c r="T70"/>
  <c r="T71"/>
  <c r="T72"/>
  <c r="T73"/>
  <c r="T74"/>
  <c r="T59"/>
  <c r="T43"/>
  <c r="T45"/>
  <c r="T47"/>
  <c r="T48"/>
  <c r="T50"/>
  <c r="T52"/>
  <c r="T42"/>
  <c r="T29"/>
  <c r="T30"/>
  <c r="T34"/>
  <c r="T35"/>
  <c r="T36"/>
  <c r="T37"/>
  <c r="T39"/>
  <c r="T40"/>
  <c r="T41"/>
  <c r="T28"/>
  <c r="T27"/>
  <c r="T4"/>
  <c r="T6"/>
  <c r="T7"/>
  <c r="T8"/>
  <c r="T9"/>
  <c r="T18"/>
  <c r="T19"/>
  <c r="T21"/>
  <c r="T25"/>
  <c r="T2"/>
  <c r="C12" i="2"/>
  <c r="B12"/>
  <c r="F12"/>
  <c r="F3"/>
  <c r="F4"/>
  <c r="F5"/>
  <c r="F6"/>
  <c r="F7"/>
  <c r="F8"/>
  <c r="F9"/>
  <c r="F10"/>
  <c r="F11"/>
  <c r="F2"/>
  <c r="G3"/>
  <c r="G4"/>
  <c r="G5"/>
  <c r="G6"/>
  <c r="G7"/>
  <c r="G8"/>
  <c r="G9"/>
  <c r="G10"/>
  <c r="G11"/>
  <c r="G2"/>
  <c r="E12"/>
  <c r="D12"/>
</calcChain>
</file>

<file path=xl/sharedStrings.xml><?xml version="1.0" encoding="utf-8"?>
<sst xmlns="http://schemas.openxmlformats.org/spreadsheetml/2006/main" count="3707" uniqueCount="295">
  <si>
    <t>P012</t>
  </si>
  <si>
    <t>01</t>
  </si>
  <si>
    <t>D01</t>
  </si>
  <si>
    <t>D02</t>
  </si>
  <si>
    <t>D03</t>
  </si>
  <si>
    <t>D04</t>
  </si>
  <si>
    <t>02</t>
  </si>
  <si>
    <t>六角管</t>
  </si>
  <si>
    <t>梭III小</t>
  </si>
  <si>
    <t>圓球</t>
  </si>
  <si>
    <t>na</t>
  </si>
  <si>
    <t>Y</t>
  </si>
  <si>
    <t>V</t>
  </si>
  <si>
    <t>P018</t>
  </si>
  <si>
    <t>P019</t>
  </si>
  <si>
    <t>P020</t>
  </si>
  <si>
    <t>P027</t>
  </si>
  <si>
    <t>P028</t>
  </si>
  <si>
    <t>P029</t>
  </si>
  <si>
    <t>P039</t>
  </si>
  <si>
    <t>P040</t>
  </si>
  <si>
    <t>P041</t>
  </si>
  <si>
    <t>07</t>
  </si>
  <si>
    <t>06</t>
  </si>
  <si>
    <t>03</t>
  </si>
  <si>
    <t>04</t>
  </si>
  <si>
    <t>P042</t>
  </si>
  <si>
    <t>P043</t>
  </si>
  <si>
    <t>P049</t>
  </si>
  <si>
    <t>P050</t>
  </si>
  <si>
    <t>P052</t>
  </si>
  <si>
    <t>P053</t>
  </si>
  <si>
    <t>P054</t>
  </si>
  <si>
    <t>P056</t>
  </si>
  <si>
    <t>P058</t>
  </si>
  <si>
    <t>P061</t>
  </si>
  <si>
    <t>P062</t>
  </si>
  <si>
    <t>P064</t>
  </si>
  <si>
    <t>P066</t>
  </si>
  <si>
    <t>P071</t>
  </si>
  <si>
    <t>05</t>
  </si>
  <si>
    <t>10</t>
  </si>
  <si>
    <t>08</t>
  </si>
  <si>
    <t>D05</t>
  </si>
  <si>
    <t>梭II</t>
  </si>
  <si>
    <t>梭I</t>
  </si>
  <si>
    <t>N</t>
  </si>
  <si>
    <t>7/7</t>
  </si>
  <si>
    <t>梭III大</t>
  </si>
  <si>
    <t>P072</t>
  </si>
  <si>
    <t>11</t>
  </si>
  <si>
    <t>P073</t>
  </si>
  <si>
    <t>2/8</t>
  </si>
  <si>
    <t>P074</t>
  </si>
  <si>
    <t>P075</t>
  </si>
  <si>
    <t>P077</t>
  </si>
  <si>
    <t>P078</t>
  </si>
  <si>
    <t>P080</t>
  </si>
  <si>
    <t>P082</t>
  </si>
  <si>
    <t>P083</t>
  </si>
  <si>
    <t>P084</t>
  </si>
  <si>
    <t>P086</t>
  </si>
  <si>
    <t>P087</t>
  </si>
  <si>
    <t>D08</t>
  </si>
  <si>
    <t>P089</t>
  </si>
  <si>
    <t>P090</t>
  </si>
  <si>
    <t>P091</t>
  </si>
  <si>
    <t>圓管</t>
  </si>
  <si>
    <t>P093</t>
  </si>
  <si>
    <t>P098</t>
  </si>
  <si>
    <t>P100</t>
  </si>
  <si>
    <t>P101</t>
  </si>
  <si>
    <t>P102</t>
  </si>
  <si>
    <t>09</t>
  </si>
  <si>
    <t>P103</t>
  </si>
  <si>
    <t>P110</t>
  </si>
  <si>
    <t>P126</t>
  </si>
  <si>
    <t>P131</t>
  </si>
  <si>
    <t>P133</t>
  </si>
  <si>
    <t>P153</t>
  </si>
  <si>
    <t>P166</t>
  </si>
  <si>
    <t>P187</t>
  </si>
  <si>
    <t>M008</t>
  </si>
  <si>
    <t>D06</t>
  </si>
  <si>
    <t>D07</t>
  </si>
  <si>
    <t>M017</t>
  </si>
  <si>
    <t>M020</t>
  </si>
  <si>
    <t>M021</t>
  </si>
  <si>
    <t>M023</t>
  </si>
  <si>
    <t>M025</t>
  </si>
  <si>
    <t>M027</t>
  </si>
  <si>
    <t>M028</t>
  </si>
  <si>
    <t>M029</t>
  </si>
  <si>
    <t>M033</t>
  </si>
  <si>
    <t>D09</t>
  </si>
  <si>
    <t>D10</t>
  </si>
  <si>
    <t>M036</t>
  </si>
  <si>
    <t>M044</t>
  </si>
  <si>
    <t>M045</t>
  </si>
  <si>
    <t>D024</t>
  </si>
  <si>
    <t>M047</t>
  </si>
  <si>
    <t>梭IIII</t>
  </si>
  <si>
    <t>M048</t>
  </si>
  <si>
    <t>M051</t>
  </si>
  <si>
    <t>M058</t>
  </si>
  <si>
    <t>M065</t>
  </si>
  <si>
    <t>M069</t>
  </si>
  <si>
    <t>M084</t>
  </si>
  <si>
    <t>M085</t>
  </si>
  <si>
    <t>M086</t>
  </si>
  <si>
    <t>M095</t>
  </si>
  <si>
    <t>D11</t>
  </si>
  <si>
    <t>D12</t>
  </si>
  <si>
    <t>D13</t>
  </si>
  <si>
    <t>D14</t>
  </si>
  <si>
    <t>D15</t>
  </si>
  <si>
    <t>D16</t>
  </si>
  <si>
    <t>D021</t>
  </si>
  <si>
    <t>M097</t>
  </si>
  <si>
    <t>M100</t>
  </si>
  <si>
    <t>M102</t>
  </si>
  <si>
    <t>M107</t>
  </si>
  <si>
    <t>M108</t>
  </si>
  <si>
    <t>H017</t>
  </si>
  <si>
    <t>H020</t>
  </si>
  <si>
    <t>H026</t>
  </si>
  <si>
    <t>H028</t>
  </si>
  <si>
    <t>H123</t>
  </si>
  <si>
    <t>H162</t>
  </si>
  <si>
    <t>H167</t>
  </si>
  <si>
    <t>H193</t>
  </si>
  <si>
    <t>00</t>
  </si>
  <si>
    <t>上文化層總數</t>
  </si>
  <si>
    <t>多邊型</t>
  </si>
  <si>
    <t>生活面</t>
  </si>
  <si>
    <t>現象</t>
  </si>
  <si>
    <t>其他</t>
  </si>
  <si>
    <t>剛拍</t>
  </si>
  <si>
    <t>理想抽樣數</t>
  </si>
  <si>
    <t>實際樣本數</t>
  </si>
  <si>
    <t>預估</t>
  </si>
  <si>
    <t>Pit</t>
    <phoneticPr fontId="3" type="noConversion"/>
  </si>
  <si>
    <t>Layer</t>
    <phoneticPr fontId="3" type="noConversion"/>
  </si>
  <si>
    <t>No</t>
    <phoneticPr fontId="3" type="noConversion"/>
  </si>
  <si>
    <t>Length</t>
    <phoneticPr fontId="3" type="noConversion"/>
  </si>
  <si>
    <t>Width</t>
    <phoneticPr fontId="3" type="noConversion"/>
  </si>
  <si>
    <t>Thick</t>
    <phoneticPr fontId="3" type="noConversion"/>
  </si>
  <si>
    <t>Size</t>
    <phoneticPr fontId="3" type="noConversion"/>
  </si>
  <si>
    <t>Symmetry</t>
    <phoneticPr fontId="3" type="noConversion"/>
  </si>
  <si>
    <t>25.9+</t>
    <phoneticPr fontId="10" type="noConversion"/>
  </si>
  <si>
    <t>7.7+</t>
    <phoneticPr fontId="10" type="noConversion"/>
  </si>
  <si>
    <t>16.1+</t>
    <phoneticPr fontId="10" type="noConversion"/>
  </si>
  <si>
    <t>12.2+</t>
    <phoneticPr fontId="10" type="noConversion"/>
  </si>
  <si>
    <t>18.9+</t>
    <phoneticPr fontId="10" type="noConversion"/>
  </si>
  <si>
    <t>21.6+</t>
    <phoneticPr fontId="10" type="noConversion"/>
  </si>
  <si>
    <t>18.6+</t>
    <phoneticPr fontId="10" type="noConversion"/>
  </si>
  <si>
    <t>16.2+</t>
    <phoneticPr fontId="10" type="noConversion"/>
  </si>
  <si>
    <t>10.5+</t>
    <phoneticPr fontId="10" type="noConversion"/>
  </si>
  <si>
    <t>10.1+</t>
    <phoneticPr fontId="10" type="noConversion"/>
  </si>
  <si>
    <t>15.3+</t>
    <phoneticPr fontId="10" type="noConversion"/>
  </si>
  <si>
    <t>23.6+</t>
    <phoneticPr fontId="10" type="noConversion"/>
  </si>
  <si>
    <t>17.8+</t>
    <phoneticPr fontId="10" type="noConversion"/>
  </si>
  <si>
    <t>19.0+</t>
    <phoneticPr fontId="10" type="noConversion"/>
  </si>
  <si>
    <t>24.9+</t>
    <phoneticPr fontId="10" type="noConversion"/>
  </si>
  <si>
    <t>17.9+</t>
    <phoneticPr fontId="10" type="noConversion"/>
  </si>
  <si>
    <t>20.8+</t>
    <phoneticPr fontId="10" type="noConversion"/>
  </si>
  <si>
    <t>30.4+</t>
    <phoneticPr fontId="10" type="noConversion"/>
  </si>
  <si>
    <t>12.8+</t>
    <phoneticPr fontId="10" type="noConversion"/>
  </si>
  <si>
    <t>20.3+</t>
    <phoneticPr fontId="10" type="noConversion"/>
  </si>
  <si>
    <t>17.7+</t>
    <phoneticPr fontId="10" type="noConversion"/>
  </si>
  <si>
    <t>16.0+</t>
    <phoneticPr fontId="10" type="noConversion"/>
  </si>
  <si>
    <t>13.7+</t>
    <phoneticPr fontId="10" type="noConversion"/>
  </si>
  <si>
    <t>12.1+</t>
    <phoneticPr fontId="10" type="noConversion"/>
  </si>
  <si>
    <t>17.1+</t>
    <phoneticPr fontId="10" type="noConversion"/>
  </si>
  <si>
    <t>31.5+</t>
    <phoneticPr fontId="10" type="noConversion"/>
  </si>
  <si>
    <t>25.7+</t>
    <phoneticPr fontId="10" type="noConversion"/>
  </si>
  <si>
    <t>10.9+</t>
    <phoneticPr fontId="10" type="noConversion"/>
  </si>
  <si>
    <t>12.7+</t>
    <phoneticPr fontId="10" type="noConversion"/>
  </si>
  <si>
    <t>6.9+</t>
    <phoneticPr fontId="10" type="noConversion"/>
  </si>
  <si>
    <t>51.1+</t>
    <phoneticPr fontId="10" type="noConversion"/>
  </si>
  <si>
    <t>28.8+</t>
    <phoneticPr fontId="10" type="noConversion"/>
  </si>
  <si>
    <t>21.0+</t>
    <phoneticPr fontId="10" type="noConversion"/>
  </si>
  <si>
    <t>20.7+</t>
    <phoneticPr fontId="10" type="noConversion"/>
  </si>
  <si>
    <t>36.1+</t>
    <phoneticPr fontId="10" type="noConversion"/>
  </si>
  <si>
    <t>18.8+</t>
    <phoneticPr fontId="10" type="noConversion"/>
  </si>
  <si>
    <t>22.9+</t>
    <phoneticPr fontId="10" type="noConversion"/>
  </si>
  <si>
    <t>14.3+</t>
    <phoneticPr fontId="10" type="noConversion"/>
  </si>
  <si>
    <t>7.4+</t>
    <phoneticPr fontId="10" type="noConversion"/>
  </si>
  <si>
    <t>16.4+</t>
    <phoneticPr fontId="10" type="noConversion"/>
  </si>
  <si>
    <t>29.9+</t>
    <phoneticPr fontId="10" type="noConversion"/>
  </si>
  <si>
    <t>21.2+</t>
    <phoneticPr fontId="10" type="noConversion"/>
  </si>
  <si>
    <t>6.3+</t>
    <phoneticPr fontId="10" type="noConversion"/>
  </si>
  <si>
    <t>17.4+</t>
    <phoneticPr fontId="10" type="noConversion"/>
  </si>
  <si>
    <t>11.9+</t>
    <phoneticPr fontId="10" type="noConversion"/>
  </si>
  <si>
    <t>17.6+</t>
    <phoneticPr fontId="10" type="noConversion"/>
  </si>
  <si>
    <t>21.7+</t>
    <phoneticPr fontId="10" type="noConversion"/>
  </si>
  <si>
    <t>18.2+</t>
    <phoneticPr fontId="10" type="noConversion"/>
  </si>
  <si>
    <t>21.4+</t>
    <phoneticPr fontId="10" type="noConversion"/>
  </si>
  <si>
    <t>24.0+</t>
    <phoneticPr fontId="10" type="noConversion"/>
  </si>
  <si>
    <t>19.9+</t>
    <phoneticPr fontId="10" type="noConversion"/>
  </si>
  <si>
    <t>36.3+</t>
    <phoneticPr fontId="10" type="noConversion"/>
  </si>
  <si>
    <t>14.6+</t>
    <phoneticPr fontId="10" type="noConversion"/>
  </si>
  <si>
    <t>25.4+</t>
    <phoneticPr fontId="10" type="noConversion"/>
  </si>
  <si>
    <t>29.0+</t>
    <phoneticPr fontId="10" type="noConversion"/>
  </si>
  <si>
    <t>12.6+</t>
    <phoneticPr fontId="10" type="noConversion"/>
  </si>
  <si>
    <t>31.4+</t>
    <phoneticPr fontId="10" type="noConversion"/>
  </si>
  <si>
    <t>27.7+</t>
    <phoneticPr fontId="10" type="noConversion"/>
  </si>
  <si>
    <t>20.2+</t>
    <phoneticPr fontId="10" type="noConversion"/>
  </si>
  <si>
    <t>10.2+</t>
    <phoneticPr fontId="10" type="noConversion"/>
  </si>
  <si>
    <t>6.5+</t>
    <phoneticPr fontId="10" type="noConversion"/>
  </si>
  <si>
    <t>15.6+</t>
    <phoneticPr fontId="10" type="noConversion"/>
  </si>
  <si>
    <t>16.7+</t>
    <phoneticPr fontId="10" type="noConversion"/>
  </si>
  <si>
    <t>17.2+</t>
    <phoneticPr fontId="10" type="noConversion"/>
  </si>
  <si>
    <t>13.5+</t>
    <phoneticPr fontId="10" type="noConversion"/>
  </si>
  <si>
    <t>22.2+</t>
    <phoneticPr fontId="10" type="noConversion"/>
  </si>
  <si>
    <t>19.7+</t>
    <phoneticPr fontId="10" type="noConversion"/>
  </si>
  <si>
    <t>11.3+</t>
    <phoneticPr fontId="10" type="noConversion"/>
  </si>
  <si>
    <t>11.0+</t>
    <phoneticPr fontId="10" type="noConversion"/>
  </si>
  <si>
    <t>20.5+</t>
    <phoneticPr fontId="10" type="noConversion"/>
  </si>
  <si>
    <t>9.6+</t>
    <phoneticPr fontId="10" type="noConversion"/>
  </si>
  <si>
    <t>14.9+</t>
    <phoneticPr fontId="10" type="noConversion"/>
  </si>
  <si>
    <t>9.0+</t>
    <phoneticPr fontId="10" type="noConversion"/>
  </si>
  <si>
    <t>16.3+</t>
    <phoneticPr fontId="10" type="noConversion"/>
  </si>
  <si>
    <t>24.1+</t>
    <phoneticPr fontId="10" type="noConversion"/>
  </si>
  <si>
    <t>36.7+</t>
    <phoneticPr fontId="10" type="noConversion"/>
  </si>
  <si>
    <t>22.3+</t>
    <phoneticPr fontId="10" type="noConversion"/>
  </si>
  <si>
    <t>11.6+</t>
    <phoneticPr fontId="10" type="noConversion"/>
  </si>
  <si>
    <t>15.2+</t>
    <phoneticPr fontId="10" type="noConversion"/>
  </si>
  <si>
    <t>7.6+</t>
    <phoneticPr fontId="10" type="noConversion"/>
  </si>
  <si>
    <t>15.0+</t>
    <phoneticPr fontId="10" type="noConversion"/>
  </si>
  <si>
    <t>14.2+</t>
    <phoneticPr fontId="10" type="noConversion"/>
  </si>
  <si>
    <t>14.0+</t>
    <phoneticPr fontId="10" type="noConversion"/>
  </si>
  <si>
    <t>15.7-</t>
    <phoneticPr fontId="10" type="noConversion"/>
  </si>
  <si>
    <t>19.6+</t>
    <phoneticPr fontId="10" type="noConversion"/>
  </si>
  <si>
    <t>9.8+</t>
    <phoneticPr fontId="10" type="noConversion"/>
  </si>
  <si>
    <t>11.8+</t>
    <phoneticPr fontId="10" type="noConversion"/>
  </si>
  <si>
    <t>10.0+</t>
    <phoneticPr fontId="10" type="noConversion"/>
  </si>
  <si>
    <t>12.3+</t>
    <phoneticPr fontId="10" type="noConversion"/>
  </si>
  <si>
    <t>11.2+</t>
    <phoneticPr fontId="10" type="noConversion"/>
  </si>
  <si>
    <t>26.1+</t>
    <phoneticPr fontId="10" type="noConversion"/>
  </si>
  <si>
    <t>15.5+</t>
    <phoneticPr fontId="10" type="noConversion"/>
  </si>
  <si>
    <t>8.4+</t>
    <phoneticPr fontId="10" type="noConversion"/>
  </si>
  <si>
    <t>21.8+</t>
    <phoneticPr fontId="10" type="noConversion"/>
  </si>
  <si>
    <t>18.7+</t>
    <phoneticPr fontId="10" type="noConversion"/>
  </si>
  <si>
    <t>14.8+</t>
    <phoneticPr fontId="10" type="noConversion"/>
  </si>
  <si>
    <t>18.9+</t>
    <phoneticPr fontId="10" type="noConversion"/>
  </si>
  <si>
    <t>16.2+</t>
    <phoneticPr fontId="10" type="noConversion"/>
  </si>
  <si>
    <t>17.8+</t>
    <phoneticPr fontId="10" type="noConversion"/>
  </si>
  <si>
    <t>35.5+</t>
    <phoneticPr fontId="10" type="noConversion"/>
  </si>
  <si>
    <t>17.3+</t>
    <phoneticPr fontId="10" type="noConversion"/>
  </si>
  <si>
    <t>25.1+</t>
    <phoneticPr fontId="10" type="noConversion"/>
  </si>
  <si>
    <t>18.0+</t>
    <phoneticPr fontId="10" type="noConversion"/>
  </si>
  <si>
    <t>17.9+</t>
    <phoneticPr fontId="10" type="noConversion"/>
  </si>
  <si>
    <t>12.1+</t>
    <phoneticPr fontId="10" type="noConversion"/>
  </si>
  <si>
    <t>23.2+</t>
    <phoneticPr fontId="10" type="noConversion"/>
  </si>
  <si>
    <t>14.5+</t>
    <phoneticPr fontId="10" type="noConversion"/>
  </si>
  <si>
    <t>24.8+</t>
    <phoneticPr fontId="10" type="noConversion"/>
  </si>
  <si>
    <t>18.1+</t>
    <phoneticPr fontId="10" type="noConversion"/>
  </si>
  <si>
    <t>12.7+</t>
    <phoneticPr fontId="10" type="noConversion"/>
  </si>
  <si>
    <t>17.7+</t>
    <phoneticPr fontId="10" type="noConversion"/>
  </si>
  <si>
    <t>27.2+</t>
    <phoneticPr fontId="10" type="noConversion"/>
  </si>
  <si>
    <t>Per1</t>
  </si>
  <si>
    <t>Per2</t>
  </si>
  <si>
    <t>Ave_per</t>
  </si>
  <si>
    <t>Per_angle1</t>
  </si>
  <si>
    <t>Per_angle2</t>
  </si>
  <si>
    <t>Angle_mid</t>
  </si>
  <si>
    <t>Condition</t>
  </si>
  <si>
    <t>Surface_exam</t>
  </si>
  <si>
    <t>Per_exam</t>
  </si>
  <si>
    <t>Shape</t>
  </si>
  <si>
    <t xml:space="preserve">Hexagonal </t>
  </si>
  <si>
    <t>Hexagonal</t>
  </si>
  <si>
    <t>S_Oval</t>
  </si>
  <si>
    <t>Globular</t>
  </si>
  <si>
    <t>W_Oval</t>
  </si>
  <si>
    <t>Bicone</t>
  </si>
  <si>
    <t>L_Oval</t>
  </si>
  <si>
    <t>Cylinder</t>
  </si>
  <si>
    <t>F_Oval</t>
  </si>
  <si>
    <t>Prism_7</t>
  </si>
  <si>
    <t>Prism_8</t>
  </si>
  <si>
    <t>Prism_5</t>
  </si>
  <si>
    <t>End1_1</t>
  </si>
  <si>
    <t>End1_2</t>
  </si>
  <si>
    <t>End2_1</t>
  </si>
  <si>
    <t>End2_2</t>
  </si>
  <si>
    <t>End3_1</t>
  </si>
  <si>
    <t>End3_2</t>
  </si>
  <si>
    <t>End4_1</t>
  </si>
  <si>
    <t>End4_2</t>
  </si>
  <si>
    <t>na</t>
    <phoneticPr fontId="10" type="noConversion"/>
  </si>
  <si>
    <t>Loc_per2</t>
    <phoneticPr fontId="10" type="noConversion"/>
  </si>
  <si>
    <t>Loc_per1</t>
    <phoneticPr fontId="10" type="noConversion"/>
  </si>
  <si>
    <t>Multi</t>
    <phoneticPr fontId="10" type="noConversion"/>
  </si>
</sst>
</file>

<file path=xl/styles.xml><?xml version="1.0" encoding="utf-8"?>
<styleSheet xmlns="http://schemas.openxmlformats.org/spreadsheetml/2006/main">
  <numFmts count="5">
    <numFmt numFmtId="176" formatCode="0.0_ "/>
    <numFmt numFmtId="177" formatCode="0.0_);[Red]\(0.0\)"/>
    <numFmt numFmtId="178" formatCode="0.00_ "/>
    <numFmt numFmtId="179" formatCode="0_ "/>
    <numFmt numFmtId="180" formatCode="0_);[Red]\(0\)"/>
  </numFmts>
  <fonts count="14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</font>
    <font>
      <sz val="12"/>
      <color rgb="FF000000"/>
      <name val="新細明體"/>
      <family val="2"/>
      <charset val="136"/>
    </font>
    <font>
      <sz val="8"/>
      <name val="新細明體"/>
      <family val="2"/>
      <scheme val="minor"/>
    </font>
    <font>
      <u/>
      <sz val="12"/>
      <color theme="10"/>
      <name val="新細明體"/>
      <family val="2"/>
      <scheme val="minor"/>
    </font>
    <font>
      <u/>
      <sz val="12"/>
      <color theme="11"/>
      <name val="新細明體"/>
      <family val="2"/>
      <scheme val="minor"/>
    </font>
    <font>
      <sz val="12"/>
      <color rgb="FF000000"/>
      <name val="新細明體"/>
      <family val="2"/>
      <scheme val="minor"/>
    </font>
    <font>
      <sz val="12"/>
      <color rgb="FF9C6500"/>
      <name val="新細明體"/>
      <family val="2"/>
      <scheme val="minor"/>
    </font>
    <font>
      <sz val="12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color theme="3"/>
      <name val="新細明體"/>
      <family val="1"/>
      <charset val="136"/>
      <scheme val="minor"/>
    </font>
    <font>
      <sz val="12"/>
      <color theme="5" tint="-0.249977111117893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C0DA"/>
        <bgColor rgb="FF000000"/>
      </patternFill>
    </fill>
  </fills>
  <borders count="1">
    <border>
      <left/>
      <right/>
      <top/>
      <bottom/>
      <diagonal/>
    </border>
  </borders>
  <cellStyleXfs count="118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49" fontId="0" fillId="0" borderId="0" xfId="0" applyNumberFormat="1"/>
    <xf numFmtId="0" fontId="6" fillId="0" borderId="0" xfId="0" applyFont="1"/>
    <xf numFmtId="49" fontId="6" fillId="0" borderId="0" xfId="0" applyNumberFormat="1" applyFont="1"/>
    <xf numFmtId="0" fontId="0" fillId="0" borderId="0" xfId="0" applyNumberFormat="1"/>
    <xf numFmtId="0" fontId="7" fillId="2" borderId="0" xfId="243"/>
    <xf numFmtId="0" fontId="0" fillId="3" borderId="0" xfId="0" applyFill="1"/>
    <xf numFmtId="49" fontId="0" fillId="3" borderId="0" xfId="0" applyNumberFormat="1" applyFill="1"/>
    <xf numFmtId="0" fontId="1" fillId="3" borderId="0" xfId="0" applyFont="1" applyFill="1"/>
    <xf numFmtId="0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0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0" fontId="0" fillId="6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7" borderId="0" xfId="0" applyNumberFormat="1" applyFill="1"/>
    <xf numFmtId="0" fontId="8" fillId="3" borderId="0" xfId="0" applyFont="1" applyFill="1"/>
    <xf numFmtId="49" fontId="8" fillId="3" borderId="0" xfId="0" applyNumberFormat="1" applyFont="1" applyFill="1"/>
    <xf numFmtId="0" fontId="8" fillId="3" borderId="0" xfId="0" applyNumberFormat="1" applyFont="1" applyFill="1"/>
    <xf numFmtId="0" fontId="0" fillId="8" borderId="0" xfId="0" applyFill="1"/>
    <xf numFmtId="49" fontId="0" fillId="8" borderId="0" xfId="0" applyNumberFormat="1" applyFill="1"/>
    <xf numFmtId="0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9" borderId="0" xfId="0" applyNumberFormat="1" applyFill="1"/>
    <xf numFmtId="0" fontId="0" fillId="10" borderId="0" xfId="0" applyFill="1"/>
    <xf numFmtId="49" fontId="0" fillId="10" borderId="0" xfId="0" applyNumberFormat="1" applyFill="1"/>
    <xf numFmtId="0" fontId="0" fillId="10" borderId="0" xfId="0" applyNumberFormat="1" applyFill="1"/>
    <xf numFmtId="0" fontId="6" fillId="5" borderId="0" xfId="0" applyFont="1" applyFill="1"/>
    <xf numFmtId="0" fontId="2" fillId="9" borderId="0" xfId="0" applyFont="1" applyFill="1"/>
    <xf numFmtId="0" fontId="7" fillId="5" borderId="0" xfId="243" applyFill="1"/>
    <xf numFmtId="0" fontId="0" fillId="11" borderId="0" xfId="0" applyFill="1"/>
    <xf numFmtId="49" fontId="0" fillId="11" borderId="0" xfId="0" applyNumberFormat="1" applyFill="1"/>
    <xf numFmtId="0" fontId="0" fillId="11" borderId="0" xfId="0" applyNumberFormat="1" applyFill="1"/>
    <xf numFmtId="0" fontId="0" fillId="12" borderId="0" xfId="0" applyFill="1"/>
    <xf numFmtId="49" fontId="0" fillId="12" borderId="0" xfId="0" applyNumberFormat="1" applyFill="1"/>
    <xf numFmtId="0" fontId="1" fillId="12" borderId="0" xfId="0" applyFont="1" applyFill="1"/>
    <xf numFmtId="0" fontId="0" fillId="12" borderId="0" xfId="0" applyNumberFormat="1" applyFill="1"/>
    <xf numFmtId="0" fontId="8" fillId="6" borderId="0" xfId="0" applyFont="1" applyFill="1"/>
    <xf numFmtId="49" fontId="8" fillId="6" borderId="0" xfId="0" applyNumberFormat="1" applyFont="1" applyFill="1"/>
    <xf numFmtId="0" fontId="8" fillId="6" borderId="0" xfId="0" applyNumberFormat="1" applyFont="1" applyFill="1"/>
    <xf numFmtId="0" fontId="0" fillId="13" borderId="0" xfId="0" applyFill="1"/>
    <xf numFmtId="49" fontId="0" fillId="13" borderId="0" xfId="0" applyNumberFormat="1" applyFill="1"/>
    <xf numFmtId="0" fontId="0" fillId="13" borderId="0" xfId="0" applyNumberFormat="1" applyFill="1"/>
    <xf numFmtId="0" fontId="0" fillId="5" borderId="0" xfId="0" applyFont="1" applyFill="1"/>
    <xf numFmtId="0" fontId="0" fillId="0" borderId="0" xfId="0" applyFont="1"/>
    <xf numFmtId="49" fontId="0" fillId="5" borderId="0" xfId="0" applyNumberFormat="1" applyFont="1" applyFill="1"/>
    <xf numFmtId="0" fontId="6" fillId="14" borderId="0" xfId="0" applyFont="1" applyFill="1"/>
    <xf numFmtId="0" fontId="2" fillId="14" borderId="0" xfId="0" applyFont="1" applyFill="1"/>
    <xf numFmtId="0" fontId="11" fillId="0" borderId="0" xfId="0" applyFont="1"/>
    <xf numFmtId="0" fontId="11" fillId="0" borderId="0" xfId="0" applyNumberFormat="1" applyFont="1"/>
    <xf numFmtId="0" fontId="12" fillId="0" borderId="0" xfId="0" applyNumberFormat="1" applyFont="1"/>
    <xf numFmtId="0" fontId="12" fillId="4" borderId="0" xfId="0" applyNumberFormat="1" applyFont="1" applyFill="1"/>
    <xf numFmtId="0" fontId="12" fillId="3" borderId="0" xfId="0" applyFont="1" applyFill="1"/>
    <xf numFmtId="0" fontId="12" fillId="0" borderId="0" xfId="0" applyFont="1"/>
    <xf numFmtId="176" fontId="0" fillId="0" borderId="0" xfId="0" applyNumberFormat="1" applyFont="1"/>
    <xf numFmtId="176" fontId="0" fillId="5" borderId="0" xfId="0" applyNumberFormat="1" applyFill="1"/>
    <xf numFmtId="176" fontId="0" fillId="0" borderId="0" xfId="0" applyNumberFormat="1"/>
    <xf numFmtId="176" fontId="0" fillId="6" borderId="0" xfId="0" applyNumberFormat="1" applyFill="1"/>
    <xf numFmtId="176" fontId="8" fillId="3" borderId="0" xfId="0" applyNumberFormat="1" applyFont="1" applyFill="1"/>
    <xf numFmtId="176" fontId="0" fillId="8" borderId="0" xfId="0" applyNumberFormat="1" applyFill="1"/>
    <xf numFmtId="176" fontId="0" fillId="12" borderId="0" xfId="0" applyNumberFormat="1" applyFill="1"/>
    <xf numFmtId="176" fontId="0" fillId="7" borderId="0" xfId="0" applyNumberFormat="1" applyFill="1"/>
    <xf numFmtId="176" fontId="0" fillId="3" borderId="0" xfId="0" applyNumberFormat="1" applyFill="1"/>
    <xf numFmtId="176" fontId="8" fillId="6" borderId="0" xfId="0" applyNumberFormat="1" applyFont="1" applyFill="1"/>
    <xf numFmtId="176" fontId="0" fillId="9" borderId="0" xfId="0" applyNumberFormat="1" applyFill="1"/>
    <xf numFmtId="176" fontId="0" fillId="10" borderId="0" xfId="0" applyNumberFormat="1" applyFill="1"/>
    <xf numFmtId="176" fontId="0" fillId="4" borderId="0" xfId="0" applyNumberFormat="1" applyFill="1"/>
    <xf numFmtId="176" fontId="0" fillId="5" borderId="0" xfId="0" applyNumberFormat="1" applyFont="1" applyFill="1"/>
    <xf numFmtId="176" fontId="0" fillId="11" borderId="0" xfId="0" applyNumberFormat="1" applyFill="1"/>
    <xf numFmtId="176" fontId="0" fillId="13" borderId="0" xfId="0" applyNumberFormat="1" applyFill="1"/>
    <xf numFmtId="176" fontId="0" fillId="5" borderId="0" xfId="0" applyNumberFormat="1" applyFill="1" applyBorder="1"/>
    <xf numFmtId="177" fontId="0" fillId="0" borderId="0" xfId="0" applyNumberFormat="1" applyFont="1"/>
    <xf numFmtId="177" fontId="0" fillId="5" borderId="0" xfId="0" applyNumberFormat="1" applyFill="1"/>
    <xf numFmtId="177" fontId="0" fillId="0" borderId="0" xfId="0" applyNumberFormat="1"/>
    <xf numFmtId="177" fontId="0" fillId="6" borderId="0" xfId="0" applyNumberFormat="1" applyFill="1"/>
    <xf numFmtId="177" fontId="0" fillId="9" borderId="0" xfId="0" applyNumberFormat="1" applyFill="1"/>
    <xf numFmtId="177" fontId="8" fillId="3" borderId="0" xfId="0" applyNumberFormat="1" applyFont="1" applyFill="1"/>
    <xf numFmtId="177" fontId="0" fillId="8" borderId="0" xfId="0" applyNumberFormat="1" applyFill="1"/>
    <xf numFmtId="177" fontId="0" fillId="12" borderId="0" xfId="0" applyNumberFormat="1" applyFill="1"/>
    <xf numFmtId="177" fontId="0" fillId="7" borderId="0" xfId="0" applyNumberFormat="1" applyFill="1"/>
    <xf numFmtId="177" fontId="0" fillId="3" borderId="0" xfId="0" applyNumberFormat="1" applyFill="1"/>
    <xf numFmtId="177" fontId="8" fillId="6" borderId="0" xfId="0" applyNumberFormat="1" applyFont="1" applyFill="1"/>
    <xf numFmtId="177" fontId="0" fillId="10" borderId="0" xfId="0" applyNumberFormat="1" applyFill="1"/>
    <xf numFmtId="177" fontId="0" fillId="4" borderId="0" xfId="0" applyNumberFormat="1" applyFill="1"/>
    <xf numFmtId="177" fontId="0" fillId="5" borderId="0" xfId="0" applyNumberFormat="1" applyFont="1" applyFill="1"/>
    <xf numFmtId="177" fontId="0" fillId="11" borderId="0" xfId="0" applyNumberFormat="1" applyFill="1"/>
    <xf numFmtId="177" fontId="0" fillId="13" borderId="0" xfId="0" applyNumberFormat="1" applyFill="1"/>
    <xf numFmtId="177" fontId="6" fillId="0" borderId="0" xfId="0" applyNumberFormat="1" applyFont="1"/>
    <xf numFmtId="176" fontId="6" fillId="0" borderId="0" xfId="0" applyNumberFormat="1" applyFont="1"/>
    <xf numFmtId="178" fontId="0" fillId="0" borderId="0" xfId="0" applyNumberFormat="1" applyFont="1"/>
    <xf numFmtId="178" fontId="0" fillId="5" borderId="0" xfId="0" applyNumberFormat="1" applyFill="1"/>
    <xf numFmtId="178" fontId="0" fillId="0" borderId="0" xfId="0" applyNumberFormat="1"/>
    <xf numFmtId="178" fontId="0" fillId="6" borderId="0" xfId="0" applyNumberFormat="1" applyFill="1"/>
    <xf numFmtId="178" fontId="0" fillId="9" borderId="0" xfId="0" applyNumberFormat="1" applyFill="1"/>
    <xf numFmtId="178" fontId="8" fillId="3" borderId="0" xfId="0" applyNumberFormat="1" applyFont="1" applyFill="1"/>
    <xf numFmtId="178" fontId="0" fillId="8" borderId="0" xfId="0" applyNumberFormat="1" applyFill="1"/>
    <xf numFmtId="178" fontId="0" fillId="12" borderId="0" xfId="0" applyNumberFormat="1" applyFill="1"/>
    <xf numFmtId="178" fontId="0" fillId="7" borderId="0" xfId="0" applyNumberFormat="1" applyFill="1"/>
    <xf numFmtId="178" fontId="0" fillId="3" borderId="0" xfId="0" applyNumberFormat="1" applyFill="1"/>
    <xf numFmtId="178" fontId="8" fillId="6" borderId="0" xfId="0" applyNumberFormat="1" applyFont="1" applyFill="1"/>
    <xf numFmtId="178" fontId="0" fillId="10" borderId="0" xfId="0" applyNumberFormat="1" applyFill="1"/>
    <xf numFmtId="178" fontId="0" fillId="4" borderId="0" xfId="0" applyNumberFormat="1" applyFill="1"/>
    <xf numFmtId="178" fontId="0" fillId="5" borderId="0" xfId="0" applyNumberFormat="1" applyFont="1" applyFill="1"/>
    <xf numFmtId="178" fontId="0" fillId="11" borderId="0" xfId="0" applyNumberFormat="1" applyFill="1"/>
    <xf numFmtId="178" fontId="0" fillId="13" borderId="0" xfId="0" applyNumberFormat="1" applyFill="1"/>
    <xf numFmtId="179" fontId="0" fillId="0" borderId="0" xfId="0" applyNumberFormat="1" applyFont="1"/>
    <xf numFmtId="179" fontId="0" fillId="5" borderId="0" xfId="0" applyNumberFormat="1" applyFill="1"/>
    <xf numFmtId="179" fontId="0" fillId="0" borderId="0" xfId="0" applyNumberFormat="1"/>
    <xf numFmtId="179" fontId="0" fillId="6" borderId="0" xfId="0" applyNumberFormat="1" applyFill="1"/>
    <xf numFmtId="179" fontId="0" fillId="9" borderId="0" xfId="0" applyNumberFormat="1" applyFill="1"/>
    <xf numFmtId="179" fontId="8" fillId="3" borderId="0" xfId="0" applyNumberFormat="1" applyFont="1" applyFill="1"/>
    <xf numFmtId="179" fontId="0" fillId="8" borderId="0" xfId="0" applyNumberFormat="1" applyFill="1"/>
    <xf numFmtId="179" fontId="0" fillId="12" borderId="0" xfId="0" applyNumberFormat="1" applyFill="1"/>
    <xf numFmtId="179" fontId="0" fillId="7" borderId="0" xfId="0" applyNumberFormat="1" applyFill="1"/>
    <xf numFmtId="179" fontId="0" fillId="3" borderId="0" xfId="0" applyNumberFormat="1" applyFill="1"/>
    <xf numFmtId="179" fontId="8" fillId="6" borderId="0" xfId="0" applyNumberFormat="1" applyFont="1" applyFill="1"/>
    <xf numFmtId="179" fontId="0" fillId="10" borderId="0" xfId="0" applyNumberFormat="1" applyFill="1"/>
    <xf numFmtId="179" fontId="0" fillId="4" borderId="0" xfId="0" applyNumberFormat="1" applyFill="1"/>
    <xf numFmtId="179" fontId="0" fillId="5" borderId="0" xfId="0" applyNumberFormat="1" applyFont="1" applyFill="1"/>
    <xf numFmtId="179" fontId="0" fillId="11" borderId="0" xfId="0" applyNumberFormat="1" applyFill="1"/>
    <xf numFmtId="179" fontId="0" fillId="13" borderId="0" xfId="0" applyNumberFormat="1" applyFill="1"/>
    <xf numFmtId="180" fontId="0" fillId="0" borderId="0" xfId="0" applyNumberFormat="1" applyFont="1"/>
    <xf numFmtId="180" fontId="0" fillId="5" borderId="0" xfId="0" applyNumberFormat="1" applyFill="1"/>
    <xf numFmtId="180" fontId="0" fillId="0" borderId="0" xfId="0" applyNumberFormat="1"/>
    <xf numFmtId="180" fontId="0" fillId="6" borderId="0" xfId="0" applyNumberFormat="1" applyFill="1"/>
    <xf numFmtId="180" fontId="6" fillId="9" borderId="0" xfId="0" applyNumberFormat="1" applyFont="1" applyFill="1"/>
    <xf numFmtId="180" fontId="8" fillId="3" borderId="0" xfId="0" applyNumberFormat="1" applyFont="1" applyFill="1"/>
    <xf numFmtId="180" fontId="0" fillId="8" borderId="0" xfId="0" applyNumberFormat="1" applyFill="1"/>
    <xf numFmtId="180" fontId="0" fillId="12" borderId="0" xfId="0" applyNumberFormat="1" applyFill="1"/>
    <xf numFmtId="180" fontId="0" fillId="7" borderId="0" xfId="0" applyNumberFormat="1" applyFill="1"/>
    <xf numFmtId="180" fontId="0" fillId="3" borderId="0" xfId="0" applyNumberFormat="1" applyFill="1"/>
    <xf numFmtId="180" fontId="8" fillId="6" borderId="0" xfId="0" applyNumberFormat="1" applyFont="1" applyFill="1"/>
    <xf numFmtId="180" fontId="0" fillId="9" borderId="0" xfId="0" applyNumberFormat="1" applyFill="1"/>
    <xf numFmtId="180" fontId="0" fillId="10" borderId="0" xfId="0" applyNumberFormat="1" applyFill="1"/>
    <xf numFmtId="180" fontId="0" fillId="4" borderId="0" xfId="0" applyNumberFormat="1" applyFill="1"/>
    <xf numFmtId="180" fontId="0" fillId="5" borderId="0" xfId="0" applyNumberFormat="1" applyFont="1" applyFill="1"/>
    <xf numFmtId="180" fontId="0" fillId="11" borderId="0" xfId="0" applyNumberFormat="1" applyFill="1"/>
    <xf numFmtId="180" fontId="0" fillId="13" borderId="0" xfId="0" applyNumberFormat="1" applyFill="1"/>
    <xf numFmtId="176" fontId="13" fillId="0" borderId="0" xfId="0" applyNumberFormat="1" applyFont="1"/>
    <xf numFmtId="0" fontId="0" fillId="0" borderId="0" xfId="0" applyNumberFormat="1" applyFont="1"/>
  </cellXfs>
  <cellStyles count="1182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6" builtinId="9" hidden="1"/>
    <cellStyle name="已瀏覽過的超連結" xfId="148" builtinId="9" hidden="1"/>
    <cellStyle name="已瀏覽過的超連結" xfId="150" builtinId="9" hidden="1"/>
    <cellStyle name="已瀏覽過的超連結" xfId="152" builtinId="9" hidden="1"/>
    <cellStyle name="已瀏覽過的超連結" xfId="154" builtinId="9" hidden="1"/>
    <cellStyle name="已瀏覽過的超連結" xfId="156" builtinId="9" hidden="1"/>
    <cellStyle name="已瀏覽過的超連結" xfId="158" builtinId="9" hidden="1"/>
    <cellStyle name="已瀏覽過的超連結" xfId="160" builtinId="9" hidden="1"/>
    <cellStyle name="已瀏覽過的超連結" xfId="162" builtinId="9" hidden="1"/>
    <cellStyle name="已瀏覽過的超連結" xfId="164" builtinId="9" hidden="1"/>
    <cellStyle name="已瀏覽過的超連結" xfId="166" builtinId="9" hidden="1"/>
    <cellStyle name="已瀏覽過的超連結" xfId="168" builtinId="9" hidden="1"/>
    <cellStyle name="已瀏覽過的超連結" xfId="170" builtinId="9" hidden="1"/>
    <cellStyle name="已瀏覽過的超連結" xfId="172" builtinId="9" hidden="1"/>
    <cellStyle name="已瀏覽過的超連結" xfId="174" builtinId="9" hidden="1"/>
    <cellStyle name="已瀏覽過的超連結" xfId="176" builtinId="9" hidden="1"/>
    <cellStyle name="已瀏覽過的超連結" xfId="178" builtinId="9" hidden="1"/>
    <cellStyle name="已瀏覽過的超連結" xfId="180" builtinId="9" hidden="1"/>
    <cellStyle name="已瀏覽過的超連結" xfId="182" builtinId="9" hidden="1"/>
    <cellStyle name="已瀏覽過的超連結" xfId="184" builtinId="9" hidden="1"/>
    <cellStyle name="已瀏覽過的超連結" xfId="186" builtinId="9" hidden="1"/>
    <cellStyle name="已瀏覽過的超連結" xfId="188" builtinId="9" hidden="1"/>
    <cellStyle name="已瀏覽過的超連結" xfId="190" builtinId="9" hidden="1"/>
    <cellStyle name="已瀏覽過的超連結" xfId="192" builtinId="9" hidden="1"/>
    <cellStyle name="已瀏覽過的超連結" xfId="194" builtinId="9" hidden="1"/>
    <cellStyle name="已瀏覽過的超連結" xfId="196" builtinId="9" hidden="1"/>
    <cellStyle name="已瀏覽過的超連結" xfId="198" builtinId="9" hidden="1"/>
    <cellStyle name="已瀏覽過的超連結" xfId="200" builtinId="9" hidden="1"/>
    <cellStyle name="已瀏覽過的超連結" xfId="202" builtinId="9" hidden="1"/>
    <cellStyle name="已瀏覽過的超連結" xfId="204" builtinId="9" hidden="1"/>
    <cellStyle name="已瀏覽過的超連結" xfId="206" builtinId="9" hidden="1"/>
    <cellStyle name="已瀏覽過的超連結" xfId="208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已瀏覽過的超連結" xfId="220" builtinId="9" hidden="1"/>
    <cellStyle name="已瀏覽過的超連結" xfId="222" builtinId="9" hidden="1"/>
    <cellStyle name="已瀏覽過的超連結" xfId="224" builtinId="9" hidden="1"/>
    <cellStyle name="已瀏覽過的超連結" xfId="226" builtinId="9" hidden="1"/>
    <cellStyle name="已瀏覽過的超連結" xfId="228" builtinId="9" hidden="1"/>
    <cellStyle name="已瀏覽過的超連結" xfId="230" builtinId="9" hidden="1"/>
    <cellStyle name="已瀏覽過的超連結" xfId="232" builtinId="9" hidden="1"/>
    <cellStyle name="已瀏覽過的超連結" xfId="234" builtinId="9" hidden="1"/>
    <cellStyle name="已瀏覽過的超連結" xfId="236" builtinId="9" hidden="1"/>
    <cellStyle name="已瀏覽過的超連結" xfId="238" builtinId="9" hidden="1"/>
    <cellStyle name="已瀏覽過的超連結" xfId="240" builtinId="9" hidden="1"/>
    <cellStyle name="已瀏覽過的超連結" xfId="242" builtinId="9" hidden="1"/>
    <cellStyle name="已瀏覽過的超連結" xfId="245" builtinId="9" hidden="1"/>
    <cellStyle name="已瀏覽過的超連結" xfId="247" builtinId="9" hidden="1"/>
    <cellStyle name="已瀏覽過的超連結" xfId="249" builtinId="9" hidden="1"/>
    <cellStyle name="已瀏覽過的超連結" xfId="251" builtinId="9" hidden="1"/>
    <cellStyle name="已瀏覽過的超連結" xfId="253" builtinId="9" hidden="1"/>
    <cellStyle name="已瀏覽過的超連結" xfId="255" builtinId="9" hidden="1"/>
    <cellStyle name="已瀏覽過的超連結" xfId="257" builtinId="9" hidden="1"/>
    <cellStyle name="已瀏覽過的超連結" xfId="259" builtinId="9" hidden="1"/>
    <cellStyle name="已瀏覽過的超連結" xfId="261" builtinId="9" hidden="1"/>
    <cellStyle name="已瀏覽過的超連結" xfId="263" builtinId="9" hidden="1"/>
    <cellStyle name="已瀏覽過的超連結" xfId="265" builtinId="9" hidden="1"/>
    <cellStyle name="已瀏覽過的超連結" xfId="267" builtinId="9" hidden="1"/>
    <cellStyle name="已瀏覽過的超連結" xfId="269" builtinId="9" hidden="1"/>
    <cellStyle name="已瀏覽過的超連結" xfId="271" builtinId="9" hidden="1"/>
    <cellStyle name="已瀏覽過的超連結" xfId="273" builtinId="9" hidden="1"/>
    <cellStyle name="已瀏覽過的超連結" xfId="275" builtinId="9" hidden="1"/>
    <cellStyle name="已瀏覽過的超連結" xfId="277" builtinId="9" hidden="1"/>
    <cellStyle name="已瀏覽過的超連結" xfId="279" builtinId="9" hidden="1"/>
    <cellStyle name="已瀏覽過的超連結" xfId="281" builtinId="9" hidden="1"/>
    <cellStyle name="已瀏覽過的超連結" xfId="283" builtinId="9" hidden="1"/>
    <cellStyle name="已瀏覽過的超連結" xfId="285" builtinId="9" hidden="1"/>
    <cellStyle name="已瀏覽過的超連結" xfId="287" builtinId="9" hidden="1"/>
    <cellStyle name="已瀏覽過的超連結" xfId="289" builtinId="9" hidden="1"/>
    <cellStyle name="已瀏覽過的超連結" xfId="291" builtinId="9" hidden="1"/>
    <cellStyle name="已瀏覽過的超連結" xfId="293" builtinId="9" hidden="1"/>
    <cellStyle name="已瀏覽過的超連結" xfId="295" builtinId="9" hidden="1"/>
    <cellStyle name="已瀏覽過的超連結" xfId="297" builtinId="9" hidden="1"/>
    <cellStyle name="已瀏覽過的超連結" xfId="299" builtinId="9" hidden="1"/>
    <cellStyle name="已瀏覽過的超連結" xfId="301" builtinId="9" hidden="1"/>
    <cellStyle name="已瀏覽過的超連結" xfId="303" builtinId="9" hidden="1"/>
    <cellStyle name="已瀏覽過的超連結" xfId="305" builtinId="9" hidden="1"/>
    <cellStyle name="已瀏覽過的超連結" xfId="307" builtinId="9" hidden="1"/>
    <cellStyle name="已瀏覽過的超連結" xfId="309" builtinId="9" hidden="1"/>
    <cellStyle name="已瀏覽過的超連結" xfId="311" builtinId="9" hidden="1"/>
    <cellStyle name="已瀏覽過的超連結" xfId="313" builtinId="9" hidden="1"/>
    <cellStyle name="已瀏覽過的超連結" xfId="315" builtinId="9" hidden="1"/>
    <cellStyle name="已瀏覽過的超連結" xfId="317" builtinId="9" hidden="1"/>
    <cellStyle name="已瀏覽過的超連結" xfId="319" builtinId="9" hidden="1"/>
    <cellStyle name="已瀏覽過的超連結" xfId="321" builtinId="9" hidden="1"/>
    <cellStyle name="已瀏覽過的超連結" xfId="323" builtinId="9" hidden="1"/>
    <cellStyle name="已瀏覽過的超連結" xfId="325" builtinId="9" hidden="1"/>
    <cellStyle name="已瀏覽過的超連結" xfId="327" builtinId="9" hidden="1"/>
    <cellStyle name="已瀏覽過的超連結" xfId="329" builtinId="9" hidden="1"/>
    <cellStyle name="已瀏覽過的超連結" xfId="331" builtinId="9" hidden="1"/>
    <cellStyle name="已瀏覽過的超連結" xfId="333" builtinId="9" hidden="1"/>
    <cellStyle name="已瀏覽過的超連結" xfId="335" builtinId="9" hidden="1"/>
    <cellStyle name="已瀏覽過的超連結" xfId="337" builtinId="9" hidden="1"/>
    <cellStyle name="已瀏覽過的超連結" xfId="339" builtinId="9" hidden="1"/>
    <cellStyle name="已瀏覽過的超連結" xfId="341" builtinId="9" hidden="1"/>
    <cellStyle name="已瀏覽過的超連結" xfId="343" builtinId="9" hidden="1"/>
    <cellStyle name="已瀏覽過的超連結" xfId="345" builtinId="9" hidden="1"/>
    <cellStyle name="已瀏覽過的超連結" xfId="347" builtinId="9" hidden="1"/>
    <cellStyle name="已瀏覽過的超連結" xfId="349" builtinId="9" hidden="1"/>
    <cellStyle name="已瀏覽過的超連結" xfId="351" builtinId="9" hidden="1"/>
    <cellStyle name="已瀏覽過的超連結" xfId="353" builtinId="9" hidden="1"/>
    <cellStyle name="已瀏覽過的超連結" xfId="355" builtinId="9" hidden="1"/>
    <cellStyle name="已瀏覽過的超連結" xfId="357" builtinId="9" hidden="1"/>
    <cellStyle name="已瀏覽過的超連結" xfId="359" builtinId="9" hidden="1"/>
    <cellStyle name="已瀏覽過的超連結" xfId="361" builtinId="9" hidden="1"/>
    <cellStyle name="已瀏覽過的超連結" xfId="363" builtinId="9" hidden="1"/>
    <cellStyle name="已瀏覽過的超連結" xfId="365" builtinId="9" hidden="1"/>
    <cellStyle name="已瀏覽過的超連結" xfId="367" builtinId="9" hidden="1"/>
    <cellStyle name="已瀏覽過的超連結" xfId="369" builtinId="9" hidden="1"/>
    <cellStyle name="已瀏覽過的超連結" xfId="371" builtinId="9" hidden="1"/>
    <cellStyle name="已瀏覽過的超連結" xfId="373" builtinId="9" hidden="1"/>
    <cellStyle name="已瀏覽過的超連結" xfId="375" builtinId="9" hidden="1"/>
    <cellStyle name="已瀏覽過的超連結" xfId="377" builtinId="9" hidden="1"/>
    <cellStyle name="已瀏覽過的超連結" xfId="379" builtinId="9" hidden="1"/>
    <cellStyle name="已瀏覽過的超連結" xfId="381" builtinId="9" hidden="1"/>
    <cellStyle name="已瀏覽過的超連結" xfId="383" builtinId="9" hidden="1"/>
    <cellStyle name="已瀏覽過的超連結" xfId="385" builtinId="9" hidden="1"/>
    <cellStyle name="已瀏覽過的超連結" xfId="387" builtinId="9" hidden="1"/>
    <cellStyle name="已瀏覽過的超連結" xfId="389" builtinId="9" hidden="1"/>
    <cellStyle name="已瀏覽過的超連結" xfId="391" builtinId="9" hidden="1"/>
    <cellStyle name="已瀏覽過的超連結" xfId="393" builtinId="9" hidden="1"/>
    <cellStyle name="已瀏覽過的超連結" xfId="395" builtinId="9" hidden="1"/>
    <cellStyle name="已瀏覽過的超連結" xfId="397" builtinId="9" hidden="1"/>
    <cellStyle name="已瀏覽過的超連結" xfId="399" builtinId="9" hidden="1"/>
    <cellStyle name="已瀏覽過的超連結" xfId="401" builtinId="9" hidden="1"/>
    <cellStyle name="已瀏覽過的超連結" xfId="403" builtinId="9" hidden="1"/>
    <cellStyle name="已瀏覽過的超連結" xfId="405" builtinId="9" hidden="1"/>
    <cellStyle name="已瀏覽過的超連結" xfId="407" builtinId="9" hidden="1"/>
    <cellStyle name="已瀏覽過的超連結" xfId="409" builtinId="9" hidden="1"/>
    <cellStyle name="已瀏覽過的超連結" xfId="411" builtinId="9" hidden="1"/>
    <cellStyle name="已瀏覽過的超連結" xfId="413" builtinId="9" hidden="1"/>
    <cellStyle name="已瀏覽過的超連結" xfId="415" builtinId="9" hidden="1"/>
    <cellStyle name="已瀏覽過的超連結" xfId="417" builtinId="9" hidden="1"/>
    <cellStyle name="已瀏覽過的超連結" xfId="419" builtinId="9" hidden="1"/>
    <cellStyle name="已瀏覽過的超連結" xfId="421" builtinId="9" hidden="1"/>
    <cellStyle name="已瀏覽過的超連結" xfId="423" builtinId="9" hidden="1"/>
    <cellStyle name="已瀏覽過的超連結" xfId="425" builtinId="9" hidden="1"/>
    <cellStyle name="已瀏覽過的超連結" xfId="427" builtinId="9" hidden="1"/>
    <cellStyle name="已瀏覽過的超連結" xfId="429" builtinId="9" hidden="1"/>
    <cellStyle name="已瀏覽過的超連結" xfId="431" builtinId="9" hidden="1"/>
    <cellStyle name="已瀏覽過的超連結" xfId="433" builtinId="9" hidden="1"/>
    <cellStyle name="已瀏覽過的超連結" xfId="435" builtinId="9" hidden="1"/>
    <cellStyle name="已瀏覽過的超連結" xfId="437" builtinId="9" hidden="1"/>
    <cellStyle name="已瀏覽過的超連結" xfId="439" builtinId="9" hidden="1"/>
    <cellStyle name="已瀏覽過的超連結" xfId="441" builtinId="9" hidden="1"/>
    <cellStyle name="已瀏覽過的超連結" xfId="443" builtinId="9" hidden="1"/>
    <cellStyle name="已瀏覽過的超連結" xfId="445" builtinId="9" hidden="1"/>
    <cellStyle name="已瀏覽過的超連結" xfId="447" builtinId="9" hidden="1"/>
    <cellStyle name="已瀏覽過的超連結" xfId="449" builtinId="9" hidden="1"/>
    <cellStyle name="已瀏覽過的超連結" xfId="451" builtinId="9" hidden="1"/>
    <cellStyle name="已瀏覽過的超連結" xfId="453" builtinId="9" hidden="1"/>
    <cellStyle name="已瀏覽過的超連結" xfId="455" builtinId="9" hidden="1"/>
    <cellStyle name="已瀏覽過的超連結" xfId="457" builtinId="9" hidden="1"/>
    <cellStyle name="已瀏覽過的超連結" xfId="459" builtinId="9" hidden="1"/>
    <cellStyle name="已瀏覽過的超連結" xfId="461" builtinId="9" hidden="1"/>
    <cellStyle name="已瀏覽過的超連結" xfId="463" builtinId="9" hidden="1"/>
    <cellStyle name="已瀏覽過的超連結" xfId="465" builtinId="9" hidden="1"/>
    <cellStyle name="已瀏覽過的超連結" xfId="467" builtinId="9" hidden="1"/>
    <cellStyle name="已瀏覽過的超連結" xfId="469" builtinId="9" hidden="1"/>
    <cellStyle name="已瀏覽過的超連結" xfId="471" builtinId="9" hidden="1"/>
    <cellStyle name="已瀏覽過的超連結" xfId="473" builtinId="9" hidden="1"/>
    <cellStyle name="已瀏覽過的超連結" xfId="475" builtinId="9" hidden="1"/>
    <cellStyle name="已瀏覽過的超連結" xfId="477" builtinId="9" hidden="1"/>
    <cellStyle name="已瀏覽過的超連結" xfId="479" builtinId="9" hidden="1"/>
    <cellStyle name="已瀏覽過的超連結" xfId="481" builtinId="9" hidden="1"/>
    <cellStyle name="已瀏覽過的超連結" xfId="483" builtinId="9" hidden="1"/>
    <cellStyle name="已瀏覽過的超連結" xfId="485" builtinId="9" hidden="1"/>
    <cellStyle name="已瀏覽過的超連結" xfId="487" builtinId="9" hidden="1"/>
    <cellStyle name="已瀏覽過的超連結" xfId="489" builtinId="9" hidden="1"/>
    <cellStyle name="已瀏覽過的超連結" xfId="491" builtinId="9" hidden="1"/>
    <cellStyle name="已瀏覽過的超連結" xfId="493" builtinId="9" hidden="1"/>
    <cellStyle name="已瀏覽過的超連結" xfId="495" builtinId="9" hidden="1"/>
    <cellStyle name="已瀏覽過的超連結" xfId="497" builtinId="9" hidden="1"/>
    <cellStyle name="已瀏覽過的超連結" xfId="499" builtinId="9" hidden="1"/>
    <cellStyle name="已瀏覽過的超連結" xfId="501" builtinId="9" hidden="1"/>
    <cellStyle name="已瀏覽過的超連結" xfId="503" builtinId="9" hidden="1"/>
    <cellStyle name="已瀏覽過的超連結" xfId="505" builtinId="9" hidden="1"/>
    <cellStyle name="已瀏覽過的超連結" xfId="507" builtinId="9" hidden="1"/>
    <cellStyle name="已瀏覽過的超連結" xfId="509" builtinId="9" hidden="1"/>
    <cellStyle name="已瀏覽過的超連結" xfId="511" builtinId="9" hidden="1"/>
    <cellStyle name="已瀏覽過的超連結" xfId="513" builtinId="9" hidden="1"/>
    <cellStyle name="已瀏覽過的超連結" xfId="515" builtinId="9" hidden="1"/>
    <cellStyle name="已瀏覽過的超連結" xfId="517" builtinId="9" hidden="1"/>
    <cellStyle name="已瀏覽過的超連結" xfId="519" builtinId="9" hidden="1"/>
    <cellStyle name="已瀏覽過的超連結" xfId="521" builtinId="9" hidden="1"/>
    <cellStyle name="已瀏覽過的超連結" xfId="523" builtinId="9" hidden="1"/>
    <cellStyle name="已瀏覽過的超連結" xfId="525" builtinId="9" hidden="1"/>
    <cellStyle name="已瀏覽過的超連結" xfId="527" builtinId="9" hidden="1"/>
    <cellStyle name="已瀏覽過的超連結" xfId="529" builtinId="9" hidden="1"/>
    <cellStyle name="已瀏覽過的超連結" xfId="531" builtinId="9" hidden="1"/>
    <cellStyle name="已瀏覽過的超連結" xfId="533" builtinId="9" hidden="1"/>
    <cellStyle name="已瀏覽過的超連結" xfId="535" builtinId="9" hidden="1"/>
    <cellStyle name="已瀏覽過的超連結" xfId="537" builtinId="9" hidden="1"/>
    <cellStyle name="已瀏覽過的超連結" xfId="539" builtinId="9" hidden="1"/>
    <cellStyle name="已瀏覽過的超連結" xfId="541" builtinId="9" hidden="1"/>
    <cellStyle name="已瀏覽過的超連結" xfId="543" builtinId="9" hidden="1"/>
    <cellStyle name="已瀏覽過的超連結" xfId="545" builtinId="9" hidden="1"/>
    <cellStyle name="已瀏覽過的超連結" xfId="547" builtinId="9" hidden="1"/>
    <cellStyle name="已瀏覽過的超連結" xfId="549" builtinId="9" hidden="1"/>
    <cellStyle name="已瀏覽過的超連結" xfId="551" builtinId="9" hidden="1"/>
    <cellStyle name="已瀏覽過的超連結" xfId="553" builtinId="9" hidden="1"/>
    <cellStyle name="已瀏覽過的超連結" xfId="555" builtinId="9" hidden="1"/>
    <cellStyle name="已瀏覽過的超連結" xfId="557" builtinId="9" hidden="1"/>
    <cellStyle name="已瀏覽過的超連結" xfId="559" builtinId="9" hidden="1"/>
    <cellStyle name="已瀏覽過的超連結" xfId="561" builtinId="9" hidden="1"/>
    <cellStyle name="已瀏覽過的超連結" xfId="563" builtinId="9" hidden="1"/>
    <cellStyle name="已瀏覽過的超連結" xfId="565" builtinId="9" hidden="1"/>
    <cellStyle name="已瀏覽過的超連結" xfId="567" builtinId="9" hidden="1"/>
    <cellStyle name="已瀏覽過的超連結" xfId="569" builtinId="9" hidden="1"/>
    <cellStyle name="已瀏覽過的超連結" xfId="571" builtinId="9" hidden="1"/>
    <cellStyle name="已瀏覽過的超連結" xfId="573" builtinId="9" hidden="1"/>
    <cellStyle name="已瀏覽過的超連結" xfId="575" builtinId="9" hidden="1"/>
    <cellStyle name="已瀏覽過的超連結" xfId="577" builtinId="9" hidden="1"/>
    <cellStyle name="已瀏覽過的超連結" xfId="579" builtinId="9" hidden="1"/>
    <cellStyle name="已瀏覽過的超連結" xfId="581" builtinId="9" hidden="1"/>
    <cellStyle name="已瀏覽過的超連結" xfId="583" builtinId="9" hidden="1"/>
    <cellStyle name="已瀏覽過的超連結" xfId="585" builtinId="9" hidden="1"/>
    <cellStyle name="已瀏覽過的超連結" xfId="587" builtinId="9" hidden="1"/>
    <cellStyle name="已瀏覽過的超連結" xfId="589" builtinId="9" hidden="1"/>
    <cellStyle name="已瀏覽過的超連結" xfId="591" builtinId="9" hidden="1"/>
    <cellStyle name="已瀏覽過的超連結" xfId="593" builtinId="9" hidden="1"/>
    <cellStyle name="已瀏覽過的超連結" xfId="595" builtinId="9" hidden="1"/>
    <cellStyle name="已瀏覽過的超連結" xfId="597" builtinId="9" hidden="1"/>
    <cellStyle name="已瀏覽過的超連結" xfId="599" builtinId="9" hidden="1"/>
    <cellStyle name="已瀏覽過的超連結" xfId="601" builtinId="9" hidden="1"/>
    <cellStyle name="已瀏覽過的超連結" xfId="603" builtinId="9" hidden="1"/>
    <cellStyle name="已瀏覽過的超連結" xfId="605" builtinId="9" hidden="1"/>
    <cellStyle name="已瀏覽過的超連結" xfId="607" builtinId="9" hidden="1"/>
    <cellStyle name="已瀏覽過的超連結" xfId="609" builtinId="9" hidden="1"/>
    <cellStyle name="已瀏覽過的超連結" xfId="611" builtinId="9" hidden="1"/>
    <cellStyle name="已瀏覽過的超連結" xfId="613" builtinId="9" hidden="1"/>
    <cellStyle name="已瀏覽過的超連結" xfId="615" builtinId="9" hidden="1"/>
    <cellStyle name="已瀏覽過的超連結" xfId="617" builtinId="9" hidden="1"/>
    <cellStyle name="已瀏覽過的超連結" xfId="619" builtinId="9" hidden="1"/>
    <cellStyle name="已瀏覽過的超連結" xfId="621" builtinId="9" hidden="1"/>
    <cellStyle name="已瀏覽過的超連結" xfId="623" builtinId="9" hidden="1"/>
    <cellStyle name="已瀏覽過的超連結" xfId="625" builtinId="9" hidden="1"/>
    <cellStyle name="已瀏覽過的超連結" xfId="627" builtinId="9" hidden="1"/>
    <cellStyle name="已瀏覽過的超連結" xfId="629" builtinId="9" hidden="1"/>
    <cellStyle name="已瀏覽過的超連結" xfId="631" builtinId="9" hidden="1"/>
    <cellStyle name="已瀏覽過的超連結" xfId="633" builtinId="9" hidden="1"/>
    <cellStyle name="已瀏覽過的超連結" xfId="635" builtinId="9" hidden="1"/>
    <cellStyle name="已瀏覽過的超連結" xfId="637" builtinId="9" hidden="1"/>
    <cellStyle name="已瀏覽過的超連結" xfId="639" builtinId="9" hidden="1"/>
    <cellStyle name="已瀏覽過的超連結" xfId="641" builtinId="9" hidden="1"/>
    <cellStyle name="已瀏覽過的超連結" xfId="643" builtinId="9" hidden="1"/>
    <cellStyle name="已瀏覽過的超連結" xfId="645" builtinId="9" hidden="1"/>
    <cellStyle name="已瀏覽過的超連結" xfId="647" builtinId="9" hidden="1"/>
    <cellStyle name="已瀏覽過的超連結" xfId="649" builtinId="9" hidden="1"/>
    <cellStyle name="已瀏覽過的超連結" xfId="651" builtinId="9" hidden="1"/>
    <cellStyle name="已瀏覽過的超連結" xfId="653" builtinId="9" hidden="1"/>
    <cellStyle name="已瀏覽過的超連結" xfId="655" builtinId="9" hidden="1"/>
    <cellStyle name="已瀏覽過的超連結" xfId="657" builtinId="9" hidden="1"/>
    <cellStyle name="已瀏覽過的超連結" xfId="659" builtinId="9" hidden="1"/>
    <cellStyle name="已瀏覽過的超連結" xfId="661" builtinId="9" hidden="1"/>
    <cellStyle name="已瀏覽過的超連結" xfId="663" builtinId="9" hidden="1"/>
    <cellStyle name="已瀏覽過的超連結" xfId="665" builtinId="9" hidden="1"/>
    <cellStyle name="已瀏覽過的超連結" xfId="667" builtinId="9" hidden="1"/>
    <cellStyle name="已瀏覽過的超連結" xfId="669" builtinId="9" hidden="1"/>
    <cellStyle name="已瀏覽過的超連結" xfId="671" builtinId="9" hidden="1"/>
    <cellStyle name="已瀏覽過的超連結" xfId="673" builtinId="9" hidden="1"/>
    <cellStyle name="已瀏覽過的超連結" xfId="675" builtinId="9" hidden="1"/>
    <cellStyle name="已瀏覽過的超連結" xfId="677" builtinId="9" hidden="1"/>
    <cellStyle name="已瀏覽過的超連結" xfId="679" builtinId="9" hidden="1"/>
    <cellStyle name="已瀏覽過的超連結" xfId="681" builtinId="9" hidden="1"/>
    <cellStyle name="已瀏覽過的超連結" xfId="683" builtinId="9" hidden="1"/>
    <cellStyle name="已瀏覽過的超連結" xfId="685" builtinId="9" hidden="1"/>
    <cellStyle name="已瀏覽過的超連結" xfId="687" builtinId="9" hidden="1"/>
    <cellStyle name="已瀏覽過的超連結" xfId="689" builtinId="9" hidden="1"/>
    <cellStyle name="已瀏覽過的超連結" xfId="691" builtinId="9" hidden="1"/>
    <cellStyle name="已瀏覽過的超連結" xfId="693" builtinId="9" hidden="1"/>
    <cellStyle name="已瀏覽過的超連結" xfId="695" builtinId="9" hidden="1"/>
    <cellStyle name="已瀏覽過的超連結" xfId="697" builtinId="9" hidden="1"/>
    <cellStyle name="已瀏覽過的超連結" xfId="699" builtinId="9" hidden="1"/>
    <cellStyle name="已瀏覽過的超連結" xfId="701" builtinId="9" hidden="1"/>
    <cellStyle name="已瀏覽過的超連結" xfId="703" builtinId="9" hidden="1"/>
    <cellStyle name="已瀏覽過的超連結" xfId="705" builtinId="9" hidden="1"/>
    <cellStyle name="已瀏覽過的超連結" xfId="707" builtinId="9" hidden="1"/>
    <cellStyle name="已瀏覽過的超連結" xfId="709" builtinId="9" hidden="1"/>
    <cellStyle name="已瀏覽過的超連結" xfId="711" builtinId="9" hidden="1"/>
    <cellStyle name="已瀏覽過的超連結" xfId="713" builtinId="9" hidden="1"/>
    <cellStyle name="已瀏覽過的超連結" xfId="715" builtinId="9" hidden="1"/>
    <cellStyle name="已瀏覽過的超連結" xfId="717" builtinId="9" hidden="1"/>
    <cellStyle name="已瀏覽過的超連結" xfId="719" builtinId="9" hidden="1"/>
    <cellStyle name="已瀏覽過的超連結" xfId="721" builtinId="9" hidden="1"/>
    <cellStyle name="已瀏覽過的超連結" xfId="723" builtinId="9" hidden="1"/>
    <cellStyle name="已瀏覽過的超連結" xfId="725" builtinId="9" hidden="1"/>
    <cellStyle name="已瀏覽過的超連結" xfId="727" builtinId="9" hidden="1"/>
    <cellStyle name="已瀏覽過的超連結" xfId="729" builtinId="9" hidden="1"/>
    <cellStyle name="已瀏覽過的超連結" xfId="731" builtinId="9" hidden="1"/>
    <cellStyle name="已瀏覽過的超連結" xfId="733" builtinId="9" hidden="1"/>
    <cellStyle name="已瀏覽過的超連結" xfId="735" builtinId="9" hidden="1"/>
    <cellStyle name="已瀏覽過的超連結" xfId="737" builtinId="9" hidden="1"/>
    <cellStyle name="已瀏覽過的超連結" xfId="739" builtinId="9" hidden="1"/>
    <cellStyle name="已瀏覽過的超連結" xfId="741" builtinId="9" hidden="1"/>
    <cellStyle name="已瀏覽過的超連結" xfId="743" builtinId="9" hidden="1"/>
    <cellStyle name="已瀏覽過的超連結" xfId="745" builtinId="9" hidden="1"/>
    <cellStyle name="已瀏覽過的超連結" xfId="747" builtinId="9" hidden="1"/>
    <cellStyle name="已瀏覽過的超連結" xfId="749" builtinId="9" hidden="1"/>
    <cellStyle name="已瀏覽過的超連結" xfId="751" builtinId="9" hidden="1"/>
    <cellStyle name="已瀏覽過的超連結" xfId="753" builtinId="9" hidden="1"/>
    <cellStyle name="已瀏覽過的超連結" xfId="755" builtinId="9" hidden="1"/>
    <cellStyle name="已瀏覽過的超連結" xfId="757" builtinId="9" hidden="1"/>
    <cellStyle name="已瀏覽過的超連結" xfId="759" builtinId="9" hidden="1"/>
    <cellStyle name="已瀏覽過的超連結" xfId="761" builtinId="9" hidden="1"/>
    <cellStyle name="已瀏覽過的超連結" xfId="763" builtinId="9" hidden="1"/>
    <cellStyle name="已瀏覽過的超連結" xfId="765" builtinId="9" hidden="1"/>
    <cellStyle name="已瀏覽過的超連結" xfId="767" builtinId="9" hidden="1"/>
    <cellStyle name="已瀏覽過的超連結" xfId="769" builtinId="9" hidden="1"/>
    <cellStyle name="已瀏覽過的超連結" xfId="771" builtinId="9" hidden="1"/>
    <cellStyle name="已瀏覽過的超連結" xfId="773" builtinId="9" hidden="1"/>
    <cellStyle name="已瀏覽過的超連結" xfId="775" builtinId="9" hidden="1"/>
    <cellStyle name="已瀏覽過的超連結" xfId="777" builtinId="9" hidden="1"/>
    <cellStyle name="已瀏覽過的超連結" xfId="779" builtinId="9" hidden="1"/>
    <cellStyle name="已瀏覽過的超連結" xfId="781" builtinId="9" hidden="1"/>
    <cellStyle name="已瀏覽過的超連結" xfId="783" builtinId="9" hidden="1"/>
    <cellStyle name="已瀏覽過的超連結" xfId="785" builtinId="9" hidden="1"/>
    <cellStyle name="已瀏覽過的超連結" xfId="787" builtinId="9" hidden="1"/>
    <cellStyle name="已瀏覽過的超連結" xfId="789" builtinId="9" hidden="1"/>
    <cellStyle name="已瀏覽過的超連結" xfId="791" builtinId="9" hidden="1"/>
    <cellStyle name="已瀏覽過的超連結" xfId="793" builtinId="9" hidden="1"/>
    <cellStyle name="已瀏覽過的超連結" xfId="795" builtinId="9" hidden="1"/>
    <cellStyle name="已瀏覽過的超連結" xfId="797" builtinId="9" hidden="1"/>
    <cellStyle name="已瀏覽過的超連結" xfId="799" builtinId="9" hidden="1"/>
    <cellStyle name="已瀏覽過的超連結" xfId="801" builtinId="9" hidden="1"/>
    <cellStyle name="已瀏覽過的超連結" xfId="803" builtinId="9" hidden="1"/>
    <cellStyle name="已瀏覽過的超連結" xfId="805" builtinId="9" hidden="1"/>
    <cellStyle name="已瀏覽過的超連結" xfId="807" builtinId="9" hidden="1"/>
    <cellStyle name="已瀏覽過的超連結" xfId="809" builtinId="9" hidden="1"/>
    <cellStyle name="已瀏覽過的超連結" xfId="811" builtinId="9" hidden="1"/>
    <cellStyle name="已瀏覽過的超連結" xfId="813" builtinId="9" hidden="1"/>
    <cellStyle name="已瀏覽過的超連結" xfId="815" builtinId="9" hidden="1"/>
    <cellStyle name="已瀏覽過的超連結" xfId="817" builtinId="9" hidden="1"/>
    <cellStyle name="已瀏覽過的超連結" xfId="819" builtinId="9" hidden="1"/>
    <cellStyle name="已瀏覽過的超連結" xfId="821" builtinId="9" hidden="1"/>
    <cellStyle name="已瀏覽過的超連結" xfId="823" builtinId="9" hidden="1"/>
    <cellStyle name="已瀏覽過的超連結" xfId="825" builtinId="9" hidden="1"/>
    <cellStyle name="已瀏覽過的超連結" xfId="827" builtinId="9" hidden="1"/>
    <cellStyle name="已瀏覽過的超連結" xfId="829" builtinId="9" hidden="1"/>
    <cellStyle name="已瀏覽過的超連結" xfId="831" builtinId="9" hidden="1"/>
    <cellStyle name="已瀏覽過的超連結" xfId="833" builtinId="9" hidden="1"/>
    <cellStyle name="已瀏覽過的超連結" xfId="835" builtinId="9" hidden="1"/>
    <cellStyle name="已瀏覽過的超連結" xfId="837" builtinId="9" hidden="1"/>
    <cellStyle name="已瀏覽過的超連結" xfId="839" builtinId="9" hidden="1"/>
    <cellStyle name="已瀏覽過的超連結" xfId="841" builtinId="9" hidden="1"/>
    <cellStyle name="已瀏覽過的超連結" xfId="843" builtinId="9" hidden="1"/>
    <cellStyle name="已瀏覽過的超連結" xfId="845" builtinId="9" hidden="1"/>
    <cellStyle name="已瀏覽過的超連結" xfId="847" builtinId="9" hidden="1"/>
    <cellStyle name="已瀏覽過的超連結" xfId="849" builtinId="9" hidden="1"/>
    <cellStyle name="已瀏覽過的超連結" xfId="851" builtinId="9" hidden="1"/>
    <cellStyle name="已瀏覽過的超連結" xfId="853" builtinId="9" hidden="1"/>
    <cellStyle name="已瀏覽過的超連結" xfId="855" builtinId="9" hidden="1"/>
    <cellStyle name="已瀏覽過的超連結" xfId="857" builtinId="9" hidden="1"/>
    <cellStyle name="已瀏覽過的超連結" xfId="859" builtinId="9" hidden="1"/>
    <cellStyle name="已瀏覽過的超連結" xfId="861" builtinId="9" hidden="1"/>
    <cellStyle name="已瀏覽過的超連結" xfId="863" builtinId="9" hidden="1"/>
    <cellStyle name="已瀏覽過的超連結" xfId="865" builtinId="9" hidden="1"/>
    <cellStyle name="已瀏覽過的超連結" xfId="867" builtinId="9" hidden="1"/>
    <cellStyle name="已瀏覽過的超連結" xfId="869" builtinId="9" hidden="1"/>
    <cellStyle name="已瀏覽過的超連結" xfId="871" builtinId="9" hidden="1"/>
    <cellStyle name="已瀏覽過的超連結" xfId="873" builtinId="9" hidden="1"/>
    <cellStyle name="已瀏覽過的超連結" xfId="875" builtinId="9" hidden="1"/>
    <cellStyle name="已瀏覽過的超連結" xfId="877" builtinId="9" hidden="1"/>
    <cellStyle name="已瀏覽過的超連結" xfId="879" builtinId="9" hidden="1"/>
    <cellStyle name="已瀏覽過的超連結" xfId="881" builtinId="9" hidden="1"/>
    <cellStyle name="已瀏覽過的超連結" xfId="883" builtinId="9" hidden="1"/>
    <cellStyle name="已瀏覽過的超連結" xfId="885" builtinId="9" hidden="1"/>
    <cellStyle name="已瀏覽過的超連結" xfId="887" builtinId="9" hidden="1"/>
    <cellStyle name="已瀏覽過的超連結" xfId="889" builtinId="9" hidden="1"/>
    <cellStyle name="已瀏覽過的超連結" xfId="891" builtinId="9" hidden="1"/>
    <cellStyle name="已瀏覽過的超連結" xfId="893" builtinId="9" hidden="1"/>
    <cellStyle name="已瀏覽過的超連結" xfId="895" builtinId="9" hidden="1"/>
    <cellStyle name="已瀏覽過的超連結" xfId="897" builtinId="9" hidden="1"/>
    <cellStyle name="已瀏覽過的超連結" xfId="899" builtinId="9" hidden="1"/>
    <cellStyle name="已瀏覽過的超連結" xfId="901" builtinId="9" hidden="1"/>
    <cellStyle name="已瀏覽過的超連結" xfId="903" builtinId="9" hidden="1"/>
    <cellStyle name="已瀏覽過的超連結" xfId="905" builtinId="9" hidden="1"/>
    <cellStyle name="已瀏覽過的超連結" xfId="907" builtinId="9" hidden="1"/>
    <cellStyle name="已瀏覽過的超連結" xfId="909" builtinId="9" hidden="1"/>
    <cellStyle name="已瀏覽過的超連結" xfId="911" builtinId="9" hidden="1"/>
    <cellStyle name="已瀏覽過的超連結" xfId="913" builtinId="9" hidden="1"/>
    <cellStyle name="已瀏覽過的超連結" xfId="915" builtinId="9" hidden="1"/>
    <cellStyle name="已瀏覽過的超連結" xfId="917" builtinId="9" hidden="1"/>
    <cellStyle name="已瀏覽過的超連結" xfId="919" builtinId="9" hidden="1"/>
    <cellStyle name="已瀏覽過的超連結" xfId="921" builtinId="9" hidden="1"/>
    <cellStyle name="已瀏覽過的超連結" xfId="923" builtinId="9" hidden="1"/>
    <cellStyle name="已瀏覽過的超連結" xfId="925" builtinId="9" hidden="1"/>
    <cellStyle name="已瀏覽過的超連結" xfId="927" builtinId="9" hidden="1"/>
    <cellStyle name="已瀏覽過的超連結" xfId="929" builtinId="9" hidden="1"/>
    <cellStyle name="已瀏覽過的超連結" xfId="931" builtinId="9" hidden="1"/>
    <cellStyle name="已瀏覽過的超連結" xfId="933" builtinId="9" hidden="1"/>
    <cellStyle name="已瀏覽過的超連結" xfId="935" builtinId="9" hidden="1"/>
    <cellStyle name="已瀏覽過的超連結" xfId="937" builtinId="9" hidden="1"/>
    <cellStyle name="已瀏覽過的超連結" xfId="939" builtinId="9" hidden="1"/>
    <cellStyle name="已瀏覽過的超連結" xfId="941" builtinId="9" hidden="1"/>
    <cellStyle name="已瀏覽過的超連結" xfId="943" builtinId="9" hidden="1"/>
    <cellStyle name="已瀏覽過的超連結" xfId="945" builtinId="9" hidden="1"/>
    <cellStyle name="已瀏覽過的超連結" xfId="947" builtinId="9" hidden="1"/>
    <cellStyle name="已瀏覽過的超連結" xfId="949" builtinId="9" hidden="1"/>
    <cellStyle name="已瀏覽過的超連結" xfId="951" builtinId="9" hidden="1"/>
    <cellStyle name="已瀏覽過的超連結" xfId="953" builtinId="9" hidden="1"/>
    <cellStyle name="已瀏覽過的超連結" xfId="955" builtinId="9" hidden="1"/>
    <cellStyle name="已瀏覽過的超連結" xfId="957" builtinId="9" hidden="1"/>
    <cellStyle name="已瀏覽過的超連結" xfId="959" builtinId="9" hidden="1"/>
    <cellStyle name="已瀏覽過的超連結" xfId="961" builtinId="9" hidden="1"/>
    <cellStyle name="已瀏覽過的超連結" xfId="963" builtinId="9" hidden="1"/>
    <cellStyle name="已瀏覽過的超連結" xfId="965" builtinId="9" hidden="1"/>
    <cellStyle name="已瀏覽過的超連結" xfId="967" builtinId="9" hidden="1"/>
    <cellStyle name="已瀏覽過的超連結" xfId="969" builtinId="9" hidden="1"/>
    <cellStyle name="已瀏覽過的超連結" xfId="971" builtinId="9" hidden="1"/>
    <cellStyle name="已瀏覽過的超連結" xfId="973" builtinId="9" hidden="1"/>
    <cellStyle name="已瀏覽過的超連結" xfId="975" builtinId="9" hidden="1"/>
    <cellStyle name="已瀏覽過的超連結" xfId="977" builtinId="9" hidden="1"/>
    <cellStyle name="已瀏覽過的超連結" xfId="979" builtinId="9" hidden="1"/>
    <cellStyle name="已瀏覽過的超連結" xfId="981" builtinId="9" hidden="1"/>
    <cellStyle name="已瀏覽過的超連結" xfId="983" builtinId="9" hidden="1"/>
    <cellStyle name="已瀏覽過的超連結" xfId="985" builtinId="9" hidden="1"/>
    <cellStyle name="已瀏覽過的超連結" xfId="987" builtinId="9" hidden="1"/>
    <cellStyle name="已瀏覽過的超連結" xfId="989" builtinId="9" hidden="1"/>
    <cellStyle name="已瀏覽過的超連結" xfId="991" builtinId="9" hidden="1"/>
    <cellStyle name="已瀏覽過的超連結" xfId="993" builtinId="9" hidden="1"/>
    <cellStyle name="已瀏覽過的超連結" xfId="995" builtinId="9" hidden="1"/>
    <cellStyle name="已瀏覽過的超連結" xfId="997" builtinId="9" hidden="1"/>
    <cellStyle name="已瀏覽過的超連結" xfId="999" builtinId="9" hidden="1"/>
    <cellStyle name="已瀏覽過的超連結" xfId="1001" builtinId="9" hidden="1"/>
    <cellStyle name="已瀏覽過的超連結" xfId="1003" builtinId="9" hidden="1"/>
    <cellStyle name="已瀏覽過的超連結" xfId="1005" builtinId="9" hidden="1"/>
    <cellStyle name="已瀏覽過的超連結" xfId="1007" builtinId="9" hidden="1"/>
    <cellStyle name="已瀏覽過的超連結" xfId="1009" builtinId="9" hidden="1"/>
    <cellStyle name="已瀏覽過的超連結" xfId="1011" builtinId="9" hidden="1"/>
    <cellStyle name="已瀏覽過的超連結" xfId="1013" builtinId="9" hidden="1"/>
    <cellStyle name="已瀏覽過的超連結" xfId="1015" builtinId="9" hidden="1"/>
    <cellStyle name="已瀏覽過的超連結" xfId="1017" builtinId="9" hidden="1"/>
    <cellStyle name="已瀏覽過的超連結" xfId="1019" builtinId="9" hidden="1"/>
    <cellStyle name="已瀏覽過的超連結" xfId="1021" builtinId="9" hidden="1"/>
    <cellStyle name="已瀏覽過的超連結" xfId="1023" builtinId="9" hidden="1"/>
    <cellStyle name="已瀏覽過的超連結" xfId="1025" builtinId="9" hidden="1"/>
    <cellStyle name="已瀏覽過的超連結" xfId="1027" builtinId="9" hidden="1"/>
    <cellStyle name="已瀏覽過的超連結" xfId="1029" builtinId="9" hidden="1"/>
    <cellStyle name="已瀏覽過的超連結" xfId="1031" builtinId="9" hidden="1"/>
    <cellStyle name="已瀏覽過的超連結" xfId="1033" builtinId="9" hidden="1"/>
    <cellStyle name="已瀏覽過的超連結" xfId="1035" builtinId="9" hidden="1"/>
    <cellStyle name="已瀏覽過的超連結" xfId="1037" builtinId="9" hidden="1"/>
    <cellStyle name="已瀏覽過的超連結" xfId="1039" builtinId="9" hidden="1"/>
    <cellStyle name="已瀏覽過的超連結" xfId="1041" builtinId="9" hidden="1"/>
    <cellStyle name="已瀏覽過的超連結" xfId="1043" builtinId="9" hidden="1"/>
    <cellStyle name="已瀏覽過的超連結" xfId="1045" builtinId="9" hidden="1"/>
    <cellStyle name="已瀏覽過的超連結" xfId="1047" builtinId="9" hidden="1"/>
    <cellStyle name="已瀏覽過的超連結" xfId="1049" builtinId="9" hidden="1"/>
    <cellStyle name="已瀏覽過的超連結" xfId="1051" builtinId="9" hidden="1"/>
    <cellStyle name="已瀏覽過的超連結" xfId="1053" builtinId="9" hidden="1"/>
    <cellStyle name="已瀏覽過的超連結" xfId="1055" builtinId="9" hidden="1"/>
    <cellStyle name="已瀏覽過的超連結" xfId="1057" builtinId="9" hidden="1"/>
    <cellStyle name="已瀏覽過的超連結" xfId="1059" builtinId="9" hidden="1"/>
    <cellStyle name="已瀏覽過的超連結" xfId="1061" builtinId="9" hidden="1"/>
    <cellStyle name="已瀏覽過的超連結" xfId="1063" builtinId="9" hidden="1"/>
    <cellStyle name="已瀏覽過的超連結" xfId="1065" builtinId="9" hidden="1"/>
    <cellStyle name="已瀏覽過的超連結" xfId="1067" builtinId="9" hidden="1"/>
    <cellStyle name="已瀏覽過的超連結" xfId="1069" builtinId="9" hidden="1"/>
    <cellStyle name="已瀏覽過的超連結" xfId="1071" builtinId="9" hidden="1"/>
    <cellStyle name="已瀏覽過的超連結" xfId="1073" builtinId="9" hidden="1"/>
    <cellStyle name="已瀏覽過的超連結" xfId="1075" builtinId="9" hidden="1"/>
    <cellStyle name="已瀏覽過的超連結" xfId="1077" builtinId="9" hidden="1"/>
    <cellStyle name="已瀏覽過的超連結" xfId="1079" builtinId="9" hidden="1"/>
    <cellStyle name="已瀏覽過的超連結" xfId="1081" builtinId="9" hidden="1"/>
    <cellStyle name="已瀏覽過的超連結" xfId="1083" builtinId="9" hidden="1"/>
    <cellStyle name="已瀏覽過的超連結" xfId="1085" builtinId="9" hidden="1"/>
    <cellStyle name="已瀏覽過的超連結" xfId="1087" builtinId="9" hidden="1"/>
    <cellStyle name="已瀏覽過的超連結" xfId="1089" builtinId="9" hidden="1"/>
    <cellStyle name="已瀏覽過的超連結" xfId="1091" builtinId="9" hidden="1"/>
    <cellStyle name="已瀏覽過的超連結" xfId="1093" builtinId="9" hidden="1"/>
    <cellStyle name="已瀏覽過的超連結" xfId="1095" builtinId="9" hidden="1"/>
    <cellStyle name="已瀏覽過的超連結" xfId="1097" builtinId="9" hidden="1"/>
    <cellStyle name="已瀏覽過的超連結" xfId="1099" builtinId="9" hidden="1"/>
    <cellStyle name="已瀏覽過的超連結" xfId="1101" builtinId="9" hidden="1"/>
    <cellStyle name="已瀏覽過的超連結" xfId="1103" builtinId="9" hidden="1"/>
    <cellStyle name="已瀏覽過的超連結" xfId="1105" builtinId="9" hidden="1"/>
    <cellStyle name="已瀏覽過的超連結" xfId="1107" builtinId="9" hidden="1"/>
    <cellStyle name="已瀏覽過的超連結" xfId="1109" builtinId="9" hidden="1"/>
    <cellStyle name="已瀏覽過的超連結" xfId="1111" builtinId="9" hidden="1"/>
    <cellStyle name="已瀏覽過的超連結" xfId="1113" builtinId="9" hidden="1"/>
    <cellStyle name="已瀏覽過的超連結" xfId="1115" builtinId="9" hidden="1"/>
    <cellStyle name="已瀏覽過的超連結" xfId="1117" builtinId="9" hidden="1"/>
    <cellStyle name="已瀏覽過的超連結" xfId="1119" builtinId="9" hidden="1"/>
    <cellStyle name="已瀏覽過的超連結" xfId="1121" builtinId="9" hidden="1"/>
    <cellStyle name="已瀏覽過的超連結" xfId="1123" builtinId="9" hidden="1"/>
    <cellStyle name="已瀏覽過的超連結" xfId="1125" builtinId="9" hidden="1"/>
    <cellStyle name="已瀏覽過的超連結" xfId="1127" builtinId="9" hidden="1"/>
    <cellStyle name="已瀏覽過的超連結" xfId="1129" builtinId="9" hidden="1"/>
    <cellStyle name="已瀏覽過的超連結" xfId="1131" builtinId="9" hidden="1"/>
    <cellStyle name="已瀏覽過的超連結" xfId="1133" builtinId="9" hidden="1"/>
    <cellStyle name="已瀏覽過的超連結" xfId="1135" builtinId="9" hidden="1"/>
    <cellStyle name="已瀏覽過的超連結" xfId="1137" builtinId="9" hidden="1"/>
    <cellStyle name="已瀏覽過的超連結" xfId="1139" builtinId="9" hidden="1"/>
    <cellStyle name="已瀏覽過的超連結" xfId="1141" builtinId="9" hidden="1"/>
    <cellStyle name="已瀏覽過的超連結" xfId="1143" builtinId="9" hidden="1"/>
    <cellStyle name="已瀏覽過的超連結" xfId="1145" builtinId="9" hidden="1"/>
    <cellStyle name="已瀏覽過的超連結" xfId="1147" builtinId="9" hidden="1"/>
    <cellStyle name="已瀏覽過的超連結" xfId="1149" builtinId="9" hidden="1"/>
    <cellStyle name="已瀏覽過的超連結" xfId="1151" builtinId="9" hidden="1"/>
    <cellStyle name="已瀏覽過的超連結" xfId="1153" builtinId="9" hidden="1"/>
    <cellStyle name="已瀏覽過的超連結" xfId="1155" builtinId="9" hidden="1"/>
    <cellStyle name="已瀏覽過的超連結" xfId="1157" builtinId="9" hidden="1"/>
    <cellStyle name="已瀏覽過的超連結" xfId="1159" builtinId="9" hidden="1"/>
    <cellStyle name="已瀏覽過的超連結" xfId="1161" builtinId="9" hidden="1"/>
    <cellStyle name="已瀏覽過的超連結" xfId="1163" builtinId="9" hidden="1"/>
    <cellStyle name="已瀏覽過的超連結" xfId="1165" builtinId="9" hidden="1"/>
    <cellStyle name="已瀏覽過的超連結" xfId="1167" builtinId="9" hidden="1"/>
    <cellStyle name="已瀏覽過的超連結" xfId="1169" builtinId="9" hidden="1"/>
    <cellStyle name="已瀏覽過的超連結" xfId="1171" builtinId="9" hidden="1"/>
    <cellStyle name="已瀏覽過的超連結" xfId="1173" builtinId="9" hidden="1"/>
    <cellStyle name="已瀏覽過的超連結" xfId="1175" builtinId="9" hidden="1"/>
    <cellStyle name="已瀏覽過的超連結" xfId="1177" builtinId="9" hidden="1"/>
    <cellStyle name="已瀏覽過的超連結" xfId="1179" builtinId="9" hidden="1"/>
    <cellStyle name="已瀏覽過的超連結" xfId="1181" builtinId="9" hidden="1"/>
    <cellStyle name="中等" xfId="243" builtinId="28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5" builtinId="8" hidden="1"/>
    <cellStyle name="超連結" xfId="147" builtinId="8" hidden="1"/>
    <cellStyle name="超連結" xfId="149" builtinId="8" hidden="1"/>
    <cellStyle name="超連結" xfId="151" builtinId="8" hidden="1"/>
    <cellStyle name="超連結" xfId="153" builtinId="8" hidden="1"/>
    <cellStyle name="超連結" xfId="155" builtinId="8" hidden="1"/>
    <cellStyle name="超連結" xfId="157" builtinId="8" hidden="1"/>
    <cellStyle name="超連結" xfId="159" builtinId="8" hidden="1"/>
    <cellStyle name="超連結" xfId="161" builtinId="8" hidden="1"/>
    <cellStyle name="超連結" xfId="163" builtinId="8" hidden="1"/>
    <cellStyle name="超連結" xfId="165" builtinId="8" hidden="1"/>
    <cellStyle name="超連結" xfId="167" builtinId="8" hidden="1"/>
    <cellStyle name="超連結" xfId="169" builtinId="8" hidden="1"/>
    <cellStyle name="超連結" xfId="171" builtinId="8" hidden="1"/>
    <cellStyle name="超連結" xfId="173" builtinId="8" hidden="1"/>
    <cellStyle name="超連結" xfId="175" builtinId="8" hidden="1"/>
    <cellStyle name="超連結" xfId="177" builtinId="8" hidden="1"/>
    <cellStyle name="超連結" xfId="179" builtinId="8" hidden="1"/>
    <cellStyle name="超連結" xfId="181" builtinId="8" hidden="1"/>
    <cellStyle name="超連結" xfId="183" builtinId="8" hidden="1"/>
    <cellStyle name="超連結" xfId="185" builtinId="8" hidden="1"/>
    <cellStyle name="超連結" xfId="187" builtinId="8" hidden="1"/>
    <cellStyle name="超連結" xfId="189" builtinId="8" hidden="1"/>
    <cellStyle name="超連結" xfId="191" builtinId="8" hidden="1"/>
    <cellStyle name="超連結" xfId="193" builtinId="8" hidden="1"/>
    <cellStyle name="超連結" xfId="195" builtinId="8" hidden="1"/>
    <cellStyle name="超連結" xfId="197" builtinId="8" hidden="1"/>
    <cellStyle name="超連結" xfId="199" builtinId="8" hidden="1"/>
    <cellStyle name="超連結" xfId="201" builtinId="8" hidden="1"/>
    <cellStyle name="超連結" xfId="203" builtinId="8" hidden="1"/>
    <cellStyle name="超連結" xfId="205" builtinId="8" hidden="1"/>
    <cellStyle name="超連結" xfId="207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  <cellStyle name="超連結" xfId="219" builtinId="8" hidden="1"/>
    <cellStyle name="超連結" xfId="221" builtinId="8" hidden="1"/>
    <cellStyle name="超連結" xfId="223" builtinId="8" hidden="1"/>
    <cellStyle name="超連結" xfId="225" builtinId="8" hidden="1"/>
    <cellStyle name="超連結" xfId="227" builtinId="8" hidden="1"/>
    <cellStyle name="超連結" xfId="229" builtinId="8" hidden="1"/>
    <cellStyle name="超連結" xfId="231" builtinId="8" hidden="1"/>
    <cellStyle name="超連結" xfId="233" builtinId="8" hidden="1"/>
    <cellStyle name="超連結" xfId="235" builtinId="8" hidden="1"/>
    <cellStyle name="超連結" xfId="237" builtinId="8" hidden="1"/>
    <cellStyle name="超連結" xfId="239" builtinId="8" hidden="1"/>
    <cellStyle name="超連結" xfId="241" builtinId="8" hidden="1"/>
    <cellStyle name="超連結" xfId="244" builtinId="8" hidden="1"/>
    <cellStyle name="超連結" xfId="246" builtinId="8" hidden="1"/>
    <cellStyle name="超連結" xfId="248" builtinId="8" hidden="1"/>
    <cellStyle name="超連結" xfId="250" builtinId="8" hidden="1"/>
    <cellStyle name="超連結" xfId="252" builtinId="8" hidden="1"/>
    <cellStyle name="超連結" xfId="254" builtinId="8" hidden="1"/>
    <cellStyle name="超連結" xfId="256" builtinId="8" hidden="1"/>
    <cellStyle name="超連結" xfId="258" builtinId="8" hidden="1"/>
    <cellStyle name="超連結" xfId="260" builtinId="8" hidden="1"/>
    <cellStyle name="超連結" xfId="262" builtinId="8" hidden="1"/>
    <cellStyle name="超連結" xfId="264" builtinId="8" hidden="1"/>
    <cellStyle name="超連結" xfId="266" builtinId="8" hidden="1"/>
    <cellStyle name="超連結" xfId="268" builtinId="8" hidden="1"/>
    <cellStyle name="超連結" xfId="270" builtinId="8" hidden="1"/>
    <cellStyle name="超連結" xfId="272" builtinId="8" hidden="1"/>
    <cellStyle name="超連結" xfId="274" builtinId="8" hidden="1"/>
    <cellStyle name="超連結" xfId="276" builtinId="8" hidden="1"/>
    <cellStyle name="超連結" xfId="278" builtinId="8" hidden="1"/>
    <cellStyle name="超連結" xfId="280" builtinId="8" hidden="1"/>
    <cellStyle name="超連結" xfId="282" builtinId="8" hidden="1"/>
    <cellStyle name="超連結" xfId="284" builtinId="8" hidden="1"/>
    <cellStyle name="超連結" xfId="286" builtinId="8" hidden="1"/>
    <cellStyle name="超連結" xfId="288" builtinId="8" hidden="1"/>
    <cellStyle name="超連結" xfId="290" builtinId="8" hidden="1"/>
    <cellStyle name="超連結" xfId="292" builtinId="8" hidden="1"/>
    <cellStyle name="超連結" xfId="294" builtinId="8" hidden="1"/>
    <cellStyle name="超連結" xfId="296" builtinId="8" hidden="1"/>
    <cellStyle name="超連結" xfId="298" builtinId="8" hidden="1"/>
    <cellStyle name="超連結" xfId="300" builtinId="8" hidden="1"/>
    <cellStyle name="超連結" xfId="302" builtinId="8" hidden="1"/>
    <cellStyle name="超連結" xfId="304" builtinId="8" hidden="1"/>
    <cellStyle name="超連結" xfId="306" builtinId="8" hidden="1"/>
    <cellStyle name="超連結" xfId="308" builtinId="8" hidden="1"/>
    <cellStyle name="超連結" xfId="310" builtinId="8" hidden="1"/>
    <cellStyle name="超連結" xfId="312" builtinId="8" hidden="1"/>
    <cellStyle name="超連結" xfId="314" builtinId="8" hidden="1"/>
    <cellStyle name="超連結" xfId="316" builtinId="8" hidden="1"/>
    <cellStyle name="超連結" xfId="318" builtinId="8" hidden="1"/>
    <cellStyle name="超連結" xfId="320" builtinId="8" hidden="1"/>
    <cellStyle name="超連結" xfId="322" builtinId="8" hidden="1"/>
    <cellStyle name="超連結" xfId="324" builtinId="8" hidden="1"/>
    <cellStyle name="超連結" xfId="326" builtinId="8" hidden="1"/>
    <cellStyle name="超連結" xfId="328" builtinId="8" hidden="1"/>
    <cellStyle name="超連結" xfId="330" builtinId="8" hidden="1"/>
    <cellStyle name="超連結" xfId="332" builtinId="8" hidden="1"/>
    <cellStyle name="超連結" xfId="334" builtinId="8" hidden="1"/>
    <cellStyle name="超連結" xfId="336" builtinId="8" hidden="1"/>
    <cellStyle name="超連結" xfId="338" builtinId="8" hidden="1"/>
    <cellStyle name="超連結" xfId="340" builtinId="8" hidden="1"/>
    <cellStyle name="超連結" xfId="342" builtinId="8" hidden="1"/>
    <cellStyle name="超連結" xfId="344" builtinId="8" hidden="1"/>
    <cellStyle name="超連結" xfId="346" builtinId="8" hidden="1"/>
    <cellStyle name="超連結" xfId="348" builtinId="8" hidden="1"/>
    <cellStyle name="超連結" xfId="350" builtinId="8" hidden="1"/>
    <cellStyle name="超連結" xfId="352" builtinId="8" hidden="1"/>
    <cellStyle name="超連結" xfId="354" builtinId="8" hidden="1"/>
    <cellStyle name="超連結" xfId="356" builtinId="8" hidden="1"/>
    <cellStyle name="超連結" xfId="358" builtinId="8" hidden="1"/>
    <cellStyle name="超連結" xfId="360" builtinId="8" hidden="1"/>
    <cellStyle name="超連結" xfId="362" builtinId="8" hidden="1"/>
    <cellStyle name="超連結" xfId="364" builtinId="8" hidden="1"/>
    <cellStyle name="超連結" xfId="366" builtinId="8" hidden="1"/>
    <cellStyle name="超連結" xfId="368" builtinId="8" hidden="1"/>
    <cellStyle name="超連結" xfId="370" builtinId="8" hidden="1"/>
    <cellStyle name="超連結" xfId="372" builtinId="8" hidden="1"/>
    <cellStyle name="超連結" xfId="374" builtinId="8" hidden="1"/>
    <cellStyle name="超連結" xfId="376" builtinId="8" hidden="1"/>
    <cellStyle name="超連結" xfId="378" builtinId="8" hidden="1"/>
    <cellStyle name="超連結" xfId="380" builtinId="8" hidden="1"/>
    <cellStyle name="超連結" xfId="382" builtinId="8" hidden="1"/>
    <cellStyle name="超連結" xfId="384" builtinId="8" hidden="1"/>
    <cellStyle name="超連結" xfId="386" builtinId="8" hidden="1"/>
    <cellStyle name="超連結" xfId="388" builtinId="8" hidden="1"/>
    <cellStyle name="超連結" xfId="390" builtinId="8" hidden="1"/>
    <cellStyle name="超連結" xfId="392" builtinId="8" hidden="1"/>
    <cellStyle name="超連結" xfId="394" builtinId="8" hidden="1"/>
    <cellStyle name="超連結" xfId="396" builtinId="8" hidden="1"/>
    <cellStyle name="超連結" xfId="398" builtinId="8" hidden="1"/>
    <cellStyle name="超連結" xfId="400" builtinId="8" hidden="1"/>
    <cellStyle name="超連結" xfId="402" builtinId="8" hidden="1"/>
    <cellStyle name="超連結" xfId="404" builtinId="8" hidden="1"/>
    <cellStyle name="超連結" xfId="406" builtinId="8" hidden="1"/>
    <cellStyle name="超連結" xfId="408" builtinId="8" hidden="1"/>
    <cellStyle name="超連結" xfId="410" builtinId="8" hidden="1"/>
    <cellStyle name="超連結" xfId="412" builtinId="8" hidden="1"/>
    <cellStyle name="超連結" xfId="414" builtinId="8" hidden="1"/>
    <cellStyle name="超連結" xfId="416" builtinId="8" hidden="1"/>
    <cellStyle name="超連結" xfId="418" builtinId="8" hidden="1"/>
    <cellStyle name="超連結" xfId="420" builtinId="8" hidden="1"/>
    <cellStyle name="超連結" xfId="422" builtinId="8" hidden="1"/>
    <cellStyle name="超連結" xfId="424" builtinId="8" hidden="1"/>
    <cellStyle name="超連結" xfId="426" builtinId="8" hidden="1"/>
    <cellStyle name="超連結" xfId="428" builtinId="8" hidden="1"/>
    <cellStyle name="超連結" xfId="430" builtinId="8" hidden="1"/>
    <cellStyle name="超連結" xfId="432" builtinId="8" hidden="1"/>
    <cellStyle name="超連結" xfId="434" builtinId="8" hidden="1"/>
    <cellStyle name="超連結" xfId="436" builtinId="8" hidden="1"/>
    <cellStyle name="超連結" xfId="438" builtinId="8" hidden="1"/>
    <cellStyle name="超連結" xfId="440" builtinId="8" hidden="1"/>
    <cellStyle name="超連結" xfId="442" builtinId="8" hidden="1"/>
    <cellStyle name="超連結" xfId="444" builtinId="8" hidden="1"/>
    <cellStyle name="超連結" xfId="446" builtinId="8" hidden="1"/>
    <cellStyle name="超連結" xfId="448" builtinId="8" hidden="1"/>
    <cellStyle name="超連結" xfId="450" builtinId="8" hidden="1"/>
    <cellStyle name="超連結" xfId="452" builtinId="8" hidden="1"/>
    <cellStyle name="超連結" xfId="454" builtinId="8" hidden="1"/>
    <cellStyle name="超連結" xfId="456" builtinId="8" hidden="1"/>
    <cellStyle name="超連結" xfId="458" builtinId="8" hidden="1"/>
    <cellStyle name="超連結" xfId="460" builtinId="8" hidden="1"/>
    <cellStyle name="超連結" xfId="462" builtinId="8" hidden="1"/>
    <cellStyle name="超連結" xfId="464" builtinId="8" hidden="1"/>
    <cellStyle name="超連結" xfId="466" builtinId="8" hidden="1"/>
    <cellStyle name="超連結" xfId="468" builtinId="8" hidden="1"/>
    <cellStyle name="超連結" xfId="470" builtinId="8" hidden="1"/>
    <cellStyle name="超連結" xfId="472" builtinId="8" hidden="1"/>
    <cellStyle name="超連結" xfId="474" builtinId="8" hidden="1"/>
    <cellStyle name="超連結" xfId="476" builtinId="8" hidden="1"/>
    <cellStyle name="超連結" xfId="478" builtinId="8" hidden="1"/>
    <cellStyle name="超連結" xfId="480" builtinId="8" hidden="1"/>
    <cellStyle name="超連結" xfId="482" builtinId="8" hidden="1"/>
    <cellStyle name="超連結" xfId="484" builtinId="8" hidden="1"/>
    <cellStyle name="超連結" xfId="486" builtinId="8" hidden="1"/>
    <cellStyle name="超連結" xfId="488" builtinId="8" hidden="1"/>
    <cellStyle name="超連結" xfId="490" builtinId="8" hidden="1"/>
    <cellStyle name="超連結" xfId="492" builtinId="8" hidden="1"/>
    <cellStyle name="超連結" xfId="494" builtinId="8" hidden="1"/>
    <cellStyle name="超連結" xfId="496" builtinId="8" hidden="1"/>
    <cellStyle name="超連結" xfId="498" builtinId="8" hidden="1"/>
    <cellStyle name="超連結" xfId="500" builtinId="8" hidden="1"/>
    <cellStyle name="超連結" xfId="502" builtinId="8" hidden="1"/>
    <cellStyle name="超連結" xfId="504" builtinId="8" hidden="1"/>
    <cellStyle name="超連結" xfId="506" builtinId="8" hidden="1"/>
    <cellStyle name="超連結" xfId="508" builtinId="8" hidden="1"/>
    <cellStyle name="超連結" xfId="510" builtinId="8" hidden="1"/>
    <cellStyle name="超連結" xfId="512" builtinId="8" hidden="1"/>
    <cellStyle name="超連結" xfId="514" builtinId="8" hidden="1"/>
    <cellStyle name="超連結" xfId="516" builtinId="8" hidden="1"/>
    <cellStyle name="超連結" xfId="518" builtinId="8" hidden="1"/>
    <cellStyle name="超連結" xfId="520" builtinId="8" hidden="1"/>
    <cellStyle name="超連結" xfId="522" builtinId="8" hidden="1"/>
    <cellStyle name="超連結" xfId="524" builtinId="8" hidden="1"/>
    <cellStyle name="超連結" xfId="526" builtinId="8" hidden="1"/>
    <cellStyle name="超連結" xfId="528" builtinId="8" hidden="1"/>
    <cellStyle name="超連結" xfId="530" builtinId="8" hidden="1"/>
    <cellStyle name="超連結" xfId="532" builtinId="8" hidden="1"/>
    <cellStyle name="超連結" xfId="534" builtinId="8" hidden="1"/>
    <cellStyle name="超連結" xfId="536" builtinId="8" hidden="1"/>
    <cellStyle name="超連結" xfId="538" builtinId="8" hidden="1"/>
    <cellStyle name="超連結" xfId="540" builtinId="8" hidden="1"/>
    <cellStyle name="超連結" xfId="542" builtinId="8" hidden="1"/>
    <cellStyle name="超連結" xfId="544" builtinId="8" hidden="1"/>
    <cellStyle name="超連結" xfId="546" builtinId="8" hidden="1"/>
    <cellStyle name="超連結" xfId="548" builtinId="8" hidden="1"/>
    <cellStyle name="超連結" xfId="550" builtinId="8" hidden="1"/>
    <cellStyle name="超連結" xfId="552" builtinId="8" hidden="1"/>
    <cellStyle name="超連結" xfId="554" builtinId="8" hidden="1"/>
    <cellStyle name="超連結" xfId="556" builtinId="8" hidden="1"/>
    <cellStyle name="超連結" xfId="558" builtinId="8" hidden="1"/>
    <cellStyle name="超連結" xfId="560" builtinId="8" hidden="1"/>
    <cellStyle name="超連結" xfId="562" builtinId="8" hidden="1"/>
    <cellStyle name="超連結" xfId="564" builtinId="8" hidden="1"/>
    <cellStyle name="超連結" xfId="566" builtinId="8" hidden="1"/>
    <cellStyle name="超連結" xfId="568" builtinId="8" hidden="1"/>
    <cellStyle name="超連結" xfId="570" builtinId="8" hidden="1"/>
    <cellStyle name="超連結" xfId="572" builtinId="8" hidden="1"/>
    <cellStyle name="超連結" xfId="574" builtinId="8" hidden="1"/>
    <cellStyle name="超連結" xfId="576" builtinId="8" hidden="1"/>
    <cellStyle name="超連結" xfId="578" builtinId="8" hidden="1"/>
    <cellStyle name="超連結" xfId="580" builtinId="8" hidden="1"/>
    <cellStyle name="超連結" xfId="582" builtinId="8" hidden="1"/>
    <cellStyle name="超連結" xfId="584" builtinId="8" hidden="1"/>
    <cellStyle name="超連結" xfId="586" builtinId="8" hidden="1"/>
    <cellStyle name="超連結" xfId="588" builtinId="8" hidden="1"/>
    <cellStyle name="超連結" xfId="590" builtinId="8" hidden="1"/>
    <cellStyle name="超連結" xfId="592" builtinId="8" hidden="1"/>
    <cellStyle name="超連結" xfId="594" builtinId="8" hidden="1"/>
    <cellStyle name="超連結" xfId="596" builtinId="8" hidden="1"/>
    <cellStyle name="超連結" xfId="598" builtinId="8" hidden="1"/>
    <cellStyle name="超連結" xfId="600" builtinId="8" hidden="1"/>
    <cellStyle name="超連結" xfId="602" builtinId="8" hidden="1"/>
    <cellStyle name="超連結" xfId="604" builtinId="8" hidden="1"/>
    <cellStyle name="超連結" xfId="606" builtinId="8" hidden="1"/>
    <cellStyle name="超連結" xfId="608" builtinId="8" hidden="1"/>
    <cellStyle name="超連結" xfId="610" builtinId="8" hidden="1"/>
    <cellStyle name="超連結" xfId="612" builtinId="8" hidden="1"/>
    <cellStyle name="超連結" xfId="614" builtinId="8" hidden="1"/>
    <cellStyle name="超連結" xfId="616" builtinId="8" hidden="1"/>
    <cellStyle name="超連結" xfId="618" builtinId="8" hidden="1"/>
    <cellStyle name="超連結" xfId="620" builtinId="8" hidden="1"/>
    <cellStyle name="超連結" xfId="622" builtinId="8" hidden="1"/>
    <cellStyle name="超連結" xfId="624" builtinId="8" hidden="1"/>
    <cellStyle name="超連結" xfId="626" builtinId="8" hidden="1"/>
    <cellStyle name="超連結" xfId="628" builtinId="8" hidden="1"/>
    <cellStyle name="超連結" xfId="630" builtinId="8" hidden="1"/>
    <cellStyle name="超連結" xfId="632" builtinId="8" hidden="1"/>
    <cellStyle name="超連結" xfId="634" builtinId="8" hidden="1"/>
    <cellStyle name="超連結" xfId="636" builtinId="8" hidden="1"/>
    <cellStyle name="超連結" xfId="638" builtinId="8" hidden="1"/>
    <cellStyle name="超連結" xfId="640" builtinId="8" hidden="1"/>
    <cellStyle name="超連結" xfId="642" builtinId="8" hidden="1"/>
    <cellStyle name="超連結" xfId="644" builtinId="8" hidden="1"/>
    <cellStyle name="超連結" xfId="646" builtinId="8" hidden="1"/>
    <cellStyle name="超連結" xfId="648" builtinId="8" hidden="1"/>
    <cellStyle name="超連結" xfId="650" builtinId="8" hidden="1"/>
    <cellStyle name="超連結" xfId="652" builtinId="8" hidden="1"/>
    <cellStyle name="超連結" xfId="654" builtinId="8" hidden="1"/>
    <cellStyle name="超連結" xfId="656" builtinId="8" hidden="1"/>
    <cellStyle name="超連結" xfId="658" builtinId="8" hidden="1"/>
    <cellStyle name="超連結" xfId="660" builtinId="8" hidden="1"/>
    <cellStyle name="超連結" xfId="662" builtinId="8" hidden="1"/>
    <cellStyle name="超連結" xfId="664" builtinId="8" hidden="1"/>
    <cellStyle name="超連結" xfId="666" builtinId="8" hidden="1"/>
    <cellStyle name="超連結" xfId="668" builtinId="8" hidden="1"/>
    <cellStyle name="超連結" xfId="670" builtinId="8" hidden="1"/>
    <cellStyle name="超連結" xfId="672" builtinId="8" hidden="1"/>
    <cellStyle name="超連結" xfId="674" builtinId="8" hidden="1"/>
    <cellStyle name="超連結" xfId="676" builtinId="8" hidden="1"/>
    <cellStyle name="超連結" xfId="678" builtinId="8" hidden="1"/>
    <cellStyle name="超連結" xfId="680" builtinId="8" hidden="1"/>
    <cellStyle name="超連結" xfId="682" builtinId="8" hidden="1"/>
    <cellStyle name="超連結" xfId="684" builtinId="8" hidden="1"/>
    <cellStyle name="超連結" xfId="686" builtinId="8" hidden="1"/>
    <cellStyle name="超連結" xfId="688" builtinId="8" hidden="1"/>
    <cellStyle name="超連結" xfId="690" builtinId="8" hidden="1"/>
    <cellStyle name="超連結" xfId="692" builtinId="8" hidden="1"/>
    <cellStyle name="超連結" xfId="694" builtinId="8" hidden="1"/>
    <cellStyle name="超連結" xfId="696" builtinId="8" hidden="1"/>
    <cellStyle name="超連結" xfId="698" builtinId="8" hidden="1"/>
    <cellStyle name="超連結" xfId="700" builtinId="8" hidden="1"/>
    <cellStyle name="超連結" xfId="702" builtinId="8" hidden="1"/>
    <cellStyle name="超連結" xfId="704" builtinId="8" hidden="1"/>
    <cellStyle name="超連結" xfId="706" builtinId="8" hidden="1"/>
    <cellStyle name="超連結" xfId="708" builtinId="8" hidden="1"/>
    <cellStyle name="超連結" xfId="710" builtinId="8" hidden="1"/>
    <cellStyle name="超連結" xfId="712" builtinId="8" hidden="1"/>
    <cellStyle name="超連結" xfId="714" builtinId="8" hidden="1"/>
    <cellStyle name="超連結" xfId="716" builtinId="8" hidden="1"/>
    <cellStyle name="超連結" xfId="718" builtinId="8" hidden="1"/>
    <cellStyle name="超連結" xfId="720" builtinId="8" hidden="1"/>
    <cellStyle name="超連結" xfId="722" builtinId="8" hidden="1"/>
    <cellStyle name="超連結" xfId="724" builtinId="8" hidden="1"/>
    <cellStyle name="超連結" xfId="726" builtinId="8" hidden="1"/>
    <cellStyle name="超連結" xfId="728" builtinId="8" hidden="1"/>
    <cellStyle name="超連結" xfId="730" builtinId="8" hidden="1"/>
    <cellStyle name="超連結" xfId="732" builtinId="8" hidden="1"/>
    <cellStyle name="超連結" xfId="734" builtinId="8" hidden="1"/>
    <cellStyle name="超連結" xfId="736" builtinId="8" hidden="1"/>
    <cellStyle name="超連結" xfId="738" builtinId="8" hidden="1"/>
    <cellStyle name="超連結" xfId="740" builtinId="8" hidden="1"/>
    <cellStyle name="超連結" xfId="742" builtinId="8" hidden="1"/>
    <cellStyle name="超連結" xfId="744" builtinId="8" hidden="1"/>
    <cellStyle name="超連結" xfId="746" builtinId="8" hidden="1"/>
    <cellStyle name="超連結" xfId="748" builtinId="8" hidden="1"/>
    <cellStyle name="超連結" xfId="750" builtinId="8" hidden="1"/>
    <cellStyle name="超連結" xfId="752" builtinId="8" hidden="1"/>
    <cellStyle name="超連結" xfId="754" builtinId="8" hidden="1"/>
    <cellStyle name="超連結" xfId="756" builtinId="8" hidden="1"/>
    <cellStyle name="超連結" xfId="758" builtinId="8" hidden="1"/>
    <cellStyle name="超連結" xfId="760" builtinId="8" hidden="1"/>
    <cellStyle name="超連結" xfId="762" builtinId="8" hidden="1"/>
    <cellStyle name="超連結" xfId="764" builtinId="8" hidden="1"/>
    <cellStyle name="超連結" xfId="766" builtinId="8" hidden="1"/>
    <cellStyle name="超連結" xfId="768" builtinId="8" hidden="1"/>
    <cellStyle name="超連結" xfId="770" builtinId="8" hidden="1"/>
    <cellStyle name="超連結" xfId="772" builtinId="8" hidden="1"/>
    <cellStyle name="超連結" xfId="774" builtinId="8" hidden="1"/>
    <cellStyle name="超連結" xfId="776" builtinId="8" hidden="1"/>
    <cellStyle name="超連結" xfId="778" builtinId="8" hidden="1"/>
    <cellStyle name="超連結" xfId="780" builtinId="8" hidden="1"/>
    <cellStyle name="超連結" xfId="782" builtinId="8" hidden="1"/>
    <cellStyle name="超連結" xfId="784" builtinId="8" hidden="1"/>
    <cellStyle name="超連結" xfId="786" builtinId="8" hidden="1"/>
    <cellStyle name="超連結" xfId="788" builtinId="8" hidden="1"/>
    <cellStyle name="超連結" xfId="790" builtinId="8" hidden="1"/>
    <cellStyle name="超連結" xfId="792" builtinId="8" hidden="1"/>
    <cellStyle name="超連結" xfId="794" builtinId="8" hidden="1"/>
    <cellStyle name="超連結" xfId="796" builtinId="8" hidden="1"/>
    <cellStyle name="超連結" xfId="798" builtinId="8" hidden="1"/>
    <cellStyle name="超連結" xfId="800" builtinId="8" hidden="1"/>
    <cellStyle name="超連結" xfId="802" builtinId="8" hidden="1"/>
    <cellStyle name="超連結" xfId="804" builtinId="8" hidden="1"/>
    <cellStyle name="超連結" xfId="806" builtinId="8" hidden="1"/>
    <cellStyle name="超連結" xfId="808" builtinId="8" hidden="1"/>
    <cellStyle name="超連結" xfId="810" builtinId="8" hidden="1"/>
    <cellStyle name="超連結" xfId="812" builtinId="8" hidden="1"/>
    <cellStyle name="超連結" xfId="814" builtinId="8" hidden="1"/>
    <cellStyle name="超連結" xfId="816" builtinId="8" hidden="1"/>
    <cellStyle name="超連結" xfId="818" builtinId="8" hidden="1"/>
    <cellStyle name="超連結" xfId="820" builtinId="8" hidden="1"/>
    <cellStyle name="超連結" xfId="822" builtinId="8" hidden="1"/>
    <cellStyle name="超連結" xfId="824" builtinId="8" hidden="1"/>
    <cellStyle name="超連結" xfId="826" builtinId="8" hidden="1"/>
    <cellStyle name="超連結" xfId="828" builtinId="8" hidden="1"/>
    <cellStyle name="超連結" xfId="830" builtinId="8" hidden="1"/>
    <cellStyle name="超連結" xfId="832" builtinId="8" hidden="1"/>
    <cellStyle name="超連結" xfId="834" builtinId="8" hidden="1"/>
    <cellStyle name="超連結" xfId="836" builtinId="8" hidden="1"/>
    <cellStyle name="超連結" xfId="838" builtinId="8" hidden="1"/>
    <cellStyle name="超連結" xfId="840" builtinId="8" hidden="1"/>
    <cellStyle name="超連結" xfId="842" builtinId="8" hidden="1"/>
    <cellStyle name="超連結" xfId="844" builtinId="8" hidden="1"/>
    <cellStyle name="超連結" xfId="846" builtinId="8" hidden="1"/>
    <cellStyle name="超連結" xfId="848" builtinId="8" hidden="1"/>
    <cellStyle name="超連結" xfId="850" builtinId="8" hidden="1"/>
    <cellStyle name="超連結" xfId="852" builtinId="8" hidden="1"/>
    <cellStyle name="超連結" xfId="854" builtinId="8" hidden="1"/>
    <cellStyle name="超連結" xfId="856" builtinId="8" hidden="1"/>
    <cellStyle name="超連結" xfId="858" builtinId="8" hidden="1"/>
    <cellStyle name="超連結" xfId="860" builtinId="8" hidden="1"/>
    <cellStyle name="超連結" xfId="862" builtinId="8" hidden="1"/>
    <cellStyle name="超連結" xfId="864" builtinId="8" hidden="1"/>
    <cellStyle name="超連結" xfId="866" builtinId="8" hidden="1"/>
    <cellStyle name="超連結" xfId="868" builtinId="8" hidden="1"/>
    <cellStyle name="超連結" xfId="870" builtinId="8" hidden="1"/>
    <cellStyle name="超連結" xfId="872" builtinId="8" hidden="1"/>
    <cellStyle name="超連結" xfId="874" builtinId="8" hidden="1"/>
    <cellStyle name="超連結" xfId="876" builtinId="8" hidden="1"/>
    <cellStyle name="超連結" xfId="878" builtinId="8" hidden="1"/>
    <cellStyle name="超連結" xfId="880" builtinId="8" hidden="1"/>
    <cellStyle name="超連結" xfId="882" builtinId="8" hidden="1"/>
    <cellStyle name="超連結" xfId="884" builtinId="8" hidden="1"/>
    <cellStyle name="超連結" xfId="886" builtinId="8" hidden="1"/>
    <cellStyle name="超連結" xfId="888" builtinId="8" hidden="1"/>
    <cellStyle name="超連結" xfId="890" builtinId="8" hidden="1"/>
    <cellStyle name="超連結" xfId="892" builtinId="8" hidden="1"/>
    <cellStyle name="超連結" xfId="894" builtinId="8" hidden="1"/>
    <cellStyle name="超連結" xfId="896" builtinId="8" hidden="1"/>
    <cellStyle name="超連結" xfId="898" builtinId="8" hidden="1"/>
    <cellStyle name="超連結" xfId="900" builtinId="8" hidden="1"/>
    <cellStyle name="超連結" xfId="902" builtinId="8" hidden="1"/>
    <cellStyle name="超連結" xfId="904" builtinId="8" hidden="1"/>
    <cellStyle name="超連結" xfId="906" builtinId="8" hidden="1"/>
    <cellStyle name="超連結" xfId="908" builtinId="8" hidden="1"/>
    <cellStyle name="超連結" xfId="910" builtinId="8" hidden="1"/>
    <cellStyle name="超連結" xfId="912" builtinId="8" hidden="1"/>
    <cellStyle name="超連結" xfId="914" builtinId="8" hidden="1"/>
    <cellStyle name="超連結" xfId="916" builtinId="8" hidden="1"/>
    <cellStyle name="超連結" xfId="918" builtinId="8" hidden="1"/>
    <cellStyle name="超連結" xfId="920" builtinId="8" hidden="1"/>
    <cellStyle name="超連結" xfId="922" builtinId="8" hidden="1"/>
    <cellStyle name="超連結" xfId="924" builtinId="8" hidden="1"/>
    <cellStyle name="超連結" xfId="926" builtinId="8" hidden="1"/>
    <cellStyle name="超連結" xfId="928" builtinId="8" hidden="1"/>
    <cellStyle name="超連結" xfId="930" builtinId="8" hidden="1"/>
    <cellStyle name="超連結" xfId="932" builtinId="8" hidden="1"/>
    <cellStyle name="超連結" xfId="934" builtinId="8" hidden="1"/>
    <cellStyle name="超連結" xfId="936" builtinId="8" hidden="1"/>
    <cellStyle name="超連結" xfId="938" builtinId="8" hidden="1"/>
    <cellStyle name="超連結" xfId="940" builtinId="8" hidden="1"/>
    <cellStyle name="超連結" xfId="942" builtinId="8" hidden="1"/>
    <cellStyle name="超連結" xfId="944" builtinId="8" hidden="1"/>
    <cellStyle name="超連結" xfId="946" builtinId="8" hidden="1"/>
    <cellStyle name="超連結" xfId="948" builtinId="8" hidden="1"/>
    <cellStyle name="超連結" xfId="950" builtinId="8" hidden="1"/>
    <cellStyle name="超連結" xfId="952" builtinId="8" hidden="1"/>
    <cellStyle name="超連結" xfId="954" builtinId="8" hidden="1"/>
    <cellStyle name="超連結" xfId="956" builtinId="8" hidden="1"/>
    <cellStyle name="超連結" xfId="958" builtinId="8" hidden="1"/>
    <cellStyle name="超連結" xfId="960" builtinId="8" hidden="1"/>
    <cellStyle name="超連結" xfId="962" builtinId="8" hidden="1"/>
    <cellStyle name="超連結" xfId="964" builtinId="8" hidden="1"/>
    <cellStyle name="超連結" xfId="966" builtinId="8" hidden="1"/>
    <cellStyle name="超連結" xfId="968" builtinId="8" hidden="1"/>
    <cellStyle name="超連結" xfId="970" builtinId="8" hidden="1"/>
    <cellStyle name="超連結" xfId="972" builtinId="8" hidden="1"/>
    <cellStyle name="超連結" xfId="974" builtinId="8" hidden="1"/>
    <cellStyle name="超連結" xfId="976" builtinId="8" hidden="1"/>
    <cellStyle name="超連結" xfId="978" builtinId="8" hidden="1"/>
    <cellStyle name="超連結" xfId="980" builtinId="8" hidden="1"/>
    <cellStyle name="超連結" xfId="982" builtinId="8" hidden="1"/>
    <cellStyle name="超連結" xfId="984" builtinId="8" hidden="1"/>
    <cellStyle name="超連結" xfId="986" builtinId="8" hidden="1"/>
    <cellStyle name="超連結" xfId="988" builtinId="8" hidden="1"/>
    <cellStyle name="超連結" xfId="990" builtinId="8" hidden="1"/>
    <cellStyle name="超連結" xfId="992" builtinId="8" hidden="1"/>
    <cellStyle name="超連結" xfId="994" builtinId="8" hidden="1"/>
    <cellStyle name="超連結" xfId="996" builtinId="8" hidden="1"/>
    <cellStyle name="超連結" xfId="998" builtinId="8" hidden="1"/>
    <cellStyle name="超連結" xfId="1000" builtinId="8" hidden="1"/>
    <cellStyle name="超連結" xfId="1002" builtinId="8" hidden="1"/>
    <cellStyle name="超連結" xfId="1004" builtinId="8" hidden="1"/>
    <cellStyle name="超連結" xfId="1006" builtinId="8" hidden="1"/>
    <cellStyle name="超連結" xfId="1008" builtinId="8" hidden="1"/>
    <cellStyle name="超連結" xfId="1010" builtinId="8" hidden="1"/>
    <cellStyle name="超連結" xfId="1012" builtinId="8" hidden="1"/>
    <cellStyle name="超連結" xfId="1014" builtinId="8" hidden="1"/>
    <cellStyle name="超連結" xfId="1016" builtinId="8" hidden="1"/>
    <cellStyle name="超連結" xfId="1018" builtinId="8" hidden="1"/>
    <cellStyle name="超連結" xfId="1020" builtinId="8" hidden="1"/>
    <cellStyle name="超連結" xfId="1022" builtinId="8" hidden="1"/>
    <cellStyle name="超連結" xfId="1024" builtinId="8" hidden="1"/>
    <cellStyle name="超連結" xfId="1026" builtinId="8" hidden="1"/>
    <cellStyle name="超連結" xfId="1028" builtinId="8" hidden="1"/>
    <cellStyle name="超連結" xfId="1030" builtinId="8" hidden="1"/>
    <cellStyle name="超連結" xfId="1032" builtinId="8" hidden="1"/>
    <cellStyle name="超連結" xfId="1034" builtinId="8" hidden="1"/>
    <cellStyle name="超連結" xfId="1036" builtinId="8" hidden="1"/>
    <cellStyle name="超連結" xfId="1038" builtinId="8" hidden="1"/>
    <cellStyle name="超連結" xfId="1040" builtinId="8" hidden="1"/>
    <cellStyle name="超連結" xfId="1042" builtinId="8" hidden="1"/>
    <cellStyle name="超連結" xfId="1044" builtinId="8" hidden="1"/>
    <cellStyle name="超連結" xfId="1046" builtinId="8" hidden="1"/>
    <cellStyle name="超連結" xfId="1048" builtinId="8" hidden="1"/>
    <cellStyle name="超連結" xfId="1050" builtinId="8" hidden="1"/>
    <cellStyle name="超連結" xfId="1052" builtinId="8" hidden="1"/>
    <cellStyle name="超連結" xfId="1054" builtinId="8" hidden="1"/>
    <cellStyle name="超連結" xfId="1056" builtinId="8" hidden="1"/>
    <cellStyle name="超連結" xfId="1058" builtinId="8" hidden="1"/>
    <cellStyle name="超連結" xfId="1060" builtinId="8" hidden="1"/>
    <cellStyle name="超連結" xfId="1062" builtinId="8" hidden="1"/>
    <cellStyle name="超連結" xfId="1064" builtinId="8" hidden="1"/>
    <cellStyle name="超連結" xfId="1066" builtinId="8" hidden="1"/>
    <cellStyle name="超連結" xfId="1068" builtinId="8" hidden="1"/>
    <cellStyle name="超連結" xfId="1070" builtinId="8" hidden="1"/>
    <cellStyle name="超連結" xfId="1072" builtinId="8" hidden="1"/>
    <cellStyle name="超連結" xfId="1074" builtinId="8" hidden="1"/>
    <cellStyle name="超連結" xfId="1076" builtinId="8" hidden="1"/>
    <cellStyle name="超連結" xfId="1078" builtinId="8" hidden="1"/>
    <cellStyle name="超連結" xfId="1080" builtinId="8" hidden="1"/>
    <cellStyle name="超連結" xfId="1082" builtinId="8" hidden="1"/>
    <cellStyle name="超連結" xfId="1084" builtinId="8" hidden="1"/>
    <cellStyle name="超連結" xfId="1086" builtinId="8" hidden="1"/>
    <cellStyle name="超連結" xfId="1088" builtinId="8" hidden="1"/>
    <cellStyle name="超連結" xfId="1090" builtinId="8" hidden="1"/>
    <cellStyle name="超連結" xfId="1092" builtinId="8" hidden="1"/>
    <cellStyle name="超連結" xfId="1094" builtinId="8" hidden="1"/>
    <cellStyle name="超連結" xfId="1096" builtinId="8" hidden="1"/>
    <cellStyle name="超連結" xfId="1098" builtinId="8" hidden="1"/>
    <cellStyle name="超連結" xfId="1100" builtinId="8" hidden="1"/>
    <cellStyle name="超連結" xfId="1102" builtinId="8" hidden="1"/>
    <cellStyle name="超連結" xfId="1104" builtinId="8" hidden="1"/>
    <cellStyle name="超連結" xfId="1106" builtinId="8" hidden="1"/>
    <cellStyle name="超連結" xfId="1108" builtinId="8" hidden="1"/>
    <cellStyle name="超連結" xfId="1110" builtinId="8" hidden="1"/>
    <cellStyle name="超連結" xfId="1112" builtinId="8" hidden="1"/>
    <cellStyle name="超連結" xfId="1114" builtinId="8" hidden="1"/>
    <cellStyle name="超連結" xfId="1116" builtinId="8" hidden="1"/>
    <cellStyle name="超連結" xfId="1118" builtinId="8" hidden="1"/>
    <cellStyle name="超連結" xfId="1120" builtinId="8" hidden="1"/>
    <cellStyle name="超連結" xfId="1122" builtinId="8" hidden="1"/>
    <cellStyle name="超連結" xfId="1124" builtinId="8" hidden="1"/>
    <cellStyle name="超連結" xfId="1126" builtinId="8" hidden="1"/>
    <cellStyle name="超連結" xfId="1128" builtinId="8" hidden="1"/>
    <cellStyle name="超連結" xfId="1130" builtinId="8" hidden="1"/>
    <cellStyle name="超連結" xfId="1132" builtinId="8" hidden="1"/>
    <cellStyle name="超連結" xfId="1134" builtinId="8" hidden="1"/>
    <cellStyle name="超連結" xfId="1136" builtinId="8" hidden="1"/>
    <cellStyle name="超連結" xfId="1138" builtinId="8" hidden="1"/>
    <cellStyle name="超連結" xfId="1140" builtinId="8" hidden="1"/>
    <cellStyle name="超連結" xfId="1142" builtinId="8" hidden="1"/>
    <cellStyle name="超連結" xfId="1144" builtinId="8" hidden="1"/>
    <cellStyle name="超連結" xfId="1146" builtinId="8" hidden="1"/>
    <cellStyle name="超連結" xfId="1148" builtinId="8" hidden="1"/>
    <cellStyle name="超連結" xfId="1150" builtinId="8" hidden="1"/>
    <cellStyle name="超連結" xfId="1152" builtinId="8" hidden="1"/>
    <cellStyle name="超連結" xfId="1154" builtinId="8" hidden="1"/>
    <cellStyle name="超連結" xfId="1156" builtinId="8" hidden="1"/>
    <cellStyle name="超連結" xfId="1158" builtinId="8" hidden="1"/>
    <cellStyle name="超連結" xfId="1160" builtinId="8" hidden="1"/>
    <cellStyle name="超連結" xfId="1162" builtinId="8" hidden="1"/>
    <cellStyle name="超連結" xfId="1164" builtinId="8" hidden="1"/>
    <cellStyle name="超連結" xfId="1166" builtinId="8" hidden="1"/>
    <cellStyle name="超連結" xfId="1168" builtinId="8" hidden="1"/>
    <cellStyle name="超連結" xfId="1170" builtinId="8" hidden="1"/>
    <cellStyle name="超連結" xfId="1172" builtinId="8" hidden="1"/>
    <cellStyle name="超連結" xfId="1174" builtinId="8" hidden="1"/>
    <cellStyle name="超連結" xfId="1176" builtinId="8" hidden="1"/>
    <cellStyle name="超連結" xfId="1178" builtinId="8" hidden="1"/>
    <cellStyle name="超連結" xfId="1180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2"/>
  <sheetViews>
    <sheetView tabSelected="1" topLeftCell="E1" zoomScale="80" zoomScaleNormal="80" zoomScalePageLayoutView="150" workbookViewId="0">
      <selection activeCell="AA1" sqref="AA1"/>
    </sheetView>
  </sheetViews>
  <sheetFormatPr defaultColWidth="11.44140625" defaultRowHeight="16.2"/>
  <cols>
    <col min="1" max="1" width="7.109375" customWidth="1"/>
    <col min="2" max="2" width="5.77734375" style="2" customWidth="1"/>
    <col min="3" max="3" width="5.6640625" customWidth="1"/>
    <col min="4" max="4" width="11.21875" customWidth="1"/>
    <col min="5" max="5" width="7.44140625" customWidth="1"/>
    <col min="6" max="6" width="8.109375" customWidth="1"/>
    <col min="7" max="7" width="7.109375" customWidth="1"/>
    <col min="8" max="8" width="9.33203125" style="64" customWidth="1"/>
    <col min="9" max="9" width="6.88671875" customWidth="1"/>
    <col min="10" max="10" width="7.5546875" style="64" customWidth="1"/>
    <col min="11" max="11" width="8" style="64" customWidth="1"/>
    <col min="12" max="12" width="7.6640625" style="64" customWidth="1"/>
    <col min="13" max="13" width="8" style="64" customWidth="1"/>
    <col min="14" max="14" width="7.6640625" style="64" customWidth="1"/>
    <col min="15" max="15" width="7.6640625" style="81" customWidth="1"/>
    <col min="16" max="16" width="7" style="64" customWidth="1"/>
    <col min="17" max="18" width="7.33203125" style="64" customWidth="1"/>
    <col min="19" max="19" width="7.77734375" style="64" customWidth="1"/>
    <col min="20" max="20" width="9.77734375" style="64" customWidth="1"/>
    <col min="21" max="21" width="9.109375" style="115" customWidth="1"/>
    <col min="22" max="22" width="8.77734375" style="131" customWidth="1"/>
    <col min="23" max="23" width="10.33203125" style="131" customWidth="1"/>
    <col min="24" max="24" width="8.77734375" style="64" customWidth="1"/>
    <col min="25" max="25" width="9.33203125" style="64" customWidth="1"/>
    <col min="26" max="26" width="9.5546875" style="99" customWidth="1"/>
    <col min="27" max="27" width="7" customWidth="1"/>
    <col min="28" max="28" width="6.5546875" customWidth="1"/>
  </cols>
  <sheetData>
    <row r="1" spans="1:28">
      <c r="A1" s="52" t="s">
        <v>141</v>
      </c>
      <c r="B1" s="52" t="s">
        <v>142</v>
      </c>
      <c r="C1" s="52" t="s">
        <v>143</v>
      </c>
      <c r="D1" s="52" t="s">
        <v>270</v>
      </c>
      <c r="E1" s="52" t="s">
        <v>144</v>
      </c>
      <c r="F1" s="52" t="s">
        <v>145</v>
      </c>
      <c r="G1" s="52" t="s">
        <v>146</v>
      </c>
      <c r="H1" s="62" t="s">
        <v>147</v>
      </c>
      <c r="I1" s="52" t="s">
        <v>148</v>
      </c>
      <c r="J1" s="62" t="s">
        <v>283</v>
      </c>
      <c r="K1" s="62" t="s">
        <v>284</v>
      </c>
      <c r="L1" s="62" t="s">
        <v>285</v>
      </c>
      <c r="M1" s="62" t="s">
        <v>286</v>
      </c>
      <c r="N1" s="62" t="s">
        <v>287</v>
      </c>
      <c r="O1" s="79" t="s">
        <v>288</v>
      </c>
      <c r="P1" s="62" t="s">
        <v>289</v>
      </c>
      <c r="Q1" s="62" t="s">
        <v>290</v>
      </c>
      <c r="R1" s="62" t="s">
        <v>261</v>
      </c>
      <c r="S1" s="62" t="s">
        <v>262</v>
      </c>
      <c r="T1" s="62" t="s">
        <v>263</v>
      </c>
      <c r="U1" s="113" t="s">
        <v>264</v>
      </c>
      <c r="V1" s="129" t="s">
        <v>265</v>
      </c>
      <c r="W1" s="129" t="s">
        <v>266</v>
      </c>
      <c r="X1" s="64" t="s">
        <v>293</v>
      </c>
      <c r="Y1" s="64" t="s">
        <v>292</v>
      </c>
      <c r="Z1" s="97" t="s">
        <v>267</v>
      </c>
      <c r="AA1" s="52" t="s">
        <v>268</v>
      </c>
      <c r="AB1" s="52" t="s">
        <v>269</v>
      </c>
    </row>
    <row r="2" spans="1:28" s="14" customFormat="1">
      <c r="A2" s="14" t="s">
        <v>0</v>
      </c>
      <c r="B2" s="14" t="s">
        <v>1</v>
      </c>
      <c r="C2" s="14" t="s">
        <v>2</v>
      </c>
      <c r="D2" s="14" t="s">
        <v>271</v>
      </c>
      <c r="E2" s="14">
        <v>54.2</v>
      </c>
      <c r="F2" s="14">
        <v>16.7</v>
      </c>
      <c r="G2" s="14">
        <v>16.399999999999999</v>
      </c>
      <c r="H2" s="63">
        <f>E2*F2*G2</f>
        <v>14844.295999999998</v>
      </c>
      <c r="I2" s="14" t="s">
        <v>11</v>
      </c>
      <c r="J2" s="63">
        <v>9.6</v>
      </c>
      <c r="K2" s="63">
        <v>9.6</v>
      </c>
      <c r="L2" s="63">
        <v>9.8000000000000007</v>
      </c>
      <c r="M2" s="63">
        <v>9.5</v>
      </c>
      <c r="N2" s="63">
        <v>9.8000000000000007</v>
      </c>
      <c r="O2" s="80">
        <v>9</v>
      </c>
      <c r="P2" s="63" t="s">
        <v>10</v>
      </c>
      <c r="Q2" s="63" t="s">
        <v>10</v>
      </c>
      <c r="R2" s="63">
        <v>3</v>
      </c>
      <c r="S2" s="63">
        <v>3</v>
      </c>
      <c r="T2" s="63">
        <f>(R2+S2)/2</f>
        <v>3</v>
      </c>
      <c r="U2" s="114">
        <v>5</v>
      </c>
      <c r="V2" s="130">
        <v>5</v>
      </c>
      <c r="W2" s="130">
        <v>170</v>
      </c>
      <c r="X2" s="63">
        <v>0.5</v>
      </c>
      <c r="Y2" s="63">
        <v>1.3</v>
      </c>
      <c r="Z2" s="98">
        <v>0.95</v>
      </c>
      <c r="AA2" s="14" t="s">
        <v>12</v>
      </c>
      <c r="AB2" s="14" t="s">
        <v>12</v>
      </c>
    </row>
    <row r="3" spans="1:28">
      <c r="A3" t="s">
        <v>0</v>
      </c>
      <c r="B3" s="2" t="s">
        <v>1</v>
      </c>
      <c r="C3" t="s">
        <v>3</v>
      </c>
      <c r="D3" s="5" t="s">
        <v>273</v>
      </c>
      <c r="E3" s="5" t="s">
        <v>149</v>
      </c>
      <c r="F3" s="5" t="s">
        <v>150</v>
      </c>
      <c r="G3" s="5" t="s">
        <v>151</v>
      </c>
      <c r="H3" s="64" t="s">
        <v>291</v>
      </c>
      <c r="I3" t="s">
        <v>10</v>
      </c>
      <c r="J3" s="64" t="s">
        <v>10</v>
      </c>
      <c r="K3" s="64" t="s">
        <v>10</v>
      </c>
      <c r="L3" s="64" t="s">
        <v>10</v>
      </c>
      <c r="M3" s="64" t="s">
        <v>10</v>
      </c>
      <c r="N3" s="64" t="s">
        <v>10</v>
      </c>
      <c r="O3" s="81" t="s">
        <v>10</v>
      </c>
      <c r="P3" s="64" t="s">
        <v>10</v>
      </c>
      <c r="Q3" s="64" t="s">
        <v>10</v>
      </c>
      <c r="R3" s="64" t="s">
        <v>10</v>
      </c>
      <c r="S3" s="64" t="s">
        <v>10</v>
      </c>
      <c r="T3" s="64" t="s">
        <v>10</v>
      </c>
      <c r="U3" s="115">
        <v>0</v>
      </c>
      <c r="V3" s="131">
        <v>0</v>
      </c>
      <c r="W3" s="131" t="s">
        <v>10</v>
      </c>
      <c r="X3" s="64" t="s">
        <v>10</v>
      </c>
      <c r="Y3" s="64" t="s">
        <v>291</v>
      </c>
      <c r="Z3" s="99">
        <v>0.25</v>
      </c>
      <c r="AA3" t="s">
        <v>12</v>
      </c>
      <c r="AB3" t="s">
        <v>12</v>
      </c>
    </row>
    <row r="4" spans="1:28" s="17" customFormat="1">
      <c r="A4" s="17" t="s">
        <v>0</v>
      </c>
      <c r="B4" s="18" t="s">
        <v>1</v>
      </c>
      <c r="C4" s="17" t="s">
        <v>4</v>
      </c>
      <c r="D4" s="19" t="s">
        <v>273</v>
      </c>
      <c r="E4" s="19">
        <v>32.6</v>
      </c>
      <c r="F4" s="19">
        <v>21.8</v>
      </c>
      <c r="G4" s="19">
        <v>15.6</v>
      </c>
      <c r="H4" s="65">
        <f t="shared" ref="H4:H66" si="0">E4*F4*G4</f>
        <v>11086.608</v>
      </c>
      <c r="I4" s="17" t="s">
        <v>11</v>
      </c>
      <c r="J4" s="65" t="s">
        <v>10</v>
      </c>
      <c r="K4" s="65" t="s">
        <v>10</v>
      </c>
      <c r="L4" s="65" t="s">
        <v>10</v>
      </c>
      <c r="M4" s="65" t="s">
        <v>10</v>
      </c>
      <c r="N4" s="65" t="s">
        <v>10</v>
      </c>
      <c r="O4" s="82" t="s">
        <v>10</v>
      </c>
      <c r="P4" s="65" t="s">
        <v>10</v>
      </c>
      <c r="Q4" s="65" t="s">
        <v>10</v>
      </c>
      <c r="R4" s="65">
        <v>2.1</v>
      </c>
      <c r="S4" s="65">
        <v>2.2999999999999998</v>
      </c>
      <c r="T4" s="65">
        <f t="shared" ref="T4:T25" si="1">(R4+S4)/2</f>
        <v>2.2000000000000002</v>
      </c>
      <c r="U4" s="116">
        <v>2</v>
      </c>
      <c r="V4" s="132">
        <v>3</v>
      </c>
      <c r="W4" s="132">
        <v>174</v>
      </c>
      <c r="X4" s="65">
        <v>0</v>
      </c>
      <c r="Y4" s="65">
        <v>0</v>
      </c>
      <c r="Z4" s="100">
        <v>0.95</v>
      </c>
      <c r="AA4" s="17" t="s">
        <v>12</v>
      </c>
      <c r="AB4" s="17" t="s">
        <v>12</v>
      </c>
    </row>
    <row r="5" spans="1:28">
      <c r="A5" t="s">
        <v>0</v>
      </c>
      <c r="B5" s="2" t="s">
        <v>1</v>
      </c>
      <c r="C5" t="s">
        <v>5</v>
      </c>
      <c r="D5" s="5" t="s">
        <v>272</v>
      </c>
      <c r="E5" s="5" t="s">
        <v>152</v>
      </c>
      <c r="F5" s="5">
        <v>10.199999999999999</v>
      </c>
      <c r="G5" s="5">
        <v>9.6999999999999993</v>
      </c>
      <c r="H5" s="64" t="s">
        <v>291</v>
      </c>
      <c r="I5" t="s">
        <v>11</v>
      </c>
      <c r="J5" s="64">
        <v>6.6</v>
      </c>
      <c r="K5" s="64">
        <v>6.6</v>
      </c>
      <c r="L5" s="64">
        <v>5.5</v>
      </c>
      <c r="M5" s="64">
        <v>5.5</v>
      </c>
      <c r="N5" s="64">
        <v>5.5</v>
      </c>
      <c r="O5" s="81">
        <v>5.9</v>
      </c>
      <c r="P5" s="64" t="s">
        <v>10</v>
      </c>
      <c r="Q5" s="64" t="s">
        <v>10</v>
      </c>
      <c r="R5" s="64">
        <v>2.2999999999999998</v>
      </c>
      <c r="S5" s="64" t="s">
        <v>10</v>
      </c>
      <c r="T5" s="64" t="s">
        <v>10</v>
      </c>
      <c r="U5" s="115">
        <v>4</v>
      </c>
      <c r="V5" s="131" t="s">
        <v>10</v>
      </c>
      <c r="W5" s="131" t="s">
        <v>10</v>
      </c>
      <c r="X5" s="64">
        <v>1</v>
      </c>
      <c r="Y5" s="64" t="s">
        <v>291</v>
      </c>
      <c r="Z5" s="99">
        <v>0.4</v>
      </c>
    </row>
    <row r="6" spans="1:28">
      <c r="A6" t="s">
        <v>0</v>
      </c>
      <c r="B6" s="2" t="s">
        <v>6</v>
      </c>
      <c r="C6" t="s">
        <v>2</v>
      </c>
      <c r="D6" s="5" t="s">
        <v>274</v>
      </c>
      <c r="E6" s="5">
        <v>7.5</v>
      </c>
      <c r="F6" s="5">
        <v>9.1999999999999993</v>
      </c>
      <c r="G6" s="5">
        <v>9.1</v>
      </c>
      <c r="H6" s="64">
        <f t="shared" si="0"/>
        <v>627.9</v>
      </c>
      <c r="I6" t="s">
        <v>10</v>
      </c>
      <c r="J6" s="64" t="s">
        <v>10</v>
      </c>
      <c r="K6" s="64" t="s">
        <v>10</v>
      </c>
      <c r="L6" s="64" t="s">
        <v>10</v>
      </c>
      <c r="M6" s="64" t="s">
        <v>10</v>
      </c>
      <c r="N6" s="64" t="s">
        <v>10</v>
      </c>
      <c r="O6" s="81" t="s">
        <v>10</v>
      </c>
      <c r="P6" s="64" t="s">
        <v>10</v>
      </c>
      <c r="Q6" s="64" t="s">
        <v>10</v>
      </c>
      <c r="R6" s="64">
        <v>1.9</v>
      </c>
      <c r="S6" s="64">
        <v>2</v>
      </c>
      <c r="T6" s="64">
        <f t="shared" si="1"/>
        <v>1.95</v>
      </c>
      <c r="U6" s="115" t="s">
        <v>10</v>
      </c>
      <c r="V6" s="131" t="s">
        <v>10</v>
      </c>
      <c r="W6" s="131" t="s">
        <v>10</v>
      </c>
      <c r="X6" s="64" t="s">
        <v>10</v>
      </c>
      <c r="Y6" s="64" t="s">
        <v>291</v>
      </c>
      <c r="Z6" s="99">
        <v>0.9</v>
      </c>
    </row>
    <row r="7" spans="1:28">
      <c r="A7" t="s">
        <v>13</v>
      </c>
      <c r="B7" s="2" t="s">
        <v>6</v>
      </c>
      <c r="C7" t="s">
        <v>2</v>
      </c>
      <c r="D7" s="5" t="s">
        <v>272</v>
      </c>
      <c r="E7" s="5">
        <v>28.4</v>
      </c>
      <c r="F7" s="5">
        <v>11.4</v>
      </c>
      <c r="G7" s="5">
        <v>10.4</v>
      </c>
      <c r="H7" s="64">
        <f t="shared" si="0"/>
        <v>3367.1039999999998</v>
      </c>
      <c r="I7" t="s">
        <v>11</v>
      </c>
      <c r="J7" s="64">
        <v>7.6</v>
      </c>
      <c r="K7" s="64">
        <v>7.2</v>
      </c>
      <c r="L7" s="64">
        <v>6.6</v>
      </c>
      <c r="M7" s="64">
        <v>5.6</v>
      </c>
      <c r="N7" s="64">
        <v>6.6</v>
      </c>
      <c r="O7" s="81">
        <v>5.6</v>
      </c>
      <c r="P7" s="64" t="s">
        <v>10</v>
      </c>
      <c r="Q7" s="64" t="s">
        <v>10</v>
      </c>
      <c r="R7" s="64">
        <v>2.2999999999999998</v>
      </c>
      <c r="S7" s="64">
        <v>2.4</v>
      </c>
      <c r="T7" s="64">
        <f t="shared" si="1"/>
        <v>2.3499999999999996</v>
      </c>
      <c r="U7" s="115">
        <v>4</v>
      </c>
      <c r="V7" s="131">
        <v>0</v>
      </c>
      <c r="W7" s="131">
        <v>176</v>
      </c>
      <c r="X7" s="64">
        <v>0.9</v>
      </c>
      <c r="Y7" s="64">
        <v>0.7</v>
      </c>
      <c r="Z7" s="99">
        <v>0.9</v>
      </c>
    </row>
    <row r="8" spans="1:28">
      <c r="A8" t="s">
        <v>13</v>
      </c>
      <c r="B8" s="2" t="s">
        <v>6</v>
      </c>
      <c r="C8" t="s">
        <v>3</v>
      </c>
      <c r="D8" s="5" t="s">
        <v>272</v>
      </c>
      <c r="E8" s="5" t="s">
        <v>244</v>
      </c>
      <c r="F8" s="5">
        <v>5.6</v>
      </c>
      <c r="G8" s="5">
        <v>4.8</v>
      </c>
      <c r="H8" s="64" t="s">
        <v>291</v>
      </c>
      <c r="I8" t="s">
        <v>46</v>
      </c>
      <c r="J8" s="64" t="s">
        <v>10</v>
      </c>
      <c r="K8" s="64" t="s">
        <v>10</v>
      </c>
      <c r="L8" s="64" t="s">
        <v>10</v>
      </c>
      <c r="M8" s="64" t="s">
        <v>10</v>
      </c>
      <c r="N8" s="64" t="s">
        <v>10</v>
      </c>
      <c r="O8" s="81" t="s">
        <v>10</v>
      </c>
      <c r="P8" s="64" t="s">
        <v>10</v>
      </c>
      <c r="Q8" s="64" t="s">
        <v>10</v>
      </c>
      <c r="R8" s="64">
        <v>1.5</v>
      </c>
      <c r="S8" s="64">
        <v>1.5</v>
      </c>
      <c r="T8" s="64">
        <f t="shared" si="1"/>
        <v>1.5</v>
      </c>
      <c r="U8" s="115">
        <v>15</v>
      </c>
      <c r="V8" s="131">
        <v>1</v>
      </c>
      <c r="W8" s="131">
        <v>164</v>
      </c>
      <c r="X8" s="64" t="s">
        <v>10</v>
      </c>
      <c r="Y8" s="64" t="s">
        <v>291</v>
      </c>
      <c r="Z8" s="99">
        <v>0.5</v>
      </c>
    </row>
    <row r="9" spans="1:28">
      <c r="A9" t="s">
        <v>14</v>
      </c>
      <c r="B9" s="2" t="s">
        <v>6</v>
      </c>
      <c r="C9" t="s">
        <v>2</v>
      </c>
      <c r="D9" s="5" t="s">
        <v>274</v>
      </c>
      <c r="E9" s="5">
        <v>8.1</v>
      </c>
      <c r="F9" s="5">
        <v>9.9</v>
      </c>
      <c r="G9" s="5">
        <v>9.6</v>
      </c>
      <c r="H9" s="64">
        <f t="shared" si="0"/>
        <v>769.82399999999996</v>
      </c>
      <c r="I9" t="s">
        <v>10</v>
      </c>
      <c r="J9" s="64" t="s">
        <v>10</v>
      </c>
      <c r="K9" s="64" t="s">
        <v>10</v>
      </c>
      <c r="L9" s="64" t="s">
        <v>10</v>
      </c>
      <c r="M9" s="64" t="s">
        <v>10</v>
      </c>
      <c r="N9" s="64" t="s">
        <v>10</v>
      </c>
      <c r="O9" s="81" t="s">
        <v>10</v>
      </c>
      <c r="P9" s="64" t="s">
        <v>10</v>
      </c>
      <c r="Q9" s="64" t="s">
        <v>10</v>
      </c>
      <c r="R9" s="64">
        <v>1.6</v>
      </c>
      <c r="S9" s="64">
        <v>1.5</v>
      </c>
      <c r="T9" s="64">
        <f t="shared" si="1"/>
        <v>1.55</v>
      </c>
      <c r="U9" s="115" t="s">
        <v>10</v>
      </c>
      <c r="V9" s="131" t="s">
        <v>10</v>
      </c>
      <c r="W9" s="131" t="s">
        <v>10</v>
      </c>
      <c r="X9" s="64" t="s">
        <v>10</v>
      </c>
      <c r="Y9" s="64" t="s">
        <v>291</v>
      </c>
      <c r="Z9" s="99" t="s">
        <v>291</v>
      </c>
      <c r="AA9" t="s">
        <v>12</v>
      </c>
      <c r="AB9" s="3" t="s">
        <v>12</v>
      </c>
    </row>
    <row r="10" spans="1:28">
      <c r="A10" t="s">
        <v>15</v>
      </c>
      <c r="B10" s="2" t="s">
        <v>1</v>
      </c>
      <c r="C10" t="s">
        <v>2</v>
      </c>
      <c r="D10" s="5" t="s">
        <v>272</v>
      </c>
      <c r="E10" s="5" t="s">
        <v>245</v>
      </c>
      <c r="F10" s="5">
        <v>10.3</v>
      </c>
      <c r="G10" s="5">
        <v>9.6</v>
      </c>
      <c r="H10" s="64" t="s">
        <v>291</v>
      </c>
      <c r="I10" t="s">
        <v>11</v>
      </c>
      <c r="J10" s="64">
        <v>6.2</v>
      </c>
      <c r="K10" s="64">
        <v>6.2</v>
      </c>
      <c r="L10" s="64">
        <v>5.6</v>
      </c>
      <c r="M10" s="64">
        <v>5.4</v>
      </c>
      <c r="N10" s="64">
        <v>5.4</v>
      </c>
      <c r="O10" s="81">
        <v>5.0999999999999996</v>
      </c>
      <c r="P10" s="64" t="s">
        <v>10</v>
      </c>
      <c r="Q10" s="64" t="s">
        <v>10</v>
      </c>
      <c r="R10" s="64">
        <v>2.2999999999999998</v>
      </c>
      <c r="S10" s="64" t="s">
        <v>10</v>
      </c>
      <c r="T10" s="64" t="s">
        <v>10</v>
      </c>
      <c r="U10" s="115">
        <v>9</v>
      </c>
      <c r="V10" s="131" t="s">
        <v>10</v>
      </c>
      <c r="W10" s="131" t="s">
        <v>10</v>
      </c>
      <c r="X10" s="64">
        <v>0.4</v>
      </c>
      <c r="Y10" s="64" t="s">
        <v>291</v>
      </c>
      <c r="Z10" s="99">
        <v>0.5</v>
      </c>
      <c r="AB10" t="s">
        <v>12</v>
      </c>
    </row>
    <row r="11" spans="1:28" s="29" customFormat="1">
      <c r="A11" s="29" t="s">
        <v>15</v>
      </c>
      <c r="B11" s="30" t="s">
        <v>1</v>
      </c>
      <c r="C11" s="29" t="s">
        <v>3</v>
      </c>
      <c r="D11" s="29" t="s">
        <v>276</v>
      </c>
      <c r="E11" s="31" t="s">
        <v>154</v>
      </c>
      <c r="F11" s="31" t="s">
        <v>153</v>
      </c>
      <c r="G11" s="31" t="s">
        <v>155</v>
      </c>
      <c r="H11" s="72" t="s">
        <v>291</v>
      </c>
      <c r="I11" s="29" t="s">
        <v>11</v>
      </c>
      <c r="J11" s="72" t="s">
        <v>10</v>
      </c>
      <c r="K11" s="72" t="s">
        <v>10</v>
      </c>
      <c r="L11" s="72" t="s">
        <v>10</v>
      </c>
      <c r="M11" s="72" t="s">
        <v>10</v>
      </c>
      <c r="N11" s="72" t="s">
        <v>10</v>
      </c>
      <c r="O11" s="83" t="s">
        <v>10</v>
      </c>
      <c r="P11" s="72" t="s">
        <v>10</v>
      </c>
      <c r="Q11" s="72" t="s">
        <v>10</v>
      </c>
      <c r="R11" s="72">
        <v>2.7</v>
      </c>
      <c r="S11" s="72" t="s">
        <v>10</v>
      </c>
      <c r="T11" s="72" t="s">
        <v>10</v>
      </c>
      <c r="U11" s="117">
        <v>5</v>
      </c>
      <c r="V11" s="133" t="s">
        <v>10</v>
      </c>
      <c r="W11" s="133" t="s">
        <v>10</v>
      </c>
      <c r="X11" s="72">
        <v>0</v>
      </c>
      <c r="Y11" s="72" t="s">
        <v>291</v>
      </c>
      <c r="Z11" s="101">
        <v>0.5</v>
      </c>
      <c r="AA11" s="36"/>
      <c r="AB11" s="29" t="s">
        <v>12</v>
      </c>
    </row>
    <row r="12" spans="1:28">
      <c r="A12" t="s">
        <v>16</v>
      </c>
      <c r="B12" t="s">
        <v>6</v>
      </c>
      <c r="C12" t="s">
        <v>2</v>
      </c>
      <c r="D12" s="5" t="s">
        <v>272</v>
      </c>
      <c r="E12" s="5" t="s">
        <v>246</v>
      </c>
      <c r="F12" s="5" t="s">
        <v>157</v>
      </c>
      <c r="G12" s="5" t="s">
        <v>158</v>
      </c>
      <c r="H12" s="64" t="s">
        <v>291</v>
      </c>
      <c r="I12" t="s">
        <v>10</v>
      </c>
      <c r="J12" s="64">
        <v>4.8</v>
      </c>
      <c r="K12" s="64">
        <v>5.5</v>
      </c>
      <c r="L12" s="64">
        <v>6.2</v>
      </c>
      <c r="M12" s="64">
        <v>5.3</v>
      </c>
      <c r="N12" s="64">
        <v>5.2</v>
      </c>
      <c r="O12" s="81" t="s">
        <v>10</v>
      </c>
      <c r="P12" s="64" t="s">
        <v>10</v>
      </c>
      <c r="Q12" s="64" t="s">
        <v>10</v>
      </c>
      <c r="R12" s="64">
        <v>2.2000000000000002</v>
      </c>
      <c r="S12" s="64" t="s">
        <v>10</v>
      </c>
      <c r="T12" s="64" t="s">
        <v>10</v>
      </c>
      <c r="U12" s="115">
        <v>4</v>
      </c>
      <c r="V12" s="131" t="s">
        <v>10</v>
      </c>
      <c r="W12" s="131" t="s">
        <v>10</v>
      </c>
      <c r="X12" s="64">
        <v>0</v>
      </c>
      <c r="Y12" s="64" t="s">
        <v>291</v>
      </c>
      <c r="Z12" s="99">
        <v>0.4</v>
      </c>
      <c r="AA12" t="s">
        <v>12</v>
      </c>
    </row>
    <row r="13" spans="1:28" s="14" customFormat="1">
      <c r="A13" s="14" t="s">
        <v>17</v>
      </c>
      <c r="B13" s="14" t="s">
        <v>22</v>
      </c>
      <c r="C13" s="14" t="s">
        <v>2</v>
      </c>
      <c r="D13" s="14" t="s">
        <v>271</v>
      </c>
      <c r="E13" s="14" t="s">
        <v>159</v>
      </c>
      <c r="F13" s="14">
        <v>11</v>
      </c>
      <c r="G13" s="14">
        <v>10.4</v>
      </c>
      <c r="H13" s="63" t="s">
        <v>291</v>
      </c>
      <c r="I13" s="14" t="s">
        <v>11</v>
      </c>
      <c r="J13" s="63">
        <v>7.5</v>
      </c>
      <c r="K13" s="63">
        <v>7.5</v>
      </c>
      <c r="L13" s="63">
        <v>7.5</v>
      </c>
      <c r="M13" s="63">
        <v>7.5</v>
      </c>
      <c r="N13" s="63">
        <v>8.5</v>
      </c>
      <c r="O13" s="80">
        <v>8.5</v>
      </c>
      <c r="P13" s="63" t="s">
        <v>10</v>
      </c>
      <c r="Q13" s="63" t="s">
        <v>10</v>
      </c>
      <c r="R13" s="63">
        <v>2.4</v>
      </c>
      <c r="S13" s="63" t="s">
        <v>10</v>
      </c>
      <c r="T13" s="63" t="s">
        <v>10</v>
      </c>
      <c r="U13" s="114">
        <v>2</v>
      </c>
      <c r="V13" s="130" t="s">
        <v>10</v>
      </c>
      <c r="W13" s="130" t="s">
        <v>10</v>
      </c>
      <c r="X13" s="63">
        <v>0.2</v>
      </c>
      <c r="Y13" s="63" t="s">
        <v>291</v>
      </c>
      <c r="Z13" s="98">
        <v>0.5</v>
      </c>
      <c r="AA13" s="14" t="s">
        <v>12</v>
      </c>
    </row>
    <row r="14" spans="1:28">
      <c r="A14" t="s">
        <v>17</v>
      </c>
      <c r="B14" s="2" t="s">
        <v>22</v>
      </c>
      <c r="C14" t="s">
        <v>3</v>
      </c>
      <c r="D14" s="5" t="s">
        <v>272</v>
      </c>
      <c r="E14" s="5" t="s">
        <v>160</v>
      </c>
      <c r="F14" s="5">
        <v>14</v>
      </c>
      <c r="G14" s="5">
        <v>13.3</v>
      </c>
      <c r="H14" s="64" t="s">
        <v>291</v>
      </c>
      <c r="I14" t="s">
        <v>11</v>
      </c>
      <c r="J14" s="64">
        <v>7</v>
      </c>
      <c r="K14" s="64">
        <v>7</v>
      </c>
      <c r="L14" s="64">
        <v>6.2</v>
      </c>
      <c r="M14" s="64">
        <v>6.2</v>
      </c>
      <c r="N14" s="64">
        <v>6.2</v>
      </c>
      <c r="O14" s="81">
        <v>6.2</v>
      </c>
      <c r="P14" s="64" t="s">
        <v>10</v>
      </c>
      <c r="Q14" s="64" t="s">
        <v>10</v>
      </c>
      <c r="R14" s="64">
        <v>2.4</v>
      </c>
      <c r="S14" s="64" t="s">
        <v>10</v>
      </c>
      <c r="T14" s="64" t="s">
        <v>10</v>
      </c>
      <c r="U14" s="115">
        <v>3</v>
      </c>
      <c r="V14" s="131" t="s">
        <v>10</v>
      </c>
      <c r="W14" s="131" t="s">
        <v>10</v>
      </c>
      <c r="X14" s="64">
        <v>0.3</v>
      </c>
      <c r="Y14" s="64" t="s">
        <v>291</v>
      </c>
      <c r="Z14" s="99">
        <v>0.4</v>
      </c>
    </row>
    <row r="15" spans="1:28" s="14" customFormat="1">
      <c r="A15" s="14" t="s">
        <v>18</v>
      </c>
      <c r="B15" s="15" t="s">
        <v>6</v>
      </c>
      <c r="C15" s="14" t="s">
        <v>3</v>
      </c>
      <c r="D15" s="14" t="s">
        <v>271</v>
      </c>
      <c r="E15" s="14" t="s">
        <v>243</v>
      </c>
      <c r="F15" s="14">
        <v>11.6</v>
      </c>
      <c r="G15" s="14">
        <v>10.8</v>
      </c>
      <c r="H15" s="63" t="s">
        <v>291</v>
      </c>
      <c r="I15" s="14" t="s">
        <v>11</v>
      </c>
      <c r="J15" s="63">
        <v>6.6</v>
      </c>
      <c r="K15" s="63">
        <v>7.3</v>
      </c>
      <c r="L15" s="63">
        <v>5.7</v>
      </c>
      <c r="M15" s="63">
        <v>5.7</v>
      </c>
      <c r="N15" s="63">
        <v>5.2</v>
      </c>
      <c r="O15" s="80">
        <v>6.2</v>
      </c>
      <c r="P15" s="63" t="s">
        <v>10</v>
      </c>
      <c r="Q15" s="63" t="s">
        <v>10</v>
      </c>
      <c r="R15" s="63">
        <v>2.2000000000000002</v>
      </c>
      <c r="S15" s="63" t="s">
        <v>10</v>
      </c>
      <c r="T15" s="63" t="s">
        <v>10</v>
      </c>
      <c r="U15" s="114">
        <v>4</v>
      </c>
      <c r="V15" s="130" t="s">
        <v>10</v>
      </c>
      <c r="W15" s="130" t="s">
        <v>10</v>
      </c>
      <c r="X15" s="63">
        <v>0.7</v>
      </c>
      <c r="Y15" s="63" t="s">
        <v>291</v>
      </c>
      <c r="Z15" s="98">
        <v>0.5</v>
      </c>
      <c r="AB15" s="14" t="s">
        <v>12</v>
      </c>
    </row>
    <row r="16" spans="1:28">
      <c r="A16" t="s">
        <v>19</v>
      </c>
      <c r="B16" s="2" t="s">
        <v>23</v>
      </c>
      <c r="C16" t="s">
        <v>2</v>
      </c>
      <c r="D16" s="5" t="s">
        <v>272</v>
      </c>
      <c r="E16" s="5" t="s">
        <v>247</v>
      </c>
      <c r="F16" s="5">
        <v>10.7</v>
      </c>
      <c r="G16" s="5">
        <v>10.1</v>
      </c>
      <c r="H16" s="64" t="s">
        <v>291</v>
      </c>
      <c r="I16" t="s">
        <v>10</v>
      </c>
      <c r="J16" s="64">
        <v>5.7</v>
      </c>
      <c r="K16" s="64" t="s">
        <v>10</v>
      </c>
      <c r="L16" s="64">
        <v>5.7</v>
      </c>
      <c r="M16" s="64" t="s">
        <v>10</v>
      </c>
      <c r="N16" s="64">
        <v>7.1</v>
      </c>
      <c r="O16" s="81" t="s">
        <v>10</v>
      </c>
      <c r="P16" s="64" t="s">
        <v>10</v>
      </c>
      <c r="Q16" s="64" t="s">
        <v>10</v>
      </c>
      <c r="R16" s="64">
        <v>2</v>
      </c>
      <c r="S16" s="64" t="s">
        <v>10</v>
      </c>
      <c r="T16" s="64" t="s">
        <v>10</v>
      </c>
      <c r="U16" s="115">
        <v>9</v>
      </c>
      <c r="V16" s="131" t="s">
        <v>10</v>
      </c>
      <c r="W16" s="131" t="s">
        <v>10</v>
      </c>
      <c r="X16" s="64" t="s">
        <v>10</v>
      </c>
      <c r="Y16" s="64" t="s">
        <v>291</v>
      </c>
      <c r="Z16" s="99">
        <v>0.25</v>
      </c>
    </row>
    <row r="17" spans="1:28">
      <c r="A17" t="s">
        <v>20</v>
      </c>
      <c r="B17" s="2" t="s">
        <v>23</v>
      </c>
      <c r="C17" t="s">
        <v>2</v>
      </c>
      <c r="D17" s="5" t="s">
        <v>272</v>
      </c>
      <c r="E17" s="5" t="s">
        <v>248</v>
      </c>
      <c r="F17" s="5">
        <v>15.2</v>
      </c>
      <c r="G17" s="5">
        <v>14</v>
      </c>
      <c r="H17" s="64" t="s">
        <v>291</v>
      </c>
      <c r="I17" t="s">
        <v>11</v>
      </c>
      <c r="J17" s="64">
        <v>8.8000000000000007</v>
      </c>
      <c r="K17" s="64">
        <v>8.8000000000000007</v>
      </c>
      <c r="L17" s="64">
        <v>8.4</v>
      </c>
      <c r="M17" s="64">
        <v>8.4</v>
      </c>
      <c r="N17" s="64">
        <v>8.4</v>
      </c>
      <c r="O17" s="81">
        <v>8.4</v>
      </c>
      <c r="P17" s="64" t="s">
        <v>10</v>
      </c>
      <c r="Q17" s="64" t="s">
        <v>10</v>
      </c>
      <c r="R17" s="64">
        <v>2.6</v>
      </c>
      <c r="S17" s="64" t="s">
        <v>10</v>
      </c>
      <c r="T17" s="64" t="s">
        <v>10</v>
      </c>
      <c r="U17" s="115">
        <v>3</v>
      </c>
      <c r="V17" s="131" t="s">
        <v>10</v>
      </c>
      <c r="W17" s="131" t="s">
        <v>10</v>
      </c>
      <c r="X17" s="64">
        <v>0</v>
      </c>
      <c r="Y17" s="64" t="s">
        <v>291</v>
      </c>
      <c r="Z17" s="99">
        <v>0.75</v>
      </c>
      <c r="AA17" t="s">
        <v>12</v>
      </c>
      <c r="AB17" t="s">
        <v>12</v>
      </c>
    </row>
    <row r="18" spans="1:28">
      <c r="A18" t="s">
        <v>21</v>
      </c>
      <c r="B18" s="2" t="s">
        <v>6</v>
      </c>
      <c r="C18" t="s">
        <v>2</v>
      </c>
      <c r="D18" s="3" t="s">
        <v>275</v>
      </c>
      <c r="E18" s="5">
        <v>21.7</v>
      </c>
      <c r="F18" s="5">
        <v>13.3</v>
      </c>
      <c r="G18" s="5">
        <v>7.9</v>
      </c>
      <c r="H18" s="64">
        <f t="shared" si="0"/>
        <v>2280.0190000000002</v>
      </c>
      <c r="I18" t="s">
        <v>11</v>
      </c>
      <c r="J18" s="64" t="s">
        <v>10</v>
      </c>
      <c r="K18" s="64" t="s">
        <v>10</v>
      </c>
      <c r="L18" s="64" t="s">
        <v>10</v>
      </c>
      <c r="M18" s="64" t="s">
        <v>10</v>
      </c>
      <c r="N18" s="64" t="s">
        <v>10</v>
      </c>
      <c r="O18" s="81" t="s">
        <v>10</v>
      </c>
      <c r="P18" s="64" t="s">
        <v>10</v>
      </c>
      <c r="Q18" s="64" t="s">
        <v>10</v>
      </c>
      <c r="R18" s="64">
        <v>3.3</v>
      </c>
      <c r="S18" s="64">
        <v>3.3</v>
      </c>
      <c r="T18" s="64">
        <f t="shared" si="1"/>
        <v>3.3</v>
      </c>
      <c r="U18" s="115">
        <v>6</v>
      </c>
      <c r="V18" s="131">
        <v>0</v>
      </c>
      <c r="W18" s="131">
        <v>174</v>
      </c>
      <c r="X18" s="64">
        <v>0</v>
      </c>
      <c r="Y18" s="64" t="s">
        <v>291</v>
      </c>
      <c r="Z18" s="99">
        <v>0.95</v>
      </c>
      <c r="AA18" t="s">
        <v>12</v>
      </c>
      <c r="AB18" t="s">
        <v>12</v>
      </c>
    </row>
    <row r="19" spans="1:28">
      <c r="A19" t="s">
        <v>21</v>
      </c>
      <c r="B19" s="2" t="s">
        <v>6</v>
      </c>
      <c r="C19" t="s">
        <v>3</v>
      </c>
      <c r="D19" s="3" t="s">
        <v>280</v>
      </c>
      <c r="E19" s="5">
        <v>26.4</v>
      </c>
      <c r="F19" s="5">
        <v>9.8000000000000007</v>
      </c>
      <c r="G19" s="5">
        <v>9.1999999999999993</v>
      </c>
      <c r="H19" s="64">
        <f t="shared" si="0"/>
        <v>2380.2240000000002</v>
      </c>
      <c r="I19" t="s">
        <v>46</v>
      </c>
      <c r="J19" s="64" t="s">
        <v>10</v>
      </c>
      <c r="K19" s="64" t="s">
        <v>10</v>
      </c>
      <c r="L19" s="64" t="s">
        <v>10</v>
      </c>
      <c r="M19" s="64" t="s">
        <v>10</v>
      </c>
      <c r="N19" s="64" t="s">
        <v>10</v>
      </c>
      <c r="O19" s="81" t="s">
        <v>10</v>
      </c>
      <c r="P19" s="64" t="s">
        <v>10</v>
      </c>
      <c r="Q19" s="64" t="s">
        <v>10</v>
      </c>
      <c r="R19" s="64">
        <v>3.3</v>
      </c>
      <c r="S19" s="64">
        <v>3.4</v>
      </c>
      <c r="T19" s="64">
        <f t="shared" si="1"/>
        <v>3.3499999999999996</v>
      </c>
      <c r="U19" s="115">
        <v>5</v>
      </c>
      <c r="V19" s="131" t="s">
        <v>10</v>
      </c>
      <c r="W19" s="131" t="s">
        <v>10</v>
      </c>
      <c r="X19" s="64">
        <v>1.1000000000000001</v>
      </c>
      <c r="Y19" s="64">
        <v>0</v>
      </c>
      <c r="Z19" s="99">
        <v>0.95</v>
      </c>
      <c r="AA19" t="s">
        <v>12</v>
      </c>
      <c r="AB19" t="s">
        <v>12</v>
      </c>
    </row>
    <row r="20" spans="1:28">
      <c r="A20" t="s">
        <v>21</v>
      </c>
      <c r="B20" s="2" t="s">
        <v>24</v>
      </c>
      <c r="C20" t="s">
        <v>2</v>
      </c>
      <c r="D20" s="3" t="s">
        <v>280</v>
      </c>
      <c r="E20" s="5" t="s">
        <v>249</v>
      </c>
      <c r="F20" s="5">
        <v>11</v>
      </c>
      <c r="G20" s="5">
        <v>9.3000000000000007</v>
      </c>
      <c r="H20" s="64" t="s">
        <v>291</v>
      </c>
      <c r="I20" t="s">
        <v>11</v>
      </c>
      <c r="J20" s="64">
        <v>4.3</v>
      </c>
      <c r="K20" s="64">
        <v>4.3</v>
      </c>
      <c r="L20" s="64">
        <v>4.3</v>
      </c>
      <c r="M20" s="64">
        <v>4.3</v>
      </c>
      <c r="N20" s="64">
        <v>3.6</v>
      </c>
      <c r="O20" s="81">
        <v>3.8</v>
      </c>
      <c r="P20" s="64">
        <v>6.2</v>
      </c>
      <c r="Q20" s="64" t="s">
        <v>10</v>
      </c>
      <c r="R20" s="64">
        <v>3.1</v>
      </c>
      <c r="S20" s="64" t="s">
        <v>10</v>
      </c>
      <c r="T20" s="64" t="s">
        <v>10</v>
      </c>
      <c r="U20" s="115">
        <v>0</v>
      </c>
      <c r="V20" s="131" t="s">
        <v>10</v>
      </c>
      <c r="W20" s="131" t="s">
        <v>10</v>
      </c>
      <c r="X20" s="64">
        <v>0.9</v>
      </c>
      <c r="Y20" s="64" t="s">
        <v>291</v>
      </c>
      <c r="Z20" s="99">
        <v>0.5</v>
      </c>
    </row>
    <row r="21" spans="1:28">
      <c r="A21" t="s">
        <v>21</v>
      </c>
      <c r="B21" s="2" t="s">
        <v>24</v>
      </c>
      <c r="C21" t="s">
        <v>3</v>
      </c>
      <c r="D21" t="s">
        <v>276</v>
      </c>
      <c r="E21" s="5">
        <v>30.1</v>
      </c>
      <c r="F21" s="5">
        <v>17.2</v>
      </c>
      <c r="G21" s="5">
        <v>13.1</v>
      </c>
      <c r="H21" s="64">
        <f t="shared" si="0"/>
        <v>6782.1320000000005</v>
      </c>
      <c r="I21" t="s">
        <v>11</v>
      </c>
      <c r="J21" s="64" t="s">
        <v>10</v>
      </c>
      <c r="K21" s="64" t="s">
        <v>10</v>
      </c>
      <c r="L21" s="64" t="s">
        <v>10</v>
      </c>
      <c r="M21" s="64" t="s">
        <v>10</v>
      </c>
      <c r="N21" s="64" t="s">
        <v>10</v>
      </c>
      <c r="O21" s="81" t="s">
        <v>10</v>
      </c>
      <c r="P21" s="64" t="s">
        <v>10</v>
      </c>
      <c r="Q21" s="64" t="s">
        <v>10</v>
      </c>
      <c r="R21" s="64">
        <v>2.2000000000000002</v>
      </c>
      <c r="S21" s="64">
        <v>2.2000000000000002</v>
      </c>
      <c r="T21" s="64">
        <f t="shared" si="1"/>
        <v>2.2000000000000002</v>
      </c>
      <c r="U21" s="115">
        <v>0</v>
      </c>
      <c r="V21" s="131">
        <v>5</v>
      </c>
      <c r="W21" s="131">
        <v>175</v>
      </c>
      <c r="X21" s="64">
        <v>0</v>
      </c>
      <c r="Y21" s="64">
        <v>0</v>
      </c>
      <c r="Z21" s="99">
        <v>0.95</v>
      </c>
    </row>
    <row r="22" spans="1:28">
      <c r="A22" t="s">
        <v>21</v>
      </c>
      <c r="B22" s="2" t="s">
        <v>24</v>
      </c>
      <c r="C22" t="s">
        <v>4</v>
      </c>
      <c r="D22" s="3" t="s">
        <v>281</v>
      </c>
      <c r="E22" s="5" t="s">
        <v>250</v>
      </c>
      <c r="F22" s="5">
        <v>18.600000000000001</v>
      </c>
      <c r="G22" s="5">
        <v>16.7</v>
      </c>
      <c r="H22" s="64" t="s">
        <v>291</v>
      </c>
      <c r="I22" t="s">
        <v>46</v>
      </c>
      <c r="J22" s="64">
        <v>8.6999999999999993</v>
      </c>
      <c r="K22" s="64">
        <v>8.6999999999999993</v>
      </c>
      <c r="L22" s="64">
        <v>6.4</v>
      </c>
      <c r="M22" s="64">
        <v>6.6</v>
      </c>
      <c r="N22" s="64">
        <v>6.8</v>
      </c>
      <c r="O22" s="81">
        <v>6.8</v>
      </c>
      <c r="P22" s="64">
        <v>6.2</v>
      </c>
      <c r="Q22" s="64">
        <v>6.2</v>
      </c>
      <c r="R22" s="64">
        <v>2.2000000000000002</v>
      </c>
      <c r="S22" s="64" t="s">
        <v>10</v>
      </c>
      <c r="T22" s="64" t="s">
        <v>10</v>
      </c>
      <c r="U22" s="115">
        <v>5</v>
      </c>
      <c r="V22" s="131" t="s">
        <v>10</v>
      </c>
      <c r="W22" s="131" t="s">
        <v>10</v>
      </c>
      <c r="X22" s="64">
        <v>1.3</v>
      </c>
      <c r="Y22" s="64" t="s">
        <v>291</v>
      </c>
      <c r="Z22" s="99">
        <v>0.5</v>
      </c>
      <c r="AA22" t="s">
        <v>12</v>
      </c>
    </row>
    <row r="23" spans="1:28">
      <c r="A23" t="s">
        <v>21</v>
      </c>
      <c r="B23" s="2" t="s">
        <v>24</v>
      </c>
      <c r="C23" t="s">
        <v>5</v>
      </c>
      <c r="D23" s="5" t="s">
        <v>272</v>
      </c>
      <c r="E23" s="5" t="s">
        <v>162</v>
      </c>
      <c r="F23" s="5">
        <v>10.7</v>
      </c>
      <c r="G23" s="5">
        <v>10.1</v>
      </c>
      <c r="H23" s="64" t="s">
        <v>291</v>
      </c>
      <c r="I23" t="s">
        <v>11</v>
      </c>
      <c r="J23" s="64">
        <v>6.8</v>
      </c>
      <c r="K23" s="64">
        <v>6.8</v>
      </c>
      <c r="L23" s="64">
        <v>6</v>
      </c>
      <c r="M23" s="64">
        <v>6</v>
      </c>
      <c r="N23" s="64">
        <v>6</v>
      </c>
      <c r="O23" s="81">
        <v>6</v>
      </c>
      <c r="P23" s="64" t="s">
        <v>10</v>
      </c>
      <c r="Q23" s="64" t="s">
        <v>10</v>
      </c>
      <c r="R23" s="64">
        <v>2.5</v>
      </c>
      <c r="S23" s="64" t="s">
        <v>10</v>
      </c>
      <c r="T23" s="64" t="s">
        <v>10</v>
      </c>
      <c r="U23" s="115">
        <v>2</v>
      </c>
      <c r="V23" s="131" t="s">
        <v>10</v>
      </c>
      <c r="W23" s="131" t="s">
        <v>10</v>
      </c>
      <c r="X23" s="64">
        <v>0.9</v>
      </c>
      <c r="Y23" s="64" t="s">
        <v>291</v>
      </c>
      <c r="Z23" s="99">
        <v>0.5</v>
      </c>
    </row>
    <row r="24" spans="1:28">
      <c r="A24" t="s">
        <v>21</v>
      </c>
      <c r="B24" s="2" t="s">
        <v>25</v>
      </c>
      <c r="C24" t="s">
        <v>2</v>
      </c>
      <c r="D24" s="5" t="s">
        <v>272</v>
      </c>
      <c r="E24" s="5" t="s">
        <v>251</v>
      </c>
      <c r="F24" s="5">
        <v>8.1999999999999993</v>
      </c>
      <c r="G24" s="5">
        <v>7.6</v>
      </c>
      <c r="H24" s="64" t="s">
        <v>291</v>
      </c>
      <c r="I24" t="s">
        <v>11</v>
      </c>
      <c r="J24" s="64">
        <v>5.5</v>
      </c>
      <c r="K24" s="64">
        <v>4.5</v>
      </c>
      <c r="L24" s="64">
        <v>4.5999999999999996</v>
      </c>
      <c r="M24" s="64">
        <v>3.6</v>
      </c>
      <c r="N24" s="64">
        <v>4.5999999999999996</v>
      </c>
      <c r="O24" s="81">
        <v>3.6</v>
      </c>
      <c r="P24" s="64" t="s">
        <v>10</v>
      </c>
      <c r="Q24" s="64" t="s">
        <v>10</v>
      </c>
      <c r="R24" s="64">
        <v>2.5</v>
      </c>
      <c r="S24" s="64" t="s">
        <v>10</v>
      </c>
      <c r="T24" s="64" t="s">
        <v>10</v>
      </c>
      <c r="U24" s="115">
        <v>3</v>
      </c>
      <c r="V24" s="131" t="s">
        <v>10</v>
      </c>
      <c r="W24" s="131" t="s">
        <v>10</v>
      </c>
      <c r="X24" s="64">
        <v>0</v>
      </c>
      <c r="Y24" s="64" t="s">
        <v>291</v>
      </c>
      <c r="Z24" s="99">
        <v>0.5</v>
      </c>
    </row>
    <row r="25" spans="1:28">
      <c r="A25" t="s">
        <v>21</v>
      </c>
      <c r="B25" t="s">
        <v>25</v>
      </c>
      <c r="C25" t="s">
        <v>3</v>
      </c>
      <c r="D25" s="5" t="s">
        <v>272</v>
      </c>
      <c r="E25" s="5" t="s">
        <v>163</v>
      </c>
      <c r="F25" s="5">
        <v>9.8000000000000007</v>
      </c>
      <c r="G25" s="5">
        <v>9.6999999999999993</v>
      </c>
      <c r="H25" s="64" t="s">
        <v>291</v>
      </c>
      <c r="I25" t="s">
        <v>10</v>
      </c>
      <c r="J25" s="64" t="s">
        <v>10</v>
      </c>
      <c r="K25" s="64" t="s">
        <v>10</v>
      </c>
      <c r="L25" s="64" t="s">
        <v>10</v>
      </c>
      <c r="M25" s="64" t="s">
        <v>10</v>
      </c>
      <c r="N25" s="64" t="s">
        <v>10</v>
      </c>
      <c r="O25" s="81" t="s">
        <v>10</v>
      </c>
      <c r="P25" s="64" t="s">
        <v>10</v>
      </c>
      <c r="Q25" s="64" t="s">
        <v>10</v>
      </c>
      <c r="R25" s="64">
        <v>2.4</v>
      </c>
      <c r="S25" s="64">
        <v>2.4</v>
      </c>
      <c r="T25" s="64">
        <f t="shared" si="1"/>
        <v>2.4</v>
      </c>
      <c r="U25" s="115" t="s">
        <v>10</v>
      </c>
      <c r="V25" s="131" t="s">
        <v>10</v>
      </c>
      <c r="W25" s="131">
        <v>174</v>
      </c>
      <c r="X25" s="64">
        <v>1</v>
      </c>
      <c r="Y25" s="64" t="s">
        <v>291</v>
      </c>
      <c r="Z25" s="99">
        <v>0.5</v>
      </c>
      <c r="AA25" t="s">
        <v>12</v>
      </c>
    </row>
    <row r="26" spans="1:28">
      <c r="A26" t="s">
        <v>21</v>
      </c>
      <c r="B26" s="2" t="s">
        <v>40</v>
      </c>
      <c r="C26" t="s">
        <v>3</v>
      </c>
      <c r="D26" s="5" t="s">
        <v>272</v>
      </c>
      <c r="E26" s="5" t="s">
        <v>252</v>
      </c>
      <c r="F26" s="5">
        <v>11.3</v>
      </c>
      <c r="G26" s="5">
        <v>10.4</v>
      </c>
      <c r="H26" s="64" t="s">
        <v>291</v>
      </c>
      <c r="I26" t="s">
        <v>11</v>
      </c>
      <c r="J26" s="64">
        <v>7.5</v>
      </c>
      <c r="K26" s="64">
        <v>7.5</v>
      </c>
      <c r="L26" s="64">
        <v>5.8</v>
      </c>
      <c r="M26" s="64">
        <v>5.8</v>
      </c>
      <c r="N26" s="64">
        <v>5.8</v>
      </c>
      <c r="O26" s="81">
        <v>5.8</v>
      </c>
      <c r="P26" s="64" t="s">
        <v>10</v>
      </c>
      <c r="Q26" s="64" t="s">
        <v>10</v>
      </c>
      <c r="R26" s="64">
        <v>2.2999999999999998</v>
      </c>
      <c r="S26" s="64" t="s">
        <v>10</v>
      </c>
      <c r="T26" s="64" t="s">
        <v>10</v>
      </c>
      <c r="U26" s="115">
        <v>1</v>
      </c>
      <c r="V26" s="131" t="s">
        <v>10</v>
      </c>
      <c r="W26" s="131" t="s">
        <v>10</v>
      </c>
      <c r="X26" s="64">
        <v>0.2</v>
      </c>
      <c r="Y26" s="64" t="s">
        <v>291</v>
      </c>
      <c r="Z26" s="99">
        <v>0.5</v>
      </c>
    </row>
    <row r="27" spans="1:28">
      <c r="A27" t="s">
        <v>26</v>
      </c>
      <c r="B27" s="2" t="s">
        <v>6</v>
      </c>
      <c r="C27" t="s">
        <v>2</v>
      </c>
      <c r="D27" s="5" t="s">
        <v>273</v>
      </c>
      <c r="E27" s="5">
        <v>22.7</v>
      </c>
      <c r="F27" s="5">
        <v>14.3</v>
      </c>
      <c r="G27" s="5">
        <v>14.3</v>
      </c>
      <c r="H27" s="64">
        <f t="shared" si="0"/>
        <v>4641.9230000000007</v>
      </c>
      <c r="I27" t="s">
        <v>11</v>
      </c>
      <c r="J27" s="64" t="s">
        <v>291</v>
      </c>
      <c r="L27" s="64" t="s">
        <v>10</v>
      </c>
      <c r="M27" s="64" t="s">
        <v>10</v>
      </c>
      <c r="N27" s="64" t="s">
        <v>10</v>
      </c>
      <c r="O27" s="81" t="s">
        <v>10</v>
      </c>
      <c r="P27" s="64" t="s">
        <v>10</v>
      </c>
      <c r="Q27" s="64" t="s">
        <v>10</v>
      </c>
      <c r="R27" s="64">
        <v>1.8</v>
      </c>
      <c r="S27" s="64">
        <v>1.9</v>
      </c>
      <c r="T27" s="64">
        <f>(R27+S27)/2</f>
        <v>1.85</v>
      </c>
      <c r="U27" s="115">
        <v>9</v>
      </c>
      <c r="V27" s="131">
        <v>7</v>
      </c>
      <c r="W27" s="131">
        <v>164</v>
      </c>
      <c r="X27" s="64">
        <v>0</v>
      </c>
      <c r="Y27" s="64">
        <v>0</v>
      </c>
      <c r="Z27" s="99">
        <v>0.9</v>
      </c>
      <c r="AA27" s="3"/>
    </row>
    <row r="28" spans="1:28" s="14" customFormat="1">
      <c r="A28" s="14" t="s">
        <v>27</v>
      </c>
      <c r="B28" s="14" t="s">
        <v>6</v>
      </c>
      <c r="C28" s="14" t="s">
        <v>2</v>
      </c>
      <c r="D28" s="14" t="s">
        <v>271</v>
      </c>
      <c r="E28" s="14" t="s">
        <v>165</v>
      </c>
      <c r="F28" s="14">
        <v>12.2</v>
      </c>
      <c r="G28" s="14">
        <v>11.4</v>
      </c>
      <c r="H28" s="63" t="s">
        <v>291</v>
      </c>
      <c r="I28" s="14" t="s">
        <v>11</v>
      </c>
      <c r="J28" s="63">
        <v>7.9</v>
      </c>
      <c r="K28" s="63">
        <v>7.4</v>
      </c>
      <c r="L28" s="63">
        <v>6.7</v>
      </c>
      <c r="M28" s="63">
        <v>6.7</v>
      </c>
      <c r="N28" s="63">
        <v>6.7</v>
      </c>
      <c r="O28" s="80">
        <v>6.7</v>
      </c>
      <c r="P28" s="63" t="s">
        <v>10</v>
      </c>
      <c r="Q28" s="63" t="s">
        <v>10</v>
      </c>
      <c r="R28" s="63">
        <v>1.9</v>
      </c>
      <c r="S28" s="63">
        <v>2.2000000000000002</v>
      </c>
      <c r="T28" s="63">
        <f>(R28+S28)/2</f>
        <v>2.0499999999999998</v>
      </c>
      <c r="U28" s="114">
        <v>10</v>
      </c>
      <c r="V28" s="130" t="s">
        <v>10</v>
      </c>
      <c r="W28" s="130" t="s">
        <v>10</v>
      </c>
      <c r="X28" s="63">
        <v>2</v>
      </c>
      <c r="Y28" s="63" t="s">
        <v>291</v>
      </c>
      <c r="Z28" s="98">
        <v>0.5</v>
      </c>
      <c r="AA28" s="14" t="s">
        <v>12</v>
      </c>
      <c r="AB28" s="14" t="s">
        <v>12</v>
      </c>
    </row>
    <row r="29" spans="1:28">
      <c r="A29" t="s">
        <v>28</v>
      </c>
      <c r="B29" s="2" t="s">
        <v>23</v>
      </c>
      <c r="C29" t="s">
        <v>2</v>
      </c>
      <c r="D29" s="5" t="s">
        <v>272</v>
      </c>
      <c r="E29" s="5">
        <v>31.2</v>
      </c>
      <c r="F29" s="5">
        <v>12.6</v>
      </c>
      <c r="G29" s="5">
        <v>11.4</v>
      </c>
      <c r="H29" s="64">
        <f t="shared" si="0"/>
        <v>4481.5680000000002</v>
      </c>
      <c r="I29" t="s">
        <v>11</v>
      </c>
      <c r="J29" s="64">
        <v>8</v>
      </c>
      <c r="K29" s="64">
        <v>8</v>
      </c>
      <c r="L29" s="64">
        <v>6.7</v>
      </c>
      <c r="M29" s="64">
        <v>6.7</v>
      </c>
      <c r="N29" s="64">
        <v>6.7</v>
      </c>
      <c r="O29" s="81">
        <v>6.7</v>
      </c>
      <c r="P29" s="64" t="s">
        <v>10</v>
      </c>
      <c r="Q29" s="64" t="s">
        <v>10</v>
      </c>
      <c r="R29" s="64">
        <v>3.1</v>
      </c>
      <c r="S29" s="64">
        <v>1</v>
      </c>
      <c r="T29" s="64">
        <f t="shared" ref="T29:T41" si="2">(R29+S29)/2</f>
        <v>2.0499999999999998</v>
      </c>
      <c r="U29" s="115">
        <v>4</v>
      </c>
      <c r="V29" s="131" t="s">
        <v>10</v>
      </c>
      <c r="W29" s="131" t="s">
        <v>10</v>
      </c>
      <c r="X29" s="64">
        <v>0.7</v>
      </c>
      <c r="Y29" s="64" t="s">
        <v>291</v>
      </c>
      <c r="Z29" s="99">
        <v>0.9</v>
      </c>
    </row>
    <row r="30" spans="1:28">
      <c r="A30" t="s">
        <v>28</v>
      </c>
      <c r="B30" t="s">
        <v>22</v>
      </c>
      <c r="C30" t="s">
        <v>2</v>
      </c>
      <c r="D30" s="5" t="s">
        <v>272</v>
      </c>
      <c r="E30" s="5" t="s">
        <v>166</v>
      </c>
      <c r="F30" s="5">
        <v>15.4</v>
      </c>
      <c r="G30" s="5">
        <v>14.3</v>
      </c>
      <c r="H30" s="64" t="s">
        <v>291</v>
      </c>
      <c r="I30" t="s">
        <v>11</v>
      </c>
      <c r="J30" s="64">
        <v>9.1999999999999993</v>
      </c>
      <c r="K30" s="64">
        <v>9.1999999999999993</v>
      </c>
      <c r="L30" s="64">
        <v>8.5</v>
      </c>
      <c r="M30" s="64">
        <v>8.5</v>
      </c>
      <c r="N30" s="64">
        <v>8.5</v>
      </c>
      <c r="O30" s="81">
        <v>8.5</v>
      </c>
      <c r="P30" s="64" t="s">
        <v>10</v>
      </c>
      <c r="Q30" s="64" t="s">
        <v>10</v>
      </c>
      <c r="R30" s="64">
        <v>2.2999999999999998</v>
      </c>
      <c r="S30" s="64">
        <v>2.5</v>
      </c>
      <c r="T30" s="64">
        <f t="shared" si="2"/>
        <v>2.4</v>
      </c>
      <c r="U30" s="115">
        <v>2</v>
      </c>
      <c r="V30" s="131">
        <v>12</v>
      </c>
      <c r="W30" s="131">
        <v>166</v>
      </c>
      <c r="X30" s="64">
        <v>0.9</v>
      </c>
      <c r="Y30" s="64" t="s">
        <v>291</v>
      </c>
      <c r="Z30" s="99">
        <v>0.75</v>
      </c>
      <c r="AA30" t="s">
        <v>12</v>
      </c>
    </row>
    <row r="31" spans="1:28">
      <c r="A31" t="s">
        <v>28</v>
      </c>
      <c r="B31" s="2" t="s">
        <v>41</v>
      </c>
      <c r="C31" t="s">
        <v>2</v>
      </c>
      <c r="D31" s="5" t="s">
        <v>272</v>
      </c>
      <c r="E31" s="5" t="s">
        <v>167</v>
      </c>
      <c r="F31" s="5">
        <v>8.8000000000000007</v>
      </c>
      <c r="G31" s="5">
        <v>8.6</v>
      </c>
      <c r="H31" s="64" t="s">
        <v>291</v>
      </c>
      <c r="I31" t="s">
        <v>10</v>
      </c>
      <c r="J31" s="64">
        <v>5.3</v>
      </c>
      <c r="K31" s="64">
        <v>5.3</v>
      </c>
      <c r="L31" s="64">
        <v>4.5</v>
      </c>
      <c r="M31" s="64">
        <v>4.5</v>
      </c>
      <c r="N31" s="64">
        <v>4.5</v>
      </c>
      <c r="O31" s="81">
        <v>3.8</v>
      </c>
      <c r="P31" s="64" t="s">
        <v>10</v>
      </c>
      <c r="Q31" s="64" t="s">
        <v>10</v>
      </c>
      <c r="R31" s="64">
        <v>1.9</v>
      </c>
      <c r="S31" s="64" t="s">
        <v>10</v>
      </c>
      <c r="T31" s="64" t="s">
        <v>10</v>
      </c>
      <c r="U31" s="115">
        <v>4</v>
      </c>
      <c r="V31" s="131" t="s">
        <v>10</v>
      </c>
      <c r="W31" s="131" t="s">
        <v>10</v>
      </c>
      <c r="X31" s="64">
        <v>0.6</v>
      </c>
      <c r="Y31" s="64" t="s">
        <v>291</v>
      </c>
      <c r="Z31" s="99">
        <v>0.4</v>
      </c>
    </row>
    <row r="32" spans="1:28" s="17" customFormat="1">
      <c r="A32" s="17" t="s">
        <v>28</v>
      </c>
      <c r="B32" s="18" t="s">
        <v>41</v>
      </c>
      <c r="C32" s="17" t="s">
        <v>3</v>
      </c>
      <c r="D32" s="19" t="s">
        <v>273</v>
      </c>
      <c r="E32" s="19" t="s">
        <v>164</v>
      </c>
      <c r="F32" s="19" t="s">
        <v>168</v>
      </c>
      <c r="G32" s="19" t="s">
        <v>169</v>
      </c>
      <c r="H32" s="65" t="s">
        <v>291</v>
      </c>
      <c r="I32" s="17" t="s">
        <v>11</v>
      </c>
      <c r="J32" s="65" t="s">
        <v>291</v>
      </c>
      <c r="K32" s="65" t="s">
        <v>10</v>
      </c>
      <c r="L32" s="65" t="s">
        <v>10</v>
      </c>
      <c r="M32" s="65" t="s">
        <v>10</v>
      </c>
      <c r="N32" s="65" t="s">
        <v>10</v>
      </c>
      <c r="O32" s="82" t="s">
        <v>10</v>
      </c>
      <c r="P32" s="65" t="s">
        <v>10</v>
      </c>
      <c r="Q32" s="65" t="s">
        <v>10</v>
      </c>
      <c r="R32" s="65">
        <v>2.2999999999999998</v>
      </c>
      <c r="S32" s="65" t="s">
        <v>10</v>
      </c>
      <c r="T32" s="65" t="s">
        <v>10</v>
      </c>
      <c r="U32" s="116">
        <v>5</v>
      </c>
      <c r="V32" s="132" t="s">
        <v>10</v>
      </c>
      <c r="W32" s="132" t="s">
        <v>10</v>
      </c>
      <c r="X32" s="65">
        <v>0</v>
      </c>
      <c r="Y32" s="65" t="s">
        <v>291</v>
      </c>
      <c r="Z32" s="100">
        <v>0.4</v>
      </c>
      <c r="AA32" s="17" t="s">
        <v>12</v>
      </c>
    </row>
    <row r="33" spans="1:28">
      <c r="A33" t="s">
        <v>29</v>
      </c>
      <c r="B33" s="2" t="s">
        <v>23</v>
      </c>
      <c r="C33" t="s">
        <v>2</v>
      </c>
      <c r="D33" s="5" t="s">
        <v>273</v>
      </c>
      <c r="E33" s="5" t="s">
        <v>170</v>
      </c>
      <c r="F33" s="5" t="s">
        <v>151</v>
      </c>
      <c r="G33" s="5" t="s">
        <v>171</v>
      </c>
      <c r="H33" s="64" t="s">
        <v>291</v>
      </c>
      <c r="I33" t="s">
        <v>10</v>
      </c>
      <c r="J33" s="64" t="s">
        <v>291</v>
      </c>
      <c r="K33" s="64" t="s">
        <v>10</v>
      </c>
      <c r="L33" s="64" t="s">
        <v>10</v>
      </c>
      <c r="M33" s="64" t="s">
        <v>10</v>
      </c>
      <c r="N33" s="64" t="s">
        <v>10</v>
      </c>
      <c r="O33" s="81" t="s">
        <v>10</v>
      </c>
      <c r="P33" s="96" t="s">
        <v>10</v>
      </c>
      <c r="Q33" s="96" t="s">
        <v>10</v>
      </c>
      <c r="R33" s="64">
        <v>2.2999999999999998</v>
      </c>
      <c r="S33" s="64" t="s">
        <v>10</v>
      </c>
      <c r="T33" s="64" t="s">
        <v>10</v>
      </c>
      <c r="U33" s="115">
        <v>3</v>
      </c>
      <c r="V33" s="131" t="s">
        <v>10</v>
      </c>
      <c r="W33" s="131" t="s">
        <v>10</v>
      </c>
      <c r="X33" s="64">
        <v>0</v>
      </c>
      <c r="Y33" s="64" t="s">
        <v>291</v>
      </c>
      <c r="Z33" s="99">
        <v>0.4</v>
      </c>
    </row>
    <row r="34" spans="1:28">
      <c r="A34" t="s">
        <v>30</v>
      </c>
      <c r="B34" s="2" t="s">
        <v>42</v>
      </c>
      <c r="C34" t="s">
        <v>2</v>
      </c>
      <c r="D34" s="5" t="s">
        <v>272</v>
      </c>
      <c r="E34" s="5" t="s">
        <v>253</v>
      </c>
      <c r="F34" s="5">
        <v>7.1</v>
      </c>
      <c r="G34" s="5">
        <v>6.5</v>
      </c>
      <c r="H34" s="64" t="s">
        <v>291</v>
      </c>
      <c r="I34" t="s">
        <v>10</v>
      </c>
      <c r="J34" s="64" t="s">
        <v>10</v>
      </c>
      <c r="K34" s="64" t="s">
        <v>10</v>
      </c>
      <c r="L34" s="64" t="s">
        <v>10</v>
      </c>
      <c r="M34" s="64" t="s">
        <v>10</v>
      </c>
      <c r="N34" s="64" t="s">
        <v>10</v>
      </c>
      <c r="O34" s="81" t="s">
        <v>10</v>
      </c>
      <c r="P34" s="96" t="s">
        <v>10</v>
      </c>
      <c r="Q34" s="96" t="s">
        <v>10</v>
      </c>
      <c r="R34" s="64">
        <v>1.7</v>
      </c>
      <c r="S34" s="64">
        <v>1.7</v>
      </c>
      <c r="T34" s="64">
        <f t="shared" si="2"/>
        <v>1.7</v>
      </c>
      <c r="U34" s="115">
        <v>2</v>
      </c>
      <c r="V34" s="131">
        <v>8</v>
      </c>
      <c r="W34" s="131">
        <v>171</v>
      </c>
      <c r="X34" s="64" t="s">
        <v>10</v>
      </c>
      <c r="Y34" s="64" t="s">
        <v>291</v>
      </c>
      <c r="Z34" s="99">
        <v>0.5</v>
      </c>
    </row>
    <row r="35" spans="1:28">
      <c r="A35" t="s">
        <v>31</v>
      </c>
      <c r="B35" t="s">
        <v>24</v>
      </c>
      <c r="C35" t="s">
        <v>2</v>
      </c>
      <c r="D35" s="5" t="s">
        <v>272</v>
      </c>
      <c r="E35" s="5">
        <v>27.4</v>
      </c>
      <c r="F35" s="5">
        <v>9.9</v>
      </c>
      <c r="G35" s="5">
        <v>9.6</v>
      </c>
      <c r="H35" s="64">
        <f t="shared" si="0"/>
        <v>2604.096</v>
      </c>
      <c r="I35" t="s">
        <v>10</v>
      </c>
      <c r="J35" s="64" t="s">
        <v>10</v>
      </c>
      <c r="K35" s="64" t="s">
        <v>10</v>
      </c>
      <c r="L35" s="64" t="s">
        <v>10</v>
      </c>
      <c r="M35" s="64" t="s">
        <v>10</v>
      </c>
      <c r="N35" s="64" t="s">
        <v>10</v>
      </c>
      <c r="O35" s="81" t="s">
        <v>10</v>
      </c>
      <c r="P35" s="96" t="s">
        <v>10</v>
      </c>
      <c r="Q35" s="96" t="s">
        <v>10</v>
      </c>
      <c r="R35" s="64">
        <v>2.2000000000000002</v>
      </c>
      <c r="S35" s="64">
        <v>2.2999999999999998</v>
      </c>
      <c r="T35" s="64">
        <f t="shared" si="2"/>
        <v>2.25</v>
      </c>
      <c r="U35" s="115">
        <v>3</v>
      </c>
      <c r="V35" s="131">
        <v>9</v>
      </c>
      <c r="W35" s="131">
        <v>169</v>
      </c>
      <c r="X35" s="64" t="s">
        <v>10</v>
      </c>
      <c r="Y35" s="64" t="s">
        <v>291</v>
      </c>
      <c r="Z35" s="99">
        <v>0.9</v>
      </c>
    </row>
    <row r="36" spans="1:28" s="14" customFormat="1">
      <c r="A36" s="14" t="s">
        <v>31</v>
      </c>
      <c r="B36" s="15" t="s">
        <v>22</v>
      </c>
      <c r="C36" s="14" t="s">
        <v>2</v>
      </c>
      <c r="D36" s="16" t="s">
        <v>282</v>
      </c>
      <c r="E36" s="16">
        <v>32.6</v>
      </c>
      <c r="F36" s="16">
        <v>10.7</v>
      </c>
      <c r="G36" s="16">
        <v>10.4</v>
      </c>
      <c r="H36" s="63">
        <f t="shared" si="0"/>
        <v>3627.7280000000001</v>
      </c>
      <c r="I36" s="14" t="s">
        <v>10</v>
      </c>
      <c r="J36" s="63">
        <v>6.6</v>
      </c>
      <c r="K36" s="63">
        <v>6</v>
      </c>
      <c r="L36" s="63">
        <v>4.5</v>
      </c>
      <c r="M36" s="63">
        <v>4.5</v>
      </c>
      <c r="N36" s="63">
        <v>7</v>
      </c>
      <c r="O36" s="80" t="s">
        <v>10</v>
      </c>
      <c r="P36" s="63" t="s">
        <v>10</v>
      </c>
      <c r="Q36" s="63" t="s">
        <v>10</v>
      </c>
      <c r="R36" s="63">
        <v>2.4</v>
      </c>
      <c r="S36" s="63">
        <v>2.5</v>
      </c>
      <c r="T36" s="63">
        <f t="shared" si="2"/>
        <v>2.4500000000000002</v>
      </c>
      <c r="U36" s="114">
        <v>2</v>
      </c>
      <c r="V36" s="130" t="s">
        <v>10</v>
      </c>
      <c r="W36" s="130">
        <v>178</v>
      </c>
      <c r="X36" s="63">
        <v>0</v>
      </c>
      <c r="Y36" s="63">
        <v>0.5</v>
      </c>
      <c r="Z36" s="98">
        <v>0.9</v>
      </c>
      <c r="AA36" s="14" t="s">
        <v>12</v>
      </c>
    </row>
    <row r="37" spans="1:28">
      <c r="A37" t="s">
        <v>32</v>
      </c>
      <c r="B37" s="2" t="s">
        <v>40</v>
      </c>
      <c r="C37" t="s">
        <v>43</v>
      </c>
      <c r="D37" s="5" t="s">
        <v>272</v>
      </c>
      <c r="E37" s="5" t="s">
        <v>173</v>
      </c>
      <c r="F37" s="5">
        <v>9</v>
      </c>
      <c r="G37" s="5">
        <v>10</v>
      </c>
      <c r="H37" s="64" t="s">
        <v>291</v>
      </c>
      <c r="I37" t="s">
        <v>10</v>
      </c>
      <c r="J37" s="64">
        <v>4.5999999999999996</v>
      </c>
      <c r="K37" s="64">
        <v>4.2</v>
      </c>
      <c r="L37" s="64">
        <v>4.5999999999999996</v>
      </c>
      <c r="M37" s="64">
        <v>4.2</v>
      </c>
      <c r="N37" s="64">
        <v>3.4</v>
      </c>
      <c r="O37" s="81">
        <v>3.4</v>
      </c>
      <c r="P37" s="64" t="s">
        <v>10</v>
      </c>
      <c r="Q37" s="64" t="s">
        <v>10</v>
      </c>
      <c r="R37" s="64">
        <v>2</v>
      </c>
      <c r="S37" s="64">
        <v>2.1</v>
      </c>
      <c r="T37" s="64">
        <f t="shared" si="2"/>
        <v>2.0499999999999998</v>
      </c>
      <c r="U37" s="115">
        <v>1</v>
      </c>
      <c r="V37" s="131">
        <v>6</v>
      </c>
      <c r="W37" s="131">
        <v>173</v>
      </c>
      <c r="X37" s="64">
        <v>0</v>
      </c>
      <c r="Y37" s="64">
        <v>0.4</v>
      </c>
      <c r="Z37" s="99">
        <v>0.9</v>
      </c>
    </row>
    <row r="38" spans="1:28">
      <c r="A38" t="s">
        <v>33</v>
      </c>
      <c r="B38" s="2" t="s">
        <v>24</v>
      </c>
      <c r="C38" t="s">
        <v>2</v>
      </c>
      <c r="D38" s="5" t="s">
        <v>272</v>
      </c>
      <c r="E38" s="5" t="s">
        <v>152</v>
      </c>
      <c r="F38" s="5">
        <v>10.1</v>
      </c>
      <c r="G38" s="5">
        <v>9.6999999999999993</v>
      </c>
      <c r="H38" s="64" t="s">
        <v>291</v>
      </c>
      <c r="I38" t="s">
        <v>11</v>
      </c>
      <c r="J38" s="64">
        <v>6.2</v>
      </c>
      <c r="K38" s="64">
        <v>6</v>
      </c>
      <c r="L38" s="64">
        <v>6.2</v>
      </c>
      <c r="M38" s="64">
        <v>6</v>
      </c>
      <c r="N38" s="64">
        <v>5.3</v>
      </c>
      <c r="O38" s="81">
        <v>5.3</v>
      </c>
      <c r="P38" s="64" t="s">
        <v>10</v>
      </c>
      <c r="Q38" s="64" t="s">
        <v>10</v>
      </c>
      <c r="R38" s="64">
        <v>2</v>
      </c>
      <c r="S38" s="64" t="s">
        <v>10</v>
      </c>
      <c r="T38" s="64" t="s">
        <v>10</v>
      </c>
      <c r="U38" s="115">
        <v>10</v>
      </c>
      <c r="V38" s="131" t="s">
        <v>10</v>
      </c>
      <c r="W38" s="131" t="s">
        <v>10</v>
      </c>
      <c r="X38" s="64">
        <v>1.1000000000000001</v>
      </c>
      <c r="Y38" s="64" t="s">
        <v>291</v>
      </c>
      <c r="Z38" s="99">
        <v>0.4</v>
      </c>
    </row>
    <row r="39" spans="1:28" s="14" customFormat="1">
      <c r="A39" s="14" t="s">
        <v>34</v>
      </c>
      <c r="B39" s="14" t="s">
        <v>23</v>
      </c>
      <c r="C39" s="14" t="s">
        <v>2</v>
      </c>
      <c r="D39" s="14" t="s">
        <v>271</v>
      </c>
      <c r="E39" s="16" t="s">
        <v>174</v>
      </c>
      <c r="F39" s="16">
        <v>16.8</v>
      </c>
      <c r="G39" s="16">
        <v>15.6</v>
      </c>
      <c r="H39" s="63" t="s">
        <v>291</v>
      </c>
      <c r="I39" s="14" t="s">
        <v>11</v>
      </c>
      <c r="J39" s="63">
        <v>10.5</v>
      </c>
      <c r="K39" s="63">
        <v>10.5</v>
      </c>
      <c r="L39" s="63">
        <v>9</v>
      </c>
      <c r="M39" s="63">
        <v>9</v>
      </c>
      <c r="N39" s="63">
        <v>9</v>
      </c>
      <c r="O39" s="80">
        <v>9</v>
      </c>
      <c r="P39" s="63" t="s">
        <v>10</v>
      </c>
      <c r="Q39" s="63" t="s">
        <v>10</v>
      </c>
      <c r="R39" s="63">
        <v>2.2000000000000002</v>
      </c>
      <c r="S39" s="63">
        <v>2.2999999999999998</v>
      </c>
      <c r="T39" s="63">
        <f t="shared" si="2"/>
        <v>2.25</v>
      </c>
      <c r="U39" s="114" t="s">
        <v>52</v>
      </c>
      <c r="V39" s="130" t="s">
        <v>10</v>
      </c>
      <c r="W39" s="130" t="s">
        <v>10</v>
      </c>
      <c r="X39" s="63">
        <v>1.6</v>
      </c>
      <c r="Y39" s="63">
        <v>2.4</v>
      </c>
      <c r="Z39" s="98">
        <v>0.5</v>
      </c>
      <c r="AA39" s="14" t="s">
        <v>12</v>
      </c>
    </row>
    <row r="40" spans="1:28">
      <c r="A40" t="s">
        <v>35</v>
      </c>
      <c r="B40" s="2" t="s">
        <v>23</v>
      </c>
      <c r="C40" t="s">
        <v>2</v>
      </c>
      <c r="D40" s="5" t="s">
        <v>273</v>
      </c>
      <c r="E40" s="5">
        <v>16.3</v>
      </c>
      <c r="F40" s="5">
        <v>12.6</v>
      </c>
      <c r="G40" s="5">
        <v>12.1</v>
      </c>
      <c r="H40" s="64">
        <f t="shared" si="0"/>
        <v>2485.098</v>
      </c>
      <c r="I40" t="s">
        <v>10</v>
      </c>
      <c r="J40" s="64" t="s">
        <v>10</v>
      </c>
      <c r="K40" s="64" t="s">
        <v>10</v>
      </c>
      <c r="L40" s="64" t="s">
        <v>10</v>
      </c>
      <c r="M40" s="64" t="s">
        <v>10</v>
      </c>
      <c r="N40" s="64" t="s">
        <v>10</v>
      </c>
      <c r="O40" s="81" t="s">
        <v>10</v>
      </c>
      <c r="P40" s="64" t="s">
        <v>10</v>
      </c>
      <c r="Q40" s="64" t="s">
        <v>10</v>
      </c>
      <c r="R40" s="64">
        <v>2.5</v>
      </c>
      <c r="S40" s="64">
        <v>2.5</v>
      </c>
      <c r="T40" s="64">
        <f t="shared" si="2"/>
        <v>2.5</v>
      </c>
      <c r="U40" s="115">
        <v>0</v>
      </c>
      <c r="V40" s="131">
        <v>2</v>
      </c>
      <c r="W40" s="131">
        <v>178</v>
      </c>
      <c r="X40" s="64">
        <v>0</v>
      </c>
      <c r="Y40" s="64">
        <v>0</v>
      </c>
      <c r="Z40" s="99">
        <v>0.9</v>
      </c>
    </row>
    <row r="41" spans="1:28" s="23" customFormat="1">
      <c r="A41" s="23" t="s">
        <v>35</v>
      </c>
      <c r="B41" s="24" t="s">
        <v>23</v>
      </c>
      <c r="C41" s="23" t="s">
        <v>3</v>
      </c>
      <c r="D41" s="25" t="s">
        <v>277</v>
      </c>
      <c r="E41" s="25">
        <v>55.8</v>
      </c>
      <c r="F41" s="25">
        <v>34.4</v>
      </c>
      <c r="G41" s="25" t="s">
        <v>151</v>
      </c>
      <c r="H41" s="70" t="s">
        <v>291</v>
      </c>
      <c r="I41" s="23" t="s">
        <v>10</v>
      </c>
      <c r="J41" s="66" t="s">
        <v>10</v>
      </c>
      <c r="K41" s="66" t="s">
        <v>10</v>
      </c>
      <c r="L41" s="66" t="s">
        <v>10</v>
      </c>
      <c r="M41" s="66" t="s">
        <v>10</v>
      </c>
      <c r="N41" s="66" t="s">
        <v>10</v>
      </c>
      <c r="O41" s="84" t="s">
        <v>10</v>
      </c>
      <c r="P41" s="66" t="s">
        <v>10</v>
      </c>
      <c r="Q41" s="66" t="s">
        <v>10</v>
      </c>
      <c r="R41" s="66">
        <v>2.5</v>
      </c>
      <c r="S41" s="66">
        <v>2.5</v>
      </c>
      <c r="T41" s="66">
        <f t="shared" si="2"/>
        <v>2.5</v>
      </c>
      <c r="U41" s="118">
        <v>0</v>
      </c>
      <c r="V41" s="134">
        <v>2</v>
      </c>
      <c r="W41" s="134">
        <v>178</v>
      </c>
      <c r="X41" s="66" t="s">
        <v>10</v>
      </c>
      <c r="Y41" s="66" t="s">
        <v>291</v>
      </c>
      <c r="Z41" s="102">
        <v>0.5</v>
      </c>
      <c r="AA41" s="23" t="s">
        <v>12</v>
      </c>
      <c r="AB41" s="23" t="s">
        <v>12</v>
      </c>
    </row>
    <row r="42" spans="1:28">
      <c r="A42" t="s">
        <v>36</v>
      </c>
      <c r="B42" s="2" t="s">
        <v>24</v>
      </c>
      <c r="C42" t="s">
        <v>2</v>
      </c>
      <c r="D42" s="5" t="s">
        <v>272</v>
      </c>
      <c r="E42" s="5" t="s">
        <v>175</v>
      </c>
      <c r="F42" s="5">
        <v>15.2</v>
      </c>
      <c r="G42" s="5">
        <v>14.7</v>
      </c>
      <c r="H42" s="64" t="s">
        <v>291</v>
      </c>
      <c r="I42" t="s">
        <v>10</v>
      </c>
      <c r="J42" s="64">
        <v>8.3000000000000007</v>
      </c>
      <c r="K42" s="64" t="s">
        <v>10</v>
      </c>
      <c r="L42" s="64">
        <v>8.3000000000000007</v>
      </c>
      <c r="M42" s="64" t="s">
        <v>10</v>
      </c>
      <c r="N42" s="64">
        <v>8.3000000000000007</v>
      </c>
      <c r="O42" s="81" t="s">
        <v>10</v>
      </c>
      <c r="P42" s="64" t="s">
        <v>10</v>
      </c>
      <c r="Q42" s="64" t="s">
        <v>10</v>
      </c>
      <c r="R42" s="64">
        <v>3.1</v>
      </c>
      <c r="S42" s="64">
        <v>3.1</v>
      </c>
      <c r="T42" s="64">
        <f>(R42+S42)/2</f>
        <v>3.1</v>
      </c>
      <c r="U42" s="115">
        <v>8</v>
      </c>
      <c r="V42" s="131" t="s">
        <v>10</v>
      </c>
      <c r="W42" s="131" t="s">
        <v>10</v>
      </c>
      <c r="X42" s="64">
        <v>0</v>
      </c>
      <c r="Y42" s="64" t="s">
        <v>291</v>
      </c>
      <c r="Z42" s="99">
        <v>0.4</v>
      </c>
      <c r="AA42" t="s">
        <v>12</v>
      </c>
      <c r="AB42" t="s">
        <v>12</v>
      </c>
    </row>
    <row r="43" spans="1:28" s="14" customFormat="1">
      <c r="A43" s="14" t="s">
        <v>36</v>
      </c>
      <c r="B43" s="15" t="s">
        <v>25</v>
      </c>
      <c r="C43" s="14" t="s">
        <v>2</v>
      </c>
      <c r="D43" s="16" t="s">
        <v>281</v>
      </c>
      <c r="E43" s="16">
        <v>33.9</v>
      </c>
      <c r="F43" s="16">
        <v>14.1</v>
      </c>
      <c r="G43" s="16">
        <v>12.7</v>
      </c>
      <c r="H43" s="63">
        <f t="shared" si="0"/>
        <v>6070.472999999999</v>
      </c>
      <c r="I43" s="14" t="s">
        <v>11</v>
      </c>
      <c r="J43" s="63">
        <v>6</v>
      </c>
      <c r="K43" s="63">
        <v>6</v>
      </c>
      <c r="L43" s="63">
        <v>6</v>
      </c>
      <c r="M43" s="63">
        <v>5.3</v>
      </c>
      <c r="N43" s="63">
        <v>4.5</v>
      </c>
      <c r="O43" s="80">
        <v>4.5</v>
      </c>
      <c r="P43" s="63">
        <v>4.5</v>
      </c>
      <c r="Q43" s="63">
        <v>4.5</v>
      </c>
      <c r="R43" s="63">
        <v>3</v>
      </c>
      <c r="S43" s="63">
        <v>3.4</v>
      </c>
      <c r="T43" s="63">
        <f t="shared" ref="T43:T52" si="3">(R43+S43)/2</f>
        <v>3.2</v>
      </c>
      <c r="U43" s="114">
        <v>0</v>
      </c>
      <c r="V43" s="130">
        <v>8</v>
      </c>
      <c r="W43" s="130">
        <v>172</v>
      </c>
      <c r="X43" s="63">
        <v>0</v>
      </c>
      <c r="Y43" s="63">
        <v>0.5</v>
      </c>
      <c r="Z43" s="98">
        <v>0.9</v>
      </c>
      <c r="AA43" s="14" t="s">
        <v>12</v>
      </c>
    </row>
    <row r="44" spans="1:28">
      <c r="A44" t="s">
        <v>36</v>
      </c>
      <c r="B44" t="s">
        <v>42</v>
      </c>
      <c r="C44" t="s">
        <v>2</v>
      </c>
      <c r="D44" s="5" t="s">
        <v>272</v>
      </c>
      <c r="E44" s="5" t="s">
        <v>254</v>
      </c>
      <c r="F44" s="5">
        <v>12.8</v>
      </c>
      <c r="G44" s="5">
        <v>12.3</v>
      </c>
      <c r="H44" s="64" t="s">
        <v>291</v>
      </c>
      <c r="I44" t="s">
        <v>11</v>
      </c>
      <c r="J44" s="64">
        <v>7.5</v>
      </c>
      <c r="K44" s="64">
        <v>7.5</v>
      </c>
      <c r="L44" s="64">
        <v>7.3</v>
      </c>
      <c r="M44" s="64" t="s">
        <v>10</v>
      </c>
      <c r="N44" s="64">
        <v>7.3</v>
      </c>
      <c r="O44" s="81" t="s">
        <v>10</v>
      </c>
      <c r="P44" s="64" t="s">
        <v>10</v>
      </c>
      <c r="Q44" s="64" t="s">
        <v>10</v>
      </c>
      <c r="R44" s="64">
        <v>3.2</v>
      </c>
      <c r="S44" s="64" t="s">
        <v>10</v>
      </c>
      <c r="T44" s="64" t="s">
        <v>10</v>
      </c>
      <c r="U44" s="115">
        <v>1</v>
      </c>
      <c r="V44" s="131">
        <v>7</v>
      </c>
      <c r="W44" s="131">
        <v>174</v>
      </c>
      <c r="X44" s="64">
        <v>0</v>
      </c>
      <c r="Y44" s="64" t="s">
        <v>291</v>
      </c>
      <c r="Z44" s="99">
        <v>0.5</v>
      </c>
      <c r="AA44" t="s">
        <v>12</v>
      </c>
      <c r="AB44" t="s">
        <v>12</v>
      </c>
    </row>
    <row r="45" spans="1:28" s="14" customFormat="1">
      <c r="A45" s="14" t="s">
        <v>37</v>
      </c>
      <c r="B45" s="15" t="s">
        <v>1</v>
      </c>
      <c r="C45" s="14" t="s">
        <v>2</v>
      </c>
      <c r="D45" s="14" t="s">
        <v>271</v>
      </c>
      <c r="E45" s="16">
        <v>33.700000000000003</v>
      </c>
      <c r="F45" s="16">
        <v>11.5</v>
      </c>
      <c r="G45" s="16">
        <v>9.6999999999999993</v>
      </c>
      <c r="H45" s="63">
        <f t="shared" si="0"/>
        <v>3759.2349999999997</v>
      </c>
      <c r="I45" s="14" t="s">
        <v>11</v>
      </c>
      <c r="J45" s="63">
        <v>6.3</v>
      </c>
      <c r="K45" s="63" t="s">
        <v>10</v>
      </c>
      <c r="L45" s="63">
        <v>3.7</v>
      </c>
      <c r="M45" s="63">
        <v>3.7</v>
      </c>
      <c r="N45" s="63">
        <v>3.7</v>
      </c>
      <c r="O45" s="80" t="s">
        <v>10</v>
      </c>
      <c r="P45" s="63" t="s">
        <v>10</v>
      </c>
      <c r="Q45" s="63" t="s">
        <v>10</v>
      </c>
      <c r="R45" s="63">
        <v>2.2999999999999998</v>
      </c>
      <c r="S45" s="63">
        <v>2.4</v>
      </c>
      <c r="T45" s="63">
        <f t="shared" si="3"/>
        <v>2.3499999999999996</v>
      </c>
      <c r="U45" s="114">
        <v>0</v>
      </c>
      <c r="V45" s="130">
        <v>2</v>
      </c>
      <c r="W45" s="130">
        <v>178</v>
      </c>
      <c r="X45" s="63">
        <v>0.3</v>
      </c>
      <c r="Y45" s="63" t="s">
        <v>291</v>
      </c>
      <c r="Z45" s="98">
        <v>0.8</v>
      </c>
    </row>
    <row r="46" spans="1:28">
      <c r="A46" t="s">
        <v>37</v>
      </c>
      <c r="B46" s="2" t="s">
        <v>42</v>
      </c>
      <c r="C46" t="s">
        <v>2</v>
      </c>
      <c r="D46" s="5" t="s">
        <v>273</v>
      </c>
      <c r="E46" s="5" t="s">
        <v>255</v>
      </c>
      <c r="F46" s="5" t="s">
        <v>172</v>
      </c>
      <c r="G46" s="5" t="s">
        <v>176</v>
      </c>
      <c r="H46" s="64" t="s">
        <v>291</v>
      </c>
      <c r="I46" t="s">
        <v>11</v>
      </c>
      <c r="J46" s="64" t="s">
        <v>10</v>
      </c>
      <c r="K46" s="64" t="s">
        <v>10</v>
      </c>
      <c r="L46" s="64" t="s">
        <v>10</v>
      </c>
      <c r="M46" s="64" t="s">
        <v>10</v>
      </c>
      <c r="N46" s="64" t="s">
        <v>10</v>
      </c>
      <c r="O46" s="81" t="s">
        <v>10</v>
      </c>
      <c r="P46" s="64" t="s">
        <v>10</v>
      </c>
      <c r="Q46" s="64" t="s">
        <v>10</v>
      </c>
      <c r="R46" s="64">
        <v>2.4</v>
      </c>
      <c r="S46" s="64" t="s">
        <v>10</v>
      </c>
      <c r="T46" s="64" t="s">
        <v>10</v>
      </c>
      <c r="U46" s="115">
        <v>1</v>
      </c>
      <c r="V46" s="131" t="s">
        <v>10</v>
      </c>
      <c r="W46" s="131" t="s">
        <v>10</v>
      </c>
      <c r="X46" s="64">
        <v>0</v>
      </c>
      <c r="Y46" s="64" t="s">
        <v>291</v>
      </c>
      <c r="Z46" s="99">
        <v>0.4</v>
      </c>
    </row>
    <row r="47" spans="1:28" s="26" customFormat="1">
      <c r="A47" s="26" t="s">
        <v>37</v>
      </c>
      <c r="B47" s="27" t="s">
        <v>42</v>
      </c>
      <c r="C47" s="26" t="s">
        <v>3</v>
      </c>
      <c r="D47" s="28" t="s">
        <v>274</v>
      </c>
      <c r="E47" s="28">
        <v>10.3</v>
      </c>
      <c r="F47" s="28">
        <v>10.9</v>
      </c>
      <c r="G47" s="28">
        <v>10.6</v>
      </c>
      <c r="H47" s="67">
        <f t="shared" si="0"/>
        <v>1190.0620000000001</v>
      </c>
      <c r="I47" s="26" t="s">
        <v>11</v>
      </c>
      <c r="J47" s="67" t="s">
        <v>10</v>
      </c>
      <c r="K47" s="67" t="s">
        <v>10</v>
      </c>
      <c r="L47" s="67" t="s">
        <v>10</v>
      </c>
      <c r="M47" s="67" t="s">
        <v>10</v>
      </c>
      <c r="N47" s="67" t="s">
        <v>10</v>
      </c>
      <c r="O47" s="85" t="s">
        <v>10</v>
      </c>
      <c r="P47" s="67" t="s">
        <v>10</v>
      </c>
      <c r="Q47" s="67" t="s">
        <v>10</v>
      </c>
      <c r="R47" s="67">
        <v>1.3</v>
      </c>
      <c r="S47" s="67">
        <v>1.5</v>
      </c>
      <c r="T47" s="67">
        <f t="shared" si="3"/>
        <v>1.4</v>
      </c>
      <c r="U47" s="119">
        <v>0</v>
      </c>
      <c r="V47" s="135">
        <v>2</v>
      </c>
      <c r="W47" s="135">
        <v>178</v>
      </c>
      <c r="X47" s="67">
        <v>0</v>
      </c>
      <c r="Y47" s="67">
        <v>0</v>
      </c>
      <c r="Z47" s="103">
        <v>0.95</v>
      </c>
      <c r="AA47" s="26" t="s">
        <v>12</v>
      </c>
    </row>
    <row r="48" spans="1:28">
      <c r="A48" t="s">
        <v>38</v>
      </c>
      <c r="B48" t="s">
        <v>42</v>
      </c>
      <c r="C48" t="s">
        <v>2</v>
      </c>
      <c r="D48" s="5" t="s">
        <v>272</v>
      </c>
      <c r="E48" s="5" t="s">
        <v>256</v>
      </c>
      <c r="F48" s="5">
        <v>12.6</v>
      </c>
      <c r="G48" s="5">
        <v>12.1</v>
      </c>
      <c r="H48" s="64" t="s">
        <v>291</v>
      </c>
      <c r="I48" t="s">
        <v>11</v>
      </c>
      <c r="J48" s="64">
        <v>7.8</v>
      </c>
      <c r="K48" s="64">
        <v>7.8</v>
      </c>
      <c r="L48" s="64">
        <v>7.3</v>
      </c>
      <c r="M48" s="64">
        <v>7.3</v>
      </c>
      <c r="N48" s="64">
        <v>7.3</v>
      </c>
      <c r="O48" s="81">
        <v>7.3</v>
      </c>
      <c r="P48" s="96" t="s">
        <v>10</v>
      </c>
      <c r="Q48" s="96" t="s">
        <v>10</v>
      </c>
      <c r="R48" s="64">
        <v>2.4</v>
      </c>
      <c r="S48" s="64">
        <v>2.4</v>
      </c>
      <c r="T48" s="64">
        <f t="shared" si="3"/>
        <v>2.4</v>
      </c>
      <c r="U48" s="115">
        <v>1</v>
      </c>
      <c r="V48" s="131">
        <v>0</v>
      </c>
      <c r="W48" s="131">
        <v>179</v>
      </c>
      <c r="X48" s="64">
        <v>0.5</v>
      </c>
      <c r="Y48" s="64" t="s">
        <v>291</v>
      </c>
      <c r="Z48" s="99">
        <v>0.75</v>
      </c>
    </row>
    <row r="49" spans="1:27">
      <c r="A49" t="s">
        <v>39</v>
      </c>
      <c r="B49" s="2" t="s">
        <v>25</v>
      </c>
      <c r="C49" t="s">
        <v>2</v>
      </c>
      <c r="D49" s="5" t="s">
        <v>272</v>
      </c>
      <c r="E49" s="5" t="s">
        <v>257</v>
      </c>
      <c r="F49" s="5">
        <v>9.9</v>
      </c>
      <c r="G49" s="5">
        <v>9.3000000000000007</v>
      </c>
      <c r="H49" s="64" t="s">
        <v>291</v>
      </c>
      <c r="I49" t="s">
        <v>11</v>
      </c>
      <c r="J49" s="64">
        <v>9.3000000000000007</v>
      </c>
      <c r="K49" s="64">
        <v>9.3000000000000007</v>
      </c>
      <c r="L49" s="64">
        <v>8.1999999999999993</v>
      </c>
      <c r="M49" s="64" t="s">
        <v>10</v>
      </c>
      <c r="N49" s="64">
        <v>8.1999999999999993</v>
      </c>
      <c r="O49" s="81" t="s">
        <v>10</v>
      </c>
      <c r="P49" s="96" t="s">
        <v>10</v>
      </c>
      <c r="Q49" s="96" t="s">
        <v>10</v>
      </c>
      <c r="R49" s="64">
        <v>2.5</v>
      </c>
      <c r="S49" s="64" t="s">
        <v>10</v>
      </c>
      <c r="T49" s="64" t="s">
        <v>10</v>
      </c>
      <c r="U49" s="115">
        <v>2</v>
      </c>
      <c r="V49" s="131" t="s">
        <v>10</v>
      </c>
      <c r="W49" s="131" t="s">
        <v>10</v>
      </c>
      <c r="X49" s="64">
        <v>0.6</v>
      </c>
      <c r="Y49" s="64" t="s">
        <v>291</v>
      </c>
      <c r="Z49" s="99">
        <v>0.4</v>
      </c>
    </row>
    <row r="50" spans="1:27">
      <c r="A50" t="s">
        <v>39</v>
      </c>
      <c r="B50" s="2" t="s">
        <v>25</v>
      </c>
      <c r="C50" t="s">
        <v>3</v>
      </c>
      <c r="D50" s="3" t="s">
        <v>275</v>
      </c>
      <c r="E50" s="5">
        <v>20.6</v>
      </c>
      <c r="F50" s="5">
        <v>9</v>
      </c>
      <c r="G50" s="5">
        <v>6.9</v>
      </c>
      <c r="H50" s="64">
        <f t="shared" si="0"/>
        <v>1279.2600000000002</v>
      </c>
      <c r="I50" t="s">
        <v>46</v>
      </c>
      <c r="J50" s="64" t="s">
        <v>10</v>
      </c>
      <c r="K50" s="64" t="s">
        <v>10</v>
      </c>
      <c r="L50" s="64" t="s">
        <v>10</v>
      </c>
      <c r="M50" s="64" t="s">
        <v>10</v>
      </c>
      <c r="N50" s="64" t="s">
        <v>10</v>
      </c>
      <c r="O50" s="81" t="s">
        <v>10</v>
      </c>
      <c r="P50" s="96" t="s">
        <v>10</v>
      </c>
      <c r="Q50" s="96" t="s">
        <v>10</v>
      </c>
      <c r="R50" s="64">
        <v>3.4</v>
      </c>
      <c r="S50" s="64">
        <v>3.6</v>
      </c>
      <c r="T50" s="64">
        <f t="shared" si="3"/>
        <v>3.5</v>
      </c>
      <c r="U50" s="115">
        <v>0</v>
      </c>
      <c r="V50" s="131">
        <v>5</v>
      </c>
      <c r="W50" s="131">
        <v>175</v>
      </c>
      <c r="X50" s="64" t="s">
        <v>10</v>
      </c>
      <c r="Y50" s="64" t="s">
        <v>291</v>
      </c>
      <c r="Z50" s="99">
        <v>0.9</v>
      </c>
      <c r="AA50" t="s">
        <v>12</v>
      </c>
    </row>
    <row r="51" spans="1:27">
      <c r="A51" t="s">
        <v>39</v>
      </c>
      <c r="B51" s="2" t="s">
        <v>42</v>
      </c>
      <c r="C51" t="s">
        <v>2</v>
      </c>
      <c r="D51" s="5" t="s">
        <v>272</v>
      </c>
      <c r="E51" s="5" t="s">
        <v>159</v>
      </c>
      <c r="F51" s="5">
        <v>7.5</v>
      </c>
      <c r="G51" s="5">
        <v>7.2</v>
      </c>
      <c r="H51" s="64" t="s">
        <v>291</v>
      </c>
      <c r="I51" t="s">
        <v>11</v>
      </c>
      <c r="J51" s="64">
        <v>4.5</v>
      </c>
      <c r="K51" s="64">
        <v>3.6</v>
      </c>
      <c r="L51" s="64">
        <v>4.5</v>
      </c>
      <c r="M51" s="64">
        <v>3.6</v>
      </c>
      <c r="N51" s="64">
        <v>4.2</v>
      </c>
      <c r="O51" s="81">
        <v>4.4000000000000004</v>
      </c>
      <c r="P51" s="96" t="s">
        <v>10</v>
      </c>
      <c r="Q51" s="96" t="s">
        <v>10</v>
      </c>
      <c r="R51" s="64">
        <v>2.2999999999999998</v>
      </c>
      <c r="S51" s="64" t="s">
        <v>10</v>
      </c>
      <c r="T51" s="64" t="s">
        <v>10</v>
      </c>
      <c r="U51" s="115">
        <v>2</v>
      </c>
      <c r="V51" s="131" t="s">
        <v>10</v>
      </c>
      <c r="W51" s="131" t="s">
        <v>10</v>
      </c>
      <c r="X51" s="64">
        <v>0</v>
      </c>
      <c r="Y51" s="64" t="s">
        <v>291</v>
      </c>
      <c r="Z51" s="99">
        <v>0.5</v>
      </c>
    </row>
    <row r="52" spans="1:27">
      <c r="A52" t="s">
        <v>49</v>
      </c>
      <c r="B52" s="2" t="s">
        <v>50</v>
      </c>
      <c r="C52" t="s">
        <v>2</v>
      </c>
      <c r="D52" s="5" t="s">
        <v>272</v>
      </c>
      <c r="E52" s="5">
        <v>48.8</v>
      </c>
      <c r="F52" s="5">
        <v>17.600000000000001</v>
      </c>
      <c r="G52" s="5">
        <v>17.399999999999999</v>
      </c>
      <c r="H52" s="64">
        <f t="shared" si="0"/>
        <v>14944.511999999999</v>
      </c>
      <c r="I52" t="s">
        <v>11</v>
      </c>
      <c r="J52" s="64">
        <v>8.3000000000000007</v>
      </c>
      <c r="K52" s="64">
        <v>8.3000000000000007</v>
      </c>
      <c r="L52" s="64">
        <v>8.3000000000000007</v>
      </c>
      <c r="M52" s="64">
        <v>8.3000000000000007</v>
      </c>
      <c r="N52" s="64">
        <v>8.3000000000000007</v>
      </c>
      <c r="O52" s="81">
        <v>8</v>
      </c>
      <c r="P52" s="96" t="s">
        <v>10</v>
      </c>
      <c r="Q52" s="96" t="s">
        <v>10</v>
      </c>
      <c r="R52" s="64">
        <v>2.8</v>
      </c>
      <c r="S52" s="64">
        <v>2.9</v>
      </c>
      <c r="T52" s="64">
        <f t="shared" si="3"/>
        <v>2.8499999999999996</v>
      </c>
      <c r="U52" s="115">
        <v>5</v>
      </c>
      <c r="V52" s="131">
        <v>5</v>
      </c>
      <c r="W52" s="131">
        <v>170</v>
      </c>
      <c r="X52" s="64">
        <v>0</v>
      </c>
      <c r="Y52" s="64">
        <v>0.8</v>
      </c>
      <c r="Z52" s="99">
        <v>0.9</v>
      </c>
    </row>
    <row r="53" spans="1:27">
      <c r="A53" t="s">
        <v>51</v>
      </c>
      <c r="B53" s="2" t="s">
        <v>25</v>
      </c>
      <c r="C53" t="s">
        <v>2</v>
      </c>
      <c r="D53" s="5" t="s">
        <v>272</v>
      </c>
      <c r="E53" s="5" t="s">
        <v>258</v>
      </c>
      <c r="F53" s="5">
        <v>11.8</v>
      </c>
      <c r="G53" s="5">
        <v>11</v>
      </c>
      <c r="H53" s="64" t="s">
        <v>291</v>
      </c>
      <c r="I53" t="s">
        <v>11</v>
      </c>
      <c r="J53" s="64">
        <v>7.5</v>
      </c>
      <c r="K53" s="64" t="s">
        <v>10</v>
      </c>
      <c r="L53" s="64">
        <v>6.7</v>
      </c>
      <c r="M53" s="64">
        <v>6.7</v>
      </c>
      <c r="N53" s="64">
        <v>6.7</v>
      </c>
      <c r="O53" s="81" t="s">
        <v>10</v>
      </c>
      <c r="P53" s="96" t="s">
        <v>10</v>
      </c>
      <c r="Q53" s="96" t="s">
        <v>10</v>
      </c>
      <c r="R53" s="64">
        <v>2.5</v>
      </c>
      <c r="S53" s="64" t="s">
        <v>10</v>
      </c>
      <c r="T53" s="64" t="s">
        <v>10</v>
      </c>
      <c r="U53" s="115">
        <v>2</v>
      </c>
      <c r="V53" s="131" t="s">
        <v>10</v>
      </c>
      <c r="W53" s="131" t="s">
        <v>10</v>
      </c>
      <c r="X53" s="64" t="s">
        <v>10</v>
      </c>
      <c r="Y53" s="64" t="s">
        <v>291</v>
      </c>
      <c r="Z53" s="99">
        <v>0.25</v>
      </c>
    </row>
    <row r="54" spans="1:27">
      <c r="A54" t="s">
        <v>51</v>
      </c>
      <c r="B54" s="2" t="s">
        <v>25</v>
      </c>
      <c r="C54" t="s">
        <v>3</v>
      </c>
      <c r="D54" s="147" t="s">
        <v>291</v>
      </c>
      <c r="E54" t="s">
        <v>178</v>
      </c>
      <c r="F54" t="s">
        <v>291</v>
      </c>
      <c r="G54" t="s">
        <v>291</v>
      </c>
      <c r="H54" s="64" t="s">
        <v>291</v>
      </c>
      <c r="I54" t="s">
        <v>10</v>
      </c>
      <c r="J54" s="64" t="s">
        <v>10</v>
      </c>
      <c r="K54" s="64" t="s">
        <v>10</v>
      </c>
      <c r="L54" s="64" t="s">
        <v>10</v>
      </c>
      <c r="M54" s="64" t="s">
        <v>10</v>
      </c>
      <c r="N54" s="64" t="s">
        <v>10</v>
      </c>
      <c r="O54" s="81" t="s">
        <v>10</v>
      </c>
      <c r="P54" s="64" t="s">
        <v>10</v>
      </c>
      <c r="Q54" s="64" t="s">
        <v>10</v>
      </c>
      <c r="R54" s="64" t="s">
        <v>10</v>
      </c>
      <c r="S54" s="64" t="s">
        <v>10</v>
      </c>
      <c r="T54" s="64" t="s">
        <v>10</v>
      </c>
      <c r="U54" s="115" t="s">
        <v>291</v>
      </c>
      <c r="V54" s="131" t="s">
        <v>291</v>
      </c>
      <c r="W54" s="131" t="s">
        <v>291</v>
      </c>
      <c r="X54" s="64" t="s">
        <v>291</v>
      </c>
      <c r="Y54" s="64" t="s">
        <v>291</v>
      </c>
      <c r="Z54" s="99">
        <v>0.1</v>
      </c>
    </row>
    <row r="55" spans="1:27">
      <c r="A55" t="s">
        <v>51</v>
      </c>
      <c r="B55" s="2" t="s">
        <v>42</v>
      </c>
      <c r="C55" t="s">
        <v>2</v>
      </c>
      <c r="D55" s="3" t="s">
        <v>275</v>
      </c>
      <c r="E55" t="s">
        <v>153</v>
      </c>
      <c r="F55">
        <v>16</v>
      </c>
      <c r="G55">
        <v>9.6</v>
      </c>
      <c r="H55" s="64" t="s">
        <v>291</v>
      </c>
      <c r="I55" t="s">
        <v>10</v>
      </c>
      <c r="J55" s="64" t="s">
        <v>10</v>
      </c>
      <c r="K55" s="64" t="s">
        <v>10</v>
      </c>
      <c r="L55" s="64" t="s">
        <v>10</v>
      </c>
      <c r="M55" s="64" t="s">
        <v>10</v>
      </c>
      <c r="N55" s="64" t="s">
        <v>10</v>
      </c>
      <c r="O55" s="81" t="s">
        <v>10</v>
      </c>
      <c r="P55" s="64" t="s">
        <v>10</v>
      </c>
      <c r="Q55" s="64" t="s">
        <v>10</v>
      </c>
      <c r="R55" s="64">
        <v>3.5</v>
      </c>
      <c r="S55" s="64" t="s">
        <v>10</v>
      </c>
      <c r="T55" s="64" t="s">
        <v>10</v>
      </c>
      <c r="U55" s="115">
        <v>7</v>
      </c>
      <c r="V55" s="131" t="s">
        <v>10</v>
      </c>
      <c r="W55" s="131" t="s">
        <v>10</v>
      </c>
      <c r="X55" s="64">
        <v>0</v>
      </c>
      <c r="Y55" s="64" t="s">
        <v>291</v>
      </c>
      <c r="Z55" s="99">
        <v>0.75</v>
      </c>
    </row>
    <row r="56" spans="1:27" s="41" customFormat="1">
      <c r="A56" s="41" t="s">
        <v>51</v>
      </c>
      <c r="B56" s="42" t="s">
        <v>42</v>
      </c>
      <c r="C56" s="41" t="s">
        <v>3</v>
      </c>
      <c r="D56" s="43" t="s">
        <v>294</v>
      </c>
      <c r="E56" s="44">
        <v>10.199999999999999</v>
      </c>
      <c r="F56" s="44">
        <v>10.5</v>
      </c>
      <c r="G56" s="44">
        <v>10</v>
      </c>
      <c r="H56" s="68">
        <f t="shared" si="0"/>
        <v>1071</v>
      </c>
      <c r="I56" s="41" t="s">
        <v>11</v>
      </c>
      <c r="J56" s="68" t="s">
        <v>10</v>
      </c>
      <c r="K56" s="68" t="s">
        <v>10</v>
      </c>
      <c r="L56" s="68" t="s">
        <v>10</v>
      </c>
      <c r="M56" s="68" t="s">
        <v>10</v>
      </c>
      <c r="N56" s="68" t="s">
        <v>10</v>
      </c>
      <c r="O56" s="86" t="s">
        <v>10</v>
      </c>
      <c r="P56" s="68" t="s">
        <v>10</v>
      </c>
      <c r="Q56" s="68" t="s">
        <v>10</v>
      </c>
      <c r="R56" s="68">
        <v>2.5</v>
      </c>
      <c r="S56" s="68" t="s">
        <v>10</v>
      </c>
      <c r="T56" s="68" t="s">
        <v>10</v>
      </c>
      <c r="U56" s="120">
        <v>3</v>
      </c>
      <c r="V56" s="136" t="s">
        <v>10</v>
      </c>
      <c r="W56" s="136" t="s">
        <v>10</v>
      </c>
      <c r="X56" s="68" t="s">
        <v>10</v>
      </c>
      <c r="Y56" s="68" t="s">
        <v>291</v>
      </c>
      <c r="Z56" s="104">
        <v>0.9</v>
      </c>
      <c r="AA56" s="41" t="s">
        <v>12</v>
      </c>
    </row>
    <row r="57" spans="1:27" s="14" customFormat="1">
      <c r="A57" s="14" t="s">
        <v>53</v>
      </c>
      <c r="B57" s="14" t="s">
        <v>40</v>
      </c>
      <c r="C57" s="14" t="s">
        <v>2</v>
      </c>
      <c r="D57" s="14" t="s">
        <v>271</v>
      </c>
      <c r="E57" s="14" t="s">
        <v>161</v>
      </c>
      <c r="F57" s="14">
        <v>14.1</v>
      </c>
      <c r="G57" s="14">
        <v>14.1</v>
      </c>
      <c r="H57" s="63" t="s">
        <v>291</v>
      </c>
      <c r="I57" s="14" t="s">
        <v>11</v>
      </c>
      <c r="J57" s="63">
        <v>8</v>
      </c>
      <c r="K57" s="63">
        <v>8</v>
      </c>
      <c r="L57" s="63">
        <v>8</v>
      </c>
      <c r="M57" s="63">
        <v>8</v>
      </c>
      <c r="N57" s="63">
        <v>8</v>
      </c>
      <c r="O57" s="80">
        <v>8</v>
      </c>
      <c r="P57" s="63" t="s">
        <v>10</v>
      </c>
      <c r="Q57" s="63" t="s">
        <v>10</v>
      </c>
      <c r="R57" s="63">
        <v>2.2999999999999998</v>
      </c>
      <c r="S57" s="63" t="s">
        <v>10</v>
      </c>
      <c r="T57" s="63" t="s">
        <v>10</v>
      </c>
      <c r="U57" s="114">
        <v>2</v>
      </c>
      <c r="V57" s="130" t="s">
        <v>10</v>
      </c>
      <c r="W57" s="130" t="s">
        <v>10</v>
      </c>
      <c r="X57" s="63">
        <v>0.9</v>
      </c>
      <c r="Y57" s="63" t="s">
        <v>291</v>
      </c>
      <c r="Z57" s="98">
        <v>0.25</v>
      </c>
      <c r="AA57" s="14" t="s">
        <v>12</v>
      </c>
    </row>
    <row r="58" spans="1:27">
      <c r="A58" t="s">
        <v>53</v>
      </c>
      <c r="B58" s="2" t="s">
        <v>40</v>
      </c>
      <c r="C58" t="s">
        <v>3</v>
      </c>
      <c r="D58" s="5" t="s">
        <v>272</v>
      </c>
      <c r="E58" t="s">
        <v>155</v>
      </c>
      <c r="F58">
        <v>11.3</v>
      </c>
      <c r="G58">
        <v>11.1</v>
      </c>
      <c r="H58" s="64" t="s">
        <v>291</v>
      </c>
      <c r="I58" t="s">
        <v>11</v>
      </c>
      <c r="J58" s="64">
        <v>6.8</v>
      </c>
      <c r="K58" s="64">
        <v>6.8</v>
      </c>
      <c r="L58" s="64">
        <v>6</v>
      </c>
      <c r="M58" s="64">
        <v>6</v>
      </c>
      <c r="N58" s="64">
        <v>6</v>
      </c>
      <c r="O58" s="81">
        <v>6</v>
      </c>
      <c r="P58" s="64" t="s">
        <v>10</v>
      </c>
      <c r="Q58" s="64" t="s">
        <v>10</v>
      </c>
      <c r="R58" s="64">
        <v>2</v>
      </c>
      <c r="S58" s="64" t="s">
        <v>10</v>
      </c>
      <c r="T58" s="64" t="s">
        <v>10</v>
      </c>
      <c r="U58" s="115">
        <v>3</v>
      </c>
      <c r="V58" s="131" t="s">
        <v>10</v>
      </c>
      <c r="W58" s="131" t="s">
        <v>10</v>
      </c>
      <c r="X58" s="64">
        <v>0.5</v>
      </c>
      <c r="Y58" s="64" t="s">
        <v>291</v>
      </c>
      <c r="Z58" s="99">
        <v>0.5</v>
      </c>
    </row>
    <row r="59" spans="1:27" s="20" customFormat="1">
      <c r="A59" s="20" t="s">
        <v>53</v>
      </c>
      <c r="B59" s="21" t="s">
        <v>23</v>
      </c>
      <c r="C59" s="20" t="s">
        <v>2</v>
      </c>
      <c r="D59" s="20" t="s">
        <v>275</v>
      </c>
      <c r="E59" s="22">
        <v>34.700000000000003</v>
      </c>
      <c r="F59" s="22">
        <v>27</v>
      </c>
      <c r="G59" s="22">
        <v>23.1</v>
      </c>
      <c r="H59" s="69">
        <f t="shared" si="0"/>
        <v>21642.390000000003</v>
      </c>
      <c r="I59" s="20" t="s">
        <v>10</v>
      </c>
      <c r="J59" s="69" t="s">
        <v>10</v>
      </c>
      <c r="K59" s="69" t="s">
        <v>10</v>
      </c>
      <c r="L59" s="69" t="s">
        <v>10</v>
      </c>
      <c r="M59" s="69" t="s">
        <v>10</v>
      </c>
      <c r="N59" s="69" t="s">
        <v>10</v>
      </c>
      <c r="O59" s="87" t="s">
        <v>10</v>
      </c>
      <c r="P59" s="69" t="s">
        <v>10</v>
      </c>
      <c r="Q59" s="69" t="s">
        <v>10</v>
      </c>
      <c r="R59" s="69">
        <v>3.4</v>
      </c>
      <c r="S59" s="69">
        <v>3.6</v>
      </c>
      <c r="T59" s="69">
        <f>(R59+S59)/2</f>
        <v>3.5</v>
      </c>
      <c r="U59" s="121">
        <v>2</v>
      </c>
      <c r="V59" s="137">
        <v>3</v>
      </c>
      <c r="W59" s="137">
        <v>175</v>
      </c>
      <c r="X59" s="69" t="s">
        <v>10</v>
      </c>
      <c r="Y59" s="69" t="s">
        <v>291</v>
      </c>
      <c r="Z59" s="105">
        <v>0.95</v>
      </c>
      <c r="AA59" s="20" t="s">
        <v>12</v>
      </c>
    </row>
    <row r="60" spans="1:27">
      <c r="A60" t="s">
        <v>53</v>
      </c>
      <c r="B60" t="s">
        <v>41</v>
      </c>
      <c r="C60" t="s">
        <v>2</v>
      </c>
      <c r="D60" s="5" t="s">
        <v>272</v>
      </c>
      <c r="E60">
        <v>31.2</v>
      </c>
      <c r="F60">
        <v>13.7</v>
      </c>
      <c r="G60">
        <v>12.7</v>
      </c>
      <c r="H60" s="64">
        <f t="shared" si="0"/>
        <v>5428.4879999999994</v>
      </c>
      <c r="I60" t="s">
        <v>10</v>
      </c>
      <c r="J60" s="64">
        <v>8.5</v>
      </c>
      <c r="K60" s="64" t="s">
        <v>10</v>
      </c>
      <c r="L60" s="64">
        <v>8.5</v>
      </c>
      <c r="M60" s="64" t="s">
        <v>10</v>
      </c>
      <c r="N60" s="64" t="s">
        <v>10</v>
      </c>
      <c r="O60" s="81" t="s">
        <v>10</v>
      </c>
      <c r="P60" s="64" t="s">
        <v>10</v>
      </c>
      <c r="Q60" s="64" t="s">
        <v>10</v>
      </c>
      <c r="R60" s="64">
        <v>2.4</v>
      </c>
      <c r="S60" s="64">
        <v>2.4</v>
      </c>
      <c r="T60" s="64">
        <f>(R60+S60)/2</f>
        <v>2.4</v>
      </c>
      <c r="U60" s="115">
        <v>1</v>
      </c>
      <c r="V60" s="131">
        <v>0</v>
      </c>
      <c r="W60" s="131">
        <v>179</v>
      </c>
      <c r="X60" s="64" t="s">
        <v>291</v>
      </c>
      <c r="Y60" s="64" t="s">
        <v>291</v>
      </c>
      <c r="Z60" s="99">
        <v>0.9</v>
      </c>
    </row>
    <row r="61" spans="1:27">
      <c r="A61" t="s">
        <v>54</v>
      </c>
      <c r="B61" s="2" t="s">
        <v>42</v>
      </c>
      <c r="C61" t="s">
        <v>2</v>
      </c>
      <c r="D61" s="5" t="s">
        <v>272</v>
      </c>
      <c r="E61">
        <v>27.2</v>
      </c>
      <c r="F61">
        <v>6.9</v>
      </c>
      <c r="G61">
        <v>6.6</v>
      </c>
      <c r="H61" s="64">
        <f t="shared" si="0"/>
        <v>1238.6879999999999</v>
      </c>
      <c r="I61" t="s">
        <v>11</v>
      </c>
      <c r="J61" s="96">
        <v>3.8</v>
      </c>
      <c r="K61" s="96">
        <v>3.8</v>
      </c>
      <c r="L61" s="64">
        <v>3.8</v>
      </c>
      <c r="M61" s="64">
        <v>3.8</v>
      </c>
      <c r="N61" s="64">
        <v>3.8</v>
      </c>
      <c r="O61" s="81">
        <v>4.2</v>
      </c>
      <c r="P61" s="64" t="s">
        <v>10</v>
      </c>
      <c r="Q61" s="64" t="s">
        <v>10</v>
      </c>
      <c r="R61" s="64">
        <v>2.2000000000000002</v>
      </c>
      <c r="S61" s="64">
        <v>2.2000000000000002</v>
      </c>
      <c r="T61" s="64">
        <f t="shared" ref="T61:T74" si="4">(R61+S61)/2</f>
        <v>2.2000000000000002</v>
      </c>
      <c r="U61" s="115">
        <v>4</v>
      </c>
      <c r="V61" s="131">
        <v>2</v>
      </c>
      <c r="W61" s="131">
        <v>175</v>
      </c>
      <c r="X61" s="64">
        <v>0</v>
      </c>
      <c r="Y61" s="64">
        <v>0</v>
      </c>
      <c r="Z61" s="99">
        <v>0.9</v>
      </c>
    </row>
    <row r="62" spans="1:27" s="7" customFormat="1">
      <c r="A62" s="7" t="s">
        <v>55</v>
      </c>
      <c r="B62" s="8" t="s">
        <v>25</v>
      </c>
      <c r="C62" s="7" t="s">
        <v>2</v>
      </c>
      <c r="D62" s="25" t="s">
        <v>277</v>
      </c>
      <c r="E62" s="10" t="s">
        <v>179</v>
      </c>
      <c r="F62" s="10" t="s">
        <v>180</v>
      </c>
      <c r="G62" s="10" t="s">
        <v>181</v>
      </c>
      <c r="H62" s="70" t="s">
        <v>291</v>
      </c>
      <c r="I62" s="8" t="s">
        <v>10</v>
      </c>
      <c r="J62" s="70" t="s">
        <v>10</v>
      </c>
      <c r="K62" s="70"/>
      <c r="L62" s="70" t="s">
        <v>10</v>
      </c>
      <c r="M62" s="70" t="s">
        <v>10</v>
      </c>
      <c r="N62" s="70" t="s">
        <v>10</v>
      </c>
      <c r="O62" s="88" t="s">
        <v>10</v>
      </c>
      <c r="P62" s="70" t="s">
        <v>10</v>
      </c>
      <c r="Q62" s="70" t="s">
        <v>10</v>
      </c>
      <c r="R62" s="70">
        <v>2.4</v>
      </c>
      <c r="S62" s="70">
        <v>2.4</v>
      </c>
      <c r="T62" s="70">
        <f t="shared" si="4"/>
        <v>2.4</v>
      </c>
      <c r="U62" s="122" t="s">
        <v>10</v>
      </c>
      <c r="V62" s="138" t="s">
        <v>10</v>
      </c>
      <c r="W62" s="138" t="s">
        <v>10</v>
      </c>
      <c r="X62" s="70" t="s">
        <v>10</v>
      </c>
      <c r="Y62" s="70" t="s">
        <v>291</v>
      </c>
      <c r="Z62" s="106">
        <v>0.4</v>
      </c>
      <c r="AA62" s="7" t="s">
        <v>12</v>
      </c>
    </row>
    <row r="63" spans="1:27">
      <c r="A63" t="s">
        <v>56</v>
      </c>
      <c r="B63" s="2" t="s">
        <v>23</v>
      </c>
      <c r="C63" t="s">
        <v>2</v>
      </c>
      <c r="D63" s="5" t="s">
        <v>272</v>
      </c>
      <c r="E63" t="s">
        <v>172</v>
      </c>
      <c r="F63">
        <v>9</v>
      </c>
      <c r="G63">
        <v>8.3000000000000007</v>
      </c>
      <c r="H63" s="64" t="s">
        <v>291</v>
      </c>
      <c r="I63" t="s">
        <v>11</v>
      </c>
      <c r="J63" s="64">
        <v>5</v>
      </c>
      <c r="K63" s="64">
        <v>4.8</v>
      </c>
      <c r="L63" s="64">
        <v>4.8</v>
      </c>
      <c r="M63" s="64">
        <v>4.8</v>
      </c>
      <c r="N63" s="64">
        <v>4.8</v>
      </c>
      <c r="O63" s="81">
        <v>4.8</v>
      </c>
      <c r="P63" s="64" t="s">
        <v>10</v>
      </c>
      <c r="Q63" s="64" t="s">
        <v>10</v>
      </c>
      <c r="R63" s="64">
        <v>2.1</v>
      </c>
      <c r="S63" s="64" t="s">
        <v>10</v>
      </c>
      <c r="T63" s="64" t="s">
        <v>10</v>
      </c>
      <c r="U63" s="115">
        <v>1</v>
      </c>
      <c r="V63" s="131" t="s">
        <v>10</v>
      </c>
      <c r="W63" s="131" t="s">
        <v>10</v>
      </c>
      <c r="X63" s="64">
        <v>0</v>
      </c>
      <c r="Y63" s="64" t="s">
        <v>291</v>
      </c>
      <c r="Z63" s="99">
        <v>0.3</v>
      </c>
    </row>
    <row r="64" spans="1:27">
      <c r="A64" t="s">
        <v>57</v>
      </c>
      <c r="B64" s="2" t="s">
        <v>24</v>
      </c>
      <c r="C64" t="s">
        <v>2</v>
      </c>
      <c r="D64" s="5" t="s">
        <v>272</v>
      </c>
      <c r="E64" t="s">
        <v>182</v>
      </c>
      <c r="F64">
        <v>15.6</v>
      </c>
      <c r="G64">
        <v>15</v>
      </c>
      <c r="H64" s="64" t="s">
        <v>291</v>
      </c>
      <c r="I64" t="s">
        <v>11</v>
      </c>
      <c r="J64" s="64">
        <v>8.9</v>
      </c>
      <c r="K64" s="64">
        <v>9.1</v>
      </c>
      <c r="L64" s="64">
        <v>8.9</v>
      </c>
      <c r="M64" s="64">
        <v>8.9</v>
      </c>
      <c r="N64" s="64">
        <v>8.5</v>
      </c>
      <c r="O64" s="81">
        <v>8.5</v>
      </c>
      <c r="P64" s="64" t="s">
        <v>10</v>
      </c>
      <c r="Q64" s="64" t="s">
        <v>10</v>
      </c>
      <c r="R64" s="64">
        <v>3.2</v>
      </c>
      <c r="S64" s="64" t="s">
        <v>10</v>
      </c>
      <c r="T64" s="64" t="s">
        <v>10</v>
      </c>
      <c r="U64" s="115">
        <v>7</v>
      </c>
      <c r="V64" s="131" t="s">
        <v>10</v>
      </c>
      <c r="W64" s="131" t="s">
        <v>10</v>
      </c>
      <c r="X64" s="64">
        <v>0.6</v>
      </c>
      <c r="Y64" s="64" t="s">
        <v>291</v>
      </c>
      <c r="Z64" s="99">
        <v>0.4</v>
      </c>
    </row>
    <row r="65" spans="1:28">
      <c r="A65" t="s">
        <v>58</v>
      </c>
      <c r="B65" s="2" t="s">
        <v>25</v>
      </c>
      <c r="C65" t="s">
        <v>63</v>
      </c>
      <c r="D65" s="5" t="s">
        <v>272</v>
      </c>
      <c r="E65" t="s">
        <v>183</v>
      </c>
      <c r="F65">
        <v>18.3</v>
      </c>
      <c r="G65">
        <v>18.100000000000001</v>
      </c>
      <c r="H65" s="64" t="s">
        <v>291</v>
      </c>
      <c r="I65" t="s">
        <v>11</v>
      </c>
      <c r="J65" s="64">
        <v>10.5</v>
      </c>
      <c r="K65" s="64">
        <v>10.5</v>
      </c>
      <c r="L65" s="64">
        <v>10.5</v>
      </c>
      <c r="M65" s="64">
        <v>10.5</v>
      </c>
      <c r="N65" s="64">
        <v>10.5</v>
      </c>
      <c r="O65" s="81">
        <v>10.5</v>
      </c>
      <c r="P65" s="64" t="s">
        <v>10</v>
      </c>
      <c r="Q65" s="64" t="s">
        <v>10</v>
      </c>
      <c r="R65" s="64">
        <v>4.0999999999999996</v>
      </c>
      <c r="S65" s="64" t="s">
        <v>10</v>
      </c>
      <c r="T65" s="64" t="s">
        <v>10</v>
      </c>
      <c r="U65" s="115">
        <v>2</v>
      </c>
      <c r="V65" s="131" t="s">
        <v>10</v>
      </c>
      <c r="W65" s="131" t="s">
        <v>10</v>
      </c>
      <c r="X65" s="64">
        <v>1</v>
      </c>
      <c r="Y65" s="64" t="s">
        <v>291</v>
      </c>
      <c r="Z65" s="99">
        <v>0.6</v>
      </c>
    </row>
    <row r="66" spans="1:28">
      <c r="A66" t="s">
        <v>58</v>
      </c>
      <c r="B66" s="2" t="s">
        <v>40</v>
      </c>
      <c r="C66" t="s">
        <v>2</v>
      </c>
      <c r="D66" s="5" t="s">
        <v>273</v>
      </c>
      <c r="E66">
        <v>32.799999999999997</v>
      </c>
      <c r="F66">
        <v>18.7</v>
      </c>
      <c r="G66">
        <v>15.3</v>
      </c>
      <c r="H66" s="64">
        <f t="shared" si="0"/>
        <v>9384.4079999999994</v>
      </c>
      <c r="I66" s="2" t="s">
        <v>10</v>
      </c>
      <c r="J66" s="64" t="s">
        <v>10</v>
      </c>
      <c r="K66" s="64" t="s">
        <v>10</v>
      </c>
      <c r="L66" s="64" t="s">
        <v>10</v>
      </c>
      <c r="M66" s="64" t="s">
        <v>10</v>
      </c>
      <c r="N66" s="64" t="s">
        <v>10</v>
      </c>
      <c r="O66" s="81" t="s">
        <v>10</v>
      </c>
      <c r="P66" s="64" t="s">
        <v>10</v>
      </c>
      <c r="Q66" s="64" t="s">
        <v>10</v>
      </c>
      <c r="R66" s="64">
        <v>2.7</v>
      </c>
      <c r="S66" s="64">
        <v>2.7</v>
      </c>
      <c r="T66" s="64">
        <f t="shared" si="4"/>
        <v>2.7</v>
      </c>
      <c r="U66" s="115">
        <v>3</v>
      </c>
      <c r="V66" s="131">
        <v>0</v>
      </c>
      <c r="W66" s="131">
        <v>178</v>
      </c>
      <c r="X66" s="64" t="s">
        <v>10</v>
      </c>
      <c r="Y66" s="64" t="s">
        <v>291</v>
      </c>
      <c r="Z66" s="99">
        <v>0.9</v>
      </c>
    </row>
    <row r="67" spans="1:28">
      <c r="A67" t="s">
        <v>58</v>
      </c>
      <c r="B67" s="2" t="s">
        <v>25</v>
      </c>
      <c r="C67" t="s">
        <v>2</v>
      </c>
      <c r="D67" s="5" t="s">
        <v>272</v>
      </c>
      <c r="E67" t="s">
        <v>184</v>
      </c>
      <c r="F67">
        <v>9.4</v>
      </c>
      <c r="G67">
        <v>9.1999999999999993</v>
      </c>
      <c r="H67" s="64" t="s">
        <v>291</v>
      </c>
      <c r="I67" t="s">
        <v>11</v>
      </c>
      <c r="J67" s="64">
        <v>5.5</v>
      </c>
      <c r="K67" s="64">
        <v>5.5</v>
      </c>
      <c r="L67" s="64">
        <v>5.5</v>
      </c>
      <c r="M67" s="64">
        <v>4.8</v>
      </c>
      <c r="N67" s="64">
        <v>4.4000000000000004</v>
      </c>
      <c r="O67" s="81">
        <v>4.8</v>
      </c>
      <c r="P67" s="64" t="s">
        <v>10</v>
      </c>
      <c r="Q67" s="64" t="s">
        <v>10</v>
      </c>
      <c r="R67" s="64">
        <v>2.5</v>
      </c>
      <c r="S67" s="64" t="s">
        <v>10</v>
      </c>
      <c r="T67" s="64" t="s">
        <v>10</v>
      </c>
      <c r="U67" s="115">
        <v>2</v>
      </c>
      <c r="V67" s="131" t="s">
        <v>10</v>
      </c>
      <c r="W67" s="131" t="s">
        <v>10</v>
      </c>
      <c r="X67" s="64">
        <v>0.9</v>
      </c>
      <c r="Y67" s="64" t="s">
        <v>291</v>
      </c>
      <c r="Z67" s="99">
        <v>0.5</v>
      </c>
    </row>
    <row r="68" spans="1:28" s="45" customFormat="1">
      <c r="A68" s="45" t="s">
        <v>59</v>
      </c>
      <c r="B68" s="46" t="s">
        <v>6</v>
      </c>
      <c r="C68" s="45" t="s">
        <v>2</v>
      </c>
      <c r="D68" s="19" t="s">
        <v>273</v>
      </c>
      <c r="E68" s="47">
        <v>32.9</v>
      </c>
      <c r="F68" s="47">
        <v>16.7</v>
      </c>
      <c r="G68" s="47">
        <v>14.1</v>
      </c>
      <c r="H68" s="65">
        <f t="shared" ref="H68:H130" si="5">E68*F68*G68</f>
        <v>7746.9629999999988</v>
      </c>
      <c r="I68" s="45" t="s">
        <v>11</v>
      </c>
      <c r="J68" s="71">
        <v>5.2</v>
      </c>
      <c r="K68" s="71">
        <v>5</v>
      </c>
      <c r="L68" s="71">
        <v>7.5</v>
      </c>
      <c r="M68" s="71">
        <v>6.1</v>
      </c>
      <c r="N68" s="71" t="s">
        <v>10</v>
      </c>
      <c r="O68" s="89" t="s">
        <v>10</v>
      </c>
      <c r="P68" s="71" t="s">
        <v>10</v>
      </c>
      <c r="Q68" s="71" t="s">
        <v>10</v>
      </c>
      <c r="R68" s="71">
        <v>2.4</v>
      </c>
      <c r="S68" s="71">
        <v>2.4</v>
      </c>
      <c r="T68" s="71">
        <f t="shared" si="4"/>
        <v>2.4</v>
      </c>
      <c r="U68" s="123">
        <v>2</v>
      </c>
      <c r="V68" s="139" t="s">
        <v>10</v>
      </c>
      <c r="W68" s="139">
        <v>178</v>
      </c>
      <c r="X68" s="71">
        <v>0</v>
      </c>
      <c r="Y68" s="71">
        <v>0.3</v>
      </c>
      <c r="Z68" s="107">
        <v>0.95</v>
      </c>
    </row>
    <row r="69" spans="1:28">
      <c r="A69" t="s">
        <v>59</v>
      </c>
      <c r="B69" s="2" t="s">
        <v>24</v>
      </c>
      <c r="C69" t="s">
        <v>2</v>
      </c>
      <c r="D69" s="5" t="s">
        <v>273</v>
      </c>
      <c r="E69">
        <v>23</v>
      </c>
      <c r="F69">
        <v>13.4</v>
      </c>
      <c r="G69">
        <v>11.5</v>
      </c>
      <c r="H69" s="64">
        <f t="shared" si="5"/>
        <v>3544.2999999999997</v>
      </c>
      <c r="I69" t="s">
        <v>10</v>
      </c>
      <c r="J69" s="64" t="s">
        <v>10</v>
      </c>
      <c r="K69" s="64" t="s">
        <v>10</v>
      </c>
      <c r="L69" s="64" t="s">
        <v>10</v>
      </c>
      <c r="M69" s="64" t="s">
        <v>10</v>
      </c>
      <c r="N69" s="64" t="s">
        <v>10</v>
      </c>
      <c r="O69" s="81" t="s">
        <v>10</v>
      </c>
      <c r="P69" s="96" t="s">
        <v>10</v>
      </c>
      <c r="Q69" s="96" t="s">
        <v>10</v>
      </c>
      <c r="R69" s="64">
        <v>2.1</v>
      </c>
      <c r="S69" s="64">
        <v>2.1</v>
      </c>
      <c r="T69" s="64">
        <f t="shared" si="4"/>
        <v>2.1</v>
      </c>
      <c r="U69" s="115" t="s">
        <v>10</v>
      </c>
      <c r="V69" s="131" t="s">
        <v>10</v>
      </c>
      <c r="W69" s="131">
        <v>177</v>
      </c>
      <c r="X69" s="64" t="s">
        <v>291</v>
      </c>
      <c r="Y69" s="64" t="s">
        <v>291</v>
      </c>
      <c r="Z69" s="99">
        <v>0.8</v>
      </c>
    </row>
    <row r="70" spans="1:28">
      <c r="A70" t="s">
        <v>60</v>
      </c>
      <c r="B70" s="2" t="s">
        <v>6</v>
      </c>
      <c r="C70" t="s">
        <v>2</v>
      </c>
      <c r="D70" s="5" t="s">
        <v>277</v>
      </c>
      <c r="E70">
        <v>52.6</v>
      </c>
      <c r="F70">
        <v>32.700000000000003</v>
      </c>
      <c r="G70">
        <v>29.4</v>
      </c>
      <c r="H70" s="64">
        <f t="shared" si="5"/>
        <v>50568.588000000003</v>
      </c>
      <c r="I70" t="s">
        <v>11</v>
      </c>
      <c r="J70" s="64" t="s">
        <v>10</v>
      </c>
      <c r="K70" s="64" t="s">
        <v>10</v>
      </c>
      <c r="L70" s="64" t="s">
        <v>10</v>
      </c>
      <c r="M70" s="64" t="s">
        <v>10</v>
      </c>
      <c r="N70" s="64" t="s">
        <v>10</v>
      </c>
      <c r="O70" s="81" t="s">
        <v>10</v>
      </c>
      <c r="P70" s="96" t="s">
        <v>10</v>
      </c>
      <c r="Q70" s="96" t="s">
        <v>10</v>
      </c>
      <c r="R70" s="64">
        <v>2.9</v>
      </c>
      <c r="S70" s="64">
        <v>2.9</v>
      </c>
      <c r="T70" s="64">
        <f t="shared" si="4"/>
        <v>2.9</v>
      </c>
      <c r="U70" s="115">
        <v>5</v>
      </c>
      <c r="V70" s="131">
        <v>5</v>
      </c>
      <c r="W70" s="131">
        <v>170</v>
      </c>
      <c r="X70" s="64" t="s">
        <v>291</v>
      </c>
      <c r="Y70" s="64" t="s">
        <v>291</v>
      </c>
      <c r="Z70" s="99">
        <v>0.95</v>
      </c>
    </row>
    <row r="71" spans="1:28">
      <c r="A71" t="s">
        <v>60</v>
      </c>
      <c r="B71" s="2" t="s">
        <v>6</v>
      </c>
      <c r="C71" t="s">
        <v>3</v>
      </c>
      <c r="D71" s="5" t="s">
        <v>273</v>
      </c>
      <c r="E71">
        <v>20.3</v>
      </c>
      <c r="F71">
        <v>12.9</v>
      </c>
      <c r="G71">
        <v>10.3</v>
      </c>
      <c r="H71" s="64">
        <f t="shared" si="5"/>
        <v>2697.2610000000004</v>
      </c>
      <c r="I71" t="s">
        <v>11</v>
      </c>
      <c r="J71" s="64" t="s">
        <v>10</v>
      </c>
      <c r="K71" s="64" t="s">
        <v>10</v>
      </c>
      <c r="L71" s="64" t="s">
        <v>10</v>
      </c>
      <c r="M71" s="64" t="s">
        <v>10</v>
      </c>
      <c r="N71" s="64" t="s">
        <v>10</v>
      </c>
      <c r="O71" s="81" t="s">
        <v>10</v>
      </c>
      <c r="P71" s="64" t="s">
        <v>10</v>
      </c>
      <c r="Q71" s="64" t="s">
        <v>10</v>
      </c>
      <c r="R71" s="64">
        <v>2</v>
      </c>
      <c r="S71" s="64">
        <v>2.1</v>
      </c>
      <c r="T71" s="64">
        <f t="shared" si="4"/>
        <v>2.0499999999999998</v>
      </c>
      <c r="U71" s="115">
        <v>1</v>
      </c>
      <c r="V71" s="131">
        <v>5</v>
      </c>
      <c r="W71" s="131">
        <v>175</v>
      </c>
      <c r="X71" s="64" t="s">
        <v>291</v>
      </c>
      <c r="Y71" s="64" t="s">
        <v>291</v>
      </c>
      <c r="Z71" s="99">
        <v>0.9</v>
      </c>
      <c r="AA71" t="s">
        <v>12</v>
      </c>
    </row>
    <row r="72" spans="1:28" s="29" customFormat="1">
      <c r="A72" s="29" t="s">
        <v>60</v>
      </c>
      <c r="B72" s="30" t="s">
        <v>6</v>
      </c>
      <c r="C72" s="29" t="s">
        <v>4</v>
      </c>
      <c r="D72" s="29" t="s">
        <v>276</v>
      </c>
      <c r="E72" s="31">
        <v>47.3</v>
      </c>
      <c r="F72" s="31">
        <v>32.6</v>
      </c>
      <c r="G72" s="31">
        <v>31.4</v>
      </c>
      <c r="H72" s="72">
        <f t="shared" si="5"/>
        <v>48418.171999999999</v>
      </c>
      <c r="I72" s="29" t="s">
        <v>11</v>
      </c>
      <c r="J72" s="72">
        <v>5.6</v>
      </c>
      <c r="K72" s="72">
        <v>5.6</v>
      </c>
      <c r="L72" s="72">
        <v>5</v>
      </c>
      <c r="M72" s="72">
        <v>5</v>
      </c>
      <c r="N72" s="72">
        <v>5</v>
      </c>
      <c r="O72" s="83">
        <v>5</v>
      </c>
      <c r="P72" s="72">
        <v>5</v>
      </c>
      <c r="Q72" s="72">
        <v>5</v>
      </c>
      <c r="R72" s="72">
        <v>2.9</v>
      </c>
      <c r="S72" s="72">
        <v>2.8</v>
      </c>
      <c r="T72" s="72">
        <f t="shared" si="4"/>
        <v>2.8499999999999996</v>
      </c>
      <c r="U72" s="117">
        <v>3</v>
      </c>
      <c r="V72" s="140" t="s">
        <v>10</v>
      </c>
      <c r="W72" s="140">
        <v>177</v>
      </c>
      <c r="X72" s="72">
        <v>0</v>
      </c>
      <c r="Y72" s="72" t="s">
        <v>291</v>
      </c>
      <c r="Z72" s="101">
        <v>0.75</v>
      </c>
      <c r="AA72" s="29" t="s">
        <v>12</v>
      </c>
    </row>
    <row r="73" spans="1:28">
      <c r="A73" t="s">
        <v>61</v>
      </c>
      <c r="B73" s="2" t="s">
        <v>1</v>
      </c>
      <c r="C73" t="s">
        <v>2</v>
      </c>
      <c r="D73" t="s">
        <v>276</v>
      </c>
      <c r="E73">
        <v>30.6</v>
      </c>
      <c r="F73">
        <v>14.6</v>
      </c>
      <c r="G73">
        <v>12.9</v>
      </c>
      <c r="H73" s="64">
        <f t="shared" si="5"/>
        <v>5763.2039999999997</v>
      </c>
      <c r="I73" t="s">
        <v>11</v>
      </c>
      <c r="J73" s="64">
        <v>4.2</v>
      </c>
      <c r="K73" s="64">
        <v>4.2</v>
      </c>
      <c r="L73" s="64">
        <v>4.2</v>
      </c>
      <c r="M73" s="64">
        <v>3.8</v>
      </c>
      <c r="N73" s="64">
        <v>3.3</v>
      </c>
      <c r="O73" s="81">
        <v>4.2</v>
      </c>
      <c r="P73" s="64">
        <v>3.5</v>
      </c>
      <c r="Q73" s="64">
        <v>4.2</v>
      </c>
      <c r="R73" s="64">
        <v>2.2000000000000002</v>
      </c>
      <c r="S73" s="64">
        <v>2.2000000000000002</v>
      </c>
      <c r="T73" s="64">
        <f t="shared" si="4"/>
        <v>2.2000000000000002</v>
      </c>
      <c r="U73" s="115">
        <v>10</v>
      </c>
      <c r="V73" s="131">
        <v>4</v>
      </c>
      <c r="W73" s="131">
        <v>165</v>
      </c>
      <c r="X73" s="64">
        <v>0</v>
      </c>
      <c r="Y73" s="64">
        <v>0</v>
      </c>
      <c r="Z73" s="99">
        <v>0.95</v>
      </c>
    </row>
    <row r="74" spans="1:28">
      <c r="A74" t="s">
        <v>61</v>
      </c>
      <c r="B74" s="2" t="s">
        <v>24</v>
      </c>
      <c r="C74" t="s">
        <v>2</v>
      </c>
      <c r="D74" s="3" t="s">
        <v>275</v>
      </c>
      <c r="E74">
        <v>27.6</v>
      </c>
      <c r="F74">
        <v>18.3</v>
      </c>
      <c r="G74">
        <v>16</v>
      </c>
      <c r="H74" s="64">
        <f t="shared" si="5"/>
        <v>8081.2800000000007</v>
      </c>
      <c r="I74" t="s">
        <v>10</v>
      </c>
      <c r="J74" s="64" t="s">
        <v>10</v>
      </c>
      <c r="L74" s="64" t="s">
        <v>10</v>
      </c>
      <c r="M74" s="64" t="s">
        <v>10</v>
      </c>
      <c r="N74" s="64" t="s">
        <v>10</v>
      </c>
      <c r="O74" s="81" t="s">
        <v>10</v>
      </c>
      <c r="P74" s="96" t="s">
        <v>10</v>
      </c>
      <c r="Q74" s="96" t="s">
        <v>10</v>
      </c>
      <c r="R74" s="64">
        <v>2.9</v>
      </c>
      <c r="S74" s="64">
        <v>3.5</v>
      </c>
      <c r="T74" s="64">
        <f t="shared" si="4"/>
        <v>3.2</v>
      </c>
      <c r="U74" s="115">
        <v>2</v>
      </c>
      <c r="V74" s="131">
        <v>3</v>
      </c>
      <c r="W74" s="131">
        <v>170</v>
      </c>
      <c r="X74" s="64" t="s">
        <v>10</v>
      </c>
      <c r="Y74" s="64" t="s">
        <v>291</v>
      </c>
      <c r="Z74" s="99">
        <v>0.95</v>
      </c>
      <c r="AB74" s="4"/>
    </row>
    <row r="75" spans="1:28">
      <c r="A75" t="s">
        <v>61</v>
      </c>
      <c r="B75" s="2" t="s">
        <v>25</v>
      </c>
      <c r="C75" t="s">
        <v>2</v>
      </c>
      <c r="D75" s="5" t="s">
        <v>272</v>
      </c>
      <c r="E75" t="s">
        <v>185</v>
      </c>
      <c r="F75">
        <v>15.4</v>
      </c>
      <c r="G75">
        <v>15.1</v>
      </c>
      <c r="H75" s="64" t="s">
        <v>291</v>
      </c>
      <c r="I75" t="s">
        <v>11</v>
      </c>
      <c r="J75" s="64">
        <v>9.3000000000000007</v>
      </c>
      <c r="K75" s="64">
        <v>9.3000000000000007</v>
      </c>
      <c r="L75" s="64">
        <v>8.9</v>
      </c>
      <c r="M75" s="64">
        <v>8.9</v>
      </c>
      <c r="N75" s="64">
        <v>8.9</v>
      </c>
      <c r="O75" s="81">
        <v>8.9</v>
      </c>
      <c r="P75" s="96" t="s">
        <v>10</v>
      </c>
      <c r="Q75" s="96" t="s">
        <v>10</v>
      </c>
      <c r="R75" s="64">
        <v>2.6</v>
      </c>
      <c r="S75" s="64" t="s">
        <v>10</v>
      </c>
      <c r="T75" s="64" t="s">
        <v>10</v>
      </c>
      <c r="U75" s="115">
        <v>6</v>
      </c>
      <c r="V75" s="131" t="s">
        <v>10</v>
      </c>
      <c r="W75" s="131" t="s">
        <v>10</v>
      </c>
      <c r="X75" s="64">
        <v>0.9</v>
      </c>
      <c r="Y75" s="64" t="s">
        <v>291</v>
      </c>
      <c r="Z75" s="99">
        <v>0.4</v>
      </c>
      <c r="AB75" s="4"/>
    </row>
    <row r="76" spans="1:28">
      <c r="A76" t="s">
        <v>61</v>
      </c>
      <c r="B76" t="s">
        <v>25</v>
      </c>
      <c r="C76" t="s">
        <v>3</v>
      </c>
      <c r="D76" s="5" t="s">
        <v>272</v>
      </c>
      <c r="E76" t="s">
        <v>184</v>
      </c>
      <c r="F76" t="s">
        <v>186</v>
      </c>
      <c r="G76" t="s">
        <v>187</v>
      </c>
      <c r="H76" s="64" t="s">
        <v>291</v>
      </c>
      <c r="I76" t="s">
        <v>10</v>
      </c>
      <c r="J76" s="64">
        <v>8.5</v>
      </c>
      <c r="K76" s="64" t="s">
        <v>10</v>
      </c>
      <c r="L76" s="64">
        <v>8.1999999999999993</v>
      </c>
      <c r="M76" s="64" t="s">
        <v>10</v>
      </c>
      <c r="N76" s="64" t="s">
        <v>10</v>
      </c>
      <c r="O76" s="81" t="s">
        <v>10</v>
      </c>
      <c r="P76" s="96" t="s">
        <v>10</v>
      </c>
      <c r="Q76" s="96" t="s">
        <v>10</v>
      </c>
      <c r="R76" s="64">
        <v>3.3</v>
      </c>
      <c r="S76" s="64" t="s">
        <v>10</v>
      </c>
      <c r="T76" s="64" t="s">
        <v>10</v>
      </c>
      <c r="U76" s="115">
        <v>2</v>
      </c>
      <c r="V76" s="131" t="s">
        <v>10</v>
      </c>
      <c r="W76" s="131" t="s">
        <v>10</v>
      </c>
      <c r="X76" s="64" t="s">
        <v>10</v>
      </c>
      <c r="Y76" s="64" t="s">
        <v>291</v>
      </c>
      <c r="Z76" s="99">
        <v>0.2</v>
      </c>
      <c r="AB76" t="s">
        <v>12</v>
      </c>
    </row>
    <row r="77" spans="1:28">
      <c r="A77" t="s">
        <v>61</v>
      </c>
      <c r="B77" s="2" t="s">
        <v>40</v>
      </c>
      <c r="C77" t="s">
        <v>2</v>
      </c>
      <c r="D77" s="56" t="s">
        <v>277</v>
      </c>
      <c r="E77" t="s">
        <v>188</v>
      </c>
      <c r="H77" s="64" t="s">
        <v>291</v>
      </c>
      <c r="I77" t="s">
        <v>10</v>
      </c>
      <c r="J77" s="64" t="s">
        <v>10</v>
      </c>
      <c r="K77" s="64" t="s">
        <v>10</v>
      </c>
      <c r="L77" s="64" t="s">
        <v>10</v>
      </c>
      <c r="M77" s="64" t="s">
        <v>10</v>
      </c>
      <c r="N77" s="64" t="s">
        <v>10</v>
      </c>
      <c r="O77" s="81" t="s">
        <v>10</v>
      </c>
      <c r="P77" s="96" t="s">
        <v>10</v>
      </c>
      <c r="Q77" s="96" t="s">
        <v>10</v>
      </c>
      <c r="R77" s="64" t="s">
        <v>10</v>
      </c>
      <c r="S77" s="64" t="s">
        <v>10</v>
      </c>
      <c r="T77" s="64" t="s">
        <v>10</v>
      </c>
      <c r="U77" s="115" t="s">
        <v>10</v>
      </c>
      <c r="V77" s="131" t="s">
        <v>10</v>
      </c>
      <c r="W77" s="131" t="s">
        <v>10</v>
      </c>
      <c r="X77" s="64" t="s">
        <v>10</v>
      </c>
      <c r="Y77" s="64" t="s">
        <v>291</v>
      </c>
      <c r="Z77" s="99">
        <v>0.2</v>
      </c>
    </row>
    <row r="78" spans="1:28">
      <c r="A78" t="s">
        <v>62</v>
      </c>
      <c r="B78" s="2" t="s">
        <v>25</v>
      </c>
      <c r="C78" t="s">
        <v>2</v>
      </c>
      <c r="D78" s="3" t="s">
        <v>275</v>
      </c>
      <c r="E78">
        <v>25.3</v>
      </c>
      <c r="F78">
        <v>14.9</v>
      </c>
      <c r="G78">
        <v>11.4</v>
      </c>
      <c r="H78" s="64">
        <f t="shared" si="5"/>
        <v>4297.4580000000005</v>
      </c>
      <c r="I78" t="s">
        <v>11</v>
      </c>
      <c r="J78" s="64" t="s">
        <v>10</v>
      </c>
      <c r="K78" s="64" t="s">
        <v>10</v>
      </c>
      <c r="L78" s="64" t="s">
        <v>10</v>
      </c>
      <c r="M78" s="64" t="s">
        <v>10</v>
      </c>
      <c r="N78" s="64" t="s">
        <v>10</v>
      </c>
      <c r="O78" s="81" t="s">
        <v>10</v>
      </c>
      <c r="P78" s="96" t="s">
        <v>10</v>
      </c>
      <c r="Q78" s="96" t="s">
        <v>10</v>
      </c>
      <c r="R78" s="64">
        <v>3.5</v>
      </c>
      <c r="S78" s="64">
        <v>3.5</v>
      </c>
      <c r="T78" s="64">
        <f>(R78+S78)/2</f>
        <v>3.5</v>
      </c>
      <c r="U78" s="115">
        <v>5</v>
      </c>
      <c r="V78" s="131">
        <v>0</v>
      </c>
      <c r="W78" s="131">
        <v>175</v>
      </c>
      <c r="X78" s="64">
        <v>0</v>
      </c>
      <c r="Y78" s="64">
        <v>0</v>
      </c>
      <c r="Z78" s="99">
        <v>0.95</v>
      </c>
    </row>
    <row r="79" spans="1:28">
      <c r="A79" t="s">
        <v>62</v>
      </c>
      <c r="B79" s="2" t="s">
        <v>25</v>
      </c>
      <c r="C79" t="s">
        <v>3</v>
      </c>
      <c r="D79" s="56" t="s">
        <v>277</v>
      </c>
      <c r="E79" t="s">
        <v>189</v>
      </c>
      <c r="H79" s="64" t="s">
        <v>291</v>
      </c>
      <c r="I79" t="s">
        <v>10</v>
      </c>
      <c r="J79" s="64" t="s">
        <v>10</v>
      </c>
      <c r="K79" s="64" t="s">
        <v>10</v>
      </c>
      <c r="L79" s="64" t="s">
        <v>10</v>
      </c>
      <c r="M79" s="64" t="s">
        <v>10</v>
      </c>
      <c r="N79" s="64" t="s">
        <v>10</v>
      </c>
      <c r="O79" s="81" t="s">
        <v>10</v>
      </c>
      <c r="P79" s="96" t="s">
        <v>10</v>
      </c>
      <c r="Q79" s="96" t="s">
        <v>10</v>
      </c>
      <c r="R79" s="64" t="s">
        <v>10</v>
      </c>
      <c r="S79" s="64" t="s">
        <v>10</v>
      </c>
      <c r="T79" s="64" t="s">
        <v>10</v>
      </c>
      <c r="U79" s="115" t="s">
        <v>10</v>
      </c>
      <c r="V79" s="131" t="s">
        <v>10</v>
      </c>
      <c r="W79" s="131" t="s">
        <v>10</v>
      </c>
      <c r="X79" s="64" t="s">
        <v>10</v>
      </c>
      <c r="Y79" s="64" t="s">
        <v>291</v>
      </c>
      <c r="Z79" s="99">
        <v>0.2</v>
      </c>
    </row>
    <row r="80" spans="1:28" s="14" customFormat="1">
      <c r="A80" s="14" t="s">
        <v>62</v>
      </c>
      <c r="B80" s="14" t="s">
        <v>25</v>
      </c>
      <c r="C80" s="14" t="s">
        <v>4</v>
      </c>
      <c r="D80" s="14" t="s">
        <v>271</v>
      </c>
      <c r="E80" s="14">
        <v>35</v>
      </c>
      <c r="F80" s="14">
        <v>11.1</v>
      </c>
      <c r="G80" s="14">
        <v>10.4</v>
      </c>
      <c r="H80" s="63">
        <f t="shared" si="5"/>
        <v>4040.4</v>
      </c>
      <c r="I80" s="14" t="s">
        <v>11</v>
      </c>
      <c r="J80" s="63">
        <v>6.5</v>
      </c>
      <c r="K80" s="63">
        <v>6</v>
      </c>
      <c r="L80" s="63">
        <v>6.5</v>
      </c>
      <c r="M80" s="63">
        <v>5.2</v>
      </c>
      <c r="N80" s="63">
        <v>6.5</v>
      </c>
      <c r="O80" s="80">
        <v>6</v>
      </c>
      <c r="P80" s="63" t="s">
        <v>10</v>
      </c>
      <c r="Q80" s="63" t="s">
        <v>10</v>
      </c>
      <c r="R80" s="63">
        <v>2.4</v>
      </c>
      <c r="S80" s="63">
        <v>2.6</v>
      </c>
      <c r="T80" s="63">
        <f>(R80+S80)/2</f>
        <v>2.5</v>
      </c>
      <c r="U80" s="114">
        <v>5</v>
      </c>
      <c r="V80" s="130">
        <v>10</v>
      </c>
      <c r="W80" s="130">
        <v>165</v>
      </c>
      <c r="X80" s="63">
        <v>0.6</v>
      </c>
      <c r="Y80" s="63">
        <v>0</v>
      </c>
      <c r="Z80" s="98">
        <v>0.9</v>
      </c>
      <c r="AA80" s="14" t="s">
        <v>12</v>
      </c>
    </row>
    <row r="81" spans="1:28">
      <c r="A81" t="s">
        <v>62</v>
      </c>
      <c r="B81" s="2" t="s">
        <v>25</v>
      </c>
      <c r="C81" t="s">
        <v>5</v>
      </c>
      <c r="D81" t="s">
        <v>278</v>
      </c>
      <c r="E81">
        <v>16</v>
      </c>
      <c r="F81">
        <v>8.1999999999999993</v>
      </c>
      <c r="G81">
        <v>7.6</v>
      </c>
      <c r="H81" s="64">
        <f t="shared" si="5"/>
        <v>997.11999999999989</v>
      </c>
      <c r="I81" t="s">
        <v>11</v>
      </c>
      <c r="J81" s="64" t="s">
        <v>10</v>
      </c>
      <c r="K81" s="64" t="s">
        <v>10</v>
      </c>
      <c r="L81" s="64" t="s">
        <v>10</v>
      </c>
      <c r="M81" s="64" t="s">
        <v>10</v>
      </c>
      <c r="N81" s="64" t="s">
        <v>10</v>
      </c>
      <c r="O81" s="81" t="s">
        <v>10</v>
      </c>
      <c r="P81" s="64" t="s">
        <v>10</v>
      </c>
      <c r="Q81" s="64" t="s">
        <v>10</v>
      </c>
      <c r="R81" s="64">
        <v>2.4</v>
      </c>
      <c r="S81" s="64">
        <v>2.5</v>
      </c>
      <c r="T81" s="64">
        <f t="shared" ref="T81:T84" si="6">(R81+S81)/2</f>
        <v>2.4500000000000002</v>
      </c>
      <c r="U81" s="115">
        <v>4</v>
      </c>
      <c r="V81" s="131">
        <v>4</v>
      </c>
      <c r="W81" s="131">
        <v>172</v>
      </c>
      <c r="X81" s="64">
        <v>0</v>
      </c>
      <c r="Y81" s="64" t="s">
        <v>291</v>
      </c>
      <c r="Z81" s="99">
        <v>0.8</v>
      </c>
    </row>
    <row r="82" spans="1:28" s="20" customFormat="1">
      <c r="A82" s="20" t="s">
        <v>62</v>
      </c>
      <c r="B82" s="21" t="s">
        <v>25</v>
      </c>
      <c r="C82" s="20" t="s">
        <v>43</v>
      </c>
      <c r="D82" s="20" t="s">
        <v>275</v>
      </c>
      <c r="E82" s="22">
        <v>26.7</v>
      </c>
      <c r="F82" s="22">
        <v>16.100000000000001</v>
      </c>
      <c r="G82" s="22">
        <v>12</v>
      </c>
      <c r="H82" s="69">
        <f t="shared" si="5"/>
        <v>5158.4400000000005</v>
      </c>
      <c r="I82" s="20" t="s">
        <v>10</v>
      </c>
      <c r="J82" s="69" t="s">
        <v>10</v>
      </c>
      <c r="K82" s="69" t="s">
        <v>10</v>
      </c>
      <c r="L82" s="69" t="s">
        <v>10</v>
      </c>
      <c r="M82" s="69" t="s">
        <v>10</v>
      </c>
      <c r="N82" s="69" t="s">
        <v>10</v>
      </c>
      <c r="O82" s="87" t="s">
        <v>10</v>
      </c>
      <c r="P82" s="69" t="s">
        <v>10</v>
      </c>
      <c r="Q82" s="69" t="s">
        <v>10</v>
      </c>
      <c r="R82" s="69">
        <v>3.2</v>
      </c>
      <c r="S82" s="69">
        <v>3.3</v>
      </c>
      <c r="T82" s="69">
        <f t="shared" si="6"/>
        <v>3.25</v>
      </c>
      <c r="U82" s="121">
        <v>2</v>
      </c>
      <c r="V82" s="137">
        <v>8</v>
      </c>
      <c r="W82" s="137">
        <v>170</v>
      </c>
      <c r="X82" s="69" t="s">
        <v>10</v>
      </c>
      <c r="Y82" s="69" t="s">
        <v>291</v>
      </c>
      <c r="Z82" s="105">
        <v>0.8</v>
      </c>
      <c r="AA82" s="20" t="s">
        <v>12</v>
      </c>
      <c r="AB82" s="20" t="s">
        <v>12</v>
      </c>
    </row>
    <row r="83" spans="1:28" s="14" customFormat="1">
      <c r="A83" s="14" t="s">
        <v>62</v>
      </c>
      <c r="B83" s="15" t="s">
        <v>40</v>
      </c>
      <c r="C83" s="14" t="s">
        <v>2</v>
      </c>
      <c r="D83" s="14" t="s">
        <v>271</v>
      </c>
      <c r="E83" s="16" t="s">
        <v>190</v>
      </c>
      <c r="F83" s="16">
        <v>6.7</v>
      </c>
      <c r="G83" s="16" t="s">
        <v>191</v>
      </c>
      <c r="H83" s="63" t="s">
        <v>291</v>
      </c>
      <c r="I83" s="14" t="s">
        <v>10</v>
      </c>
      <c r="J83" s="63">
        <v>4</v>
      </c>
      <c r="K83" s="63" t="s">
        <v>10</v>
      </c>
      <c r="L83" s="63">
        <v>4</v>
      </c>
      <c r="M83" s="63" t="s">
        <v>10</v>
      </c>
      <c r="N83" s="63" t="s">
        <v>10</v>
      </c>
      <c r="O83" s="80" t="s">
        <v>10</v>
      </c>
      <c r="P83" s="63" t="s">
        <v>10</v>
      </c>
      <c r="Q83" s="63" t="s">
        <v>10</v>
      </c>
      <c r="R83" s="63">
        <v>2.4</v>
      </c>
      <c r="S83" s="63">
        <v>2.2999999999999998</v>
      </c>
      <c r="T83" s="63">
        <f t="shared" si="6"/>
        <v>2.3499999999999996</v>
      </c>
      <c r="U83" s="114" t="s">
        <v>10</v>
      </c>
      <c r="V83" s="130" t="s">
        <v>10</v>
      </c>
      <c r="W83" s="130">
        <v>168</v>
      </c>
      <c r="X83" s="63" t="s">
        <v>10</v>
      </c>
      <c r="Y83" s="63" t="s">
        <v>291</v>
      </c>
      <c r="Z83" s="98">
        <v>0.4</v>
      </c>
      <c r="AB83" s="14" t="s">
        <v>12</v>
      </c>
    </row>
    <row r="84" spans="1:28" s="17" customFormat="1">
      <c r="A84" s="17" t="s">
        <v>62</v>
      </c>
      <c r="B84" s="18" t="s">
        <v>22</v>
      </c>
      <c r="C84" s="17" t="s">
        <v>2</v>
      </c>
      <c r="D84" s="19" t="s">
        <v>273</v>
      </c>
      <c r="E84" s="19">
        <v>10.4</v>
      </c>
      <c r="F84" s="19">
        <v>11.7</v>
      </c>
      <c r="G84" s="19">
        <v>10.7</v>
      </c>
      <c r="H84" s="65">
        <f t="shared" si="5"/>
        <v>1301.9759999999999</v>
      </c>
      <c r="I84" s="17" t="s">
        <v>11</v>
      </c>
      <c r="J84" s="65" t="s">
        <v>10</v>
      </c>
      <c r="K84" s="65" t="s">
        <v>10</v>
      </c>
      <c r="L84" s="65" t="s">
        <v>10</v>
      </c>
      <c r="M84" s="65" t="s">
        <v>10</v>
      </c>
      <c r="N84" s="65" t="s">
        <v>10</v>
      </c>
      <c r="O84" s="82" t="s">
        <v>10</v>
      </c>
      <c r="P84" s="65" t="s">
        <v>10</v>
      </c>
      <c r="Q84" s="65" t="s">
        <v>10</v>
      </c>
      <c r="R84" s="65">
        <v>1.7</v>
      </c>
      <c r="S84" s="65">
        <v>1.8</v>
      </c>
      <c r="T84" s="65">
        <f t="shared" si="6"/>
        <v>1.75</v>
      </c>
      <c r="U84" s="116">
        <v>10</v>
      </c>
      <c r="V84" s="132">
        <v>0</v>
      </c>
      <c r="W84" s="132">
        <v>170</v>
      </c>
      <c r="X84" s="65">
        <v>0</v>
      </c>
      <c r="Y84" s="65">
        <v>0</v>
      </c>
      <c r="Z84" s="100">
        <v>0.9</v>
      </c>
    </row>
    <row r="85" spans="1:28">
      <c r="A85" t="s">
        <v>64</v>
      </c>
      <c r="B85" s="2" t="s">
        <v>6</v>
      </c>
      <c r="C85" t="s">
        <v>2</v>
      </c>
      <c r="D85" s="5" t="s">
        <v>272</v>
      </c>
      <c r="E85" t="s">
        <v>150</v>
      </c>
      <c r="F85">
        <v>12.7</v>
      </c>
      <c r="G85">
        <v>1.9</v>
      </c>
      <c r="H85" s="64" t="s">
        <v>291</v>
      </c>
      <c r="I85" t="s">
        <v>10</v>
      </c>
      <c r="J85" s="64">
        <v>7.3</v>
      </c>
      <c r="K85" s="64" t="s">
        <v>10</v>
      </c>
      <c r="L85" s="64">
        <v>6.6</v>
      </c>
      <c r="M85" s="64" t="s">
        <v>10</v>
      </c>
      <c r="N85" s="64" t="s">
        <v>10</v>
      </c>
      <c r="O85" s="81" t="s">
        <v>10</v>
      </c>
      <c r="P85" s="96" t="s">
        <v>10</v>
      </c>
      <c r="Q85" s="96" t="s">
        <v>10</v>
      </c>
      <c r="R85" s="64">
        <v>2.5</v>
      </c>
      <c r="S85" s="64" t="s">
        <v>10</v>
      </c>
      <c r="T85" s="64" t="s">
        <v>10</v>
      </c>
      <c r="U85" s="115">
        <v>3</v>
      </c>
      <c r="V85" s="131" t="s">
        <v>10</v>
      </c>
      <c r="W85" s="131" t="s">
        <v>10</v>
      </c>
      <c r="X85" s="64" t="s">
        <v>10</v>
      </c>
      <c r="Y85" s="64" t="s">
        <v>291</v>
      </c>
      <c r="Z85" s="99">
        <v>0.1</v>
      </c>
    </row>
    <row r="86" spans="1:28">
      <c r="A86" t="s">
        <v>64</v>
      </c>
      <c r="B86" s="2" t="s">
        <v>23</v>
      </c>
      <c r="C86" t="s">
        <v>2</v>
      </c>
      <c r="D86" s="3" t="s">
        <v>275</v>
      </c>
      <c r="E86">
        <v>20.399999999999999</v>
      </c>
      <c r="F86">
        <v>12.2</v>
      </c>
      <c r="G86">
        <v>8.6</v>
      </c>
      <c r="H86" s="64">
        <f t="shared" si="5"/>
        <v>2140.3679999999995</v>
      </c>
      <c r="I86" t="s">
        <v>11</v>
      </c>
      <c r="J86" s="64" t="s">
        <v>10</v>
      </c>
      <c r="K86" s="64" t="s">
        <v>10</v>
      </c>
      <c r="L86" s="64" t="s">
        <v>10</v>
      </c>
      <c r="M86" s="64" t="s">
        <v>10</v>
      </c>
      <c r="N86" s="64" t="s">
        <v>10</v>
      </c>
      <c r="O86" s="81" t="s">
        <v>10</v>
      </c>
      <c r="P86" s="96" t="s">
        <v>10</v>
      </c>
      <c r="Q86" s="96" t="s">
        <v>10</v>
      </c>
      <c r="R86" s="64">
        <v>2.7</v>
      </c>
      <c r="S86" s="64">
        <v>3.1</v>
      </c>
      <c r="T86" s="64">
        <f>(R86+S86)/2</f>
        <v>2.9000000000000004</v>
      </c>
      <c r="U86" s="115">
        <v>1</v>
      </c>
      <c r="V86" s="131">
        <v>0</v>
      </c>
      <c r="W86" s="131">
        <v>179</v>
      </c>
      <c r="X86" s="64">
        <v>0</v>
      </c>
      <c r="Y86" s="64">
        <v>0</v>
      </c>
      <c r="Z86" s="99">
        <v>0.95</v>
      </c>
    </row>
    <row r="87" spans="1:28">
      <c r="A87" t="s">
        <v>64</v>
      </c>
      <c r="B87" s="2" t="s">
        <v>22</v>
      </c>
      <c r="C87" t="s">
        <v>2</v>
      </c>
      <c r="D87" s="3" t="s">
        <v>274</v>
      </c>
      <c r="E87">
        <v>5.6</v>
      </c>
      <c r="F87">
        <v>8.3000000000000007</v>
      </c>
      <c r="G87">
        <v>7.9</v>
      </c>
      <c r="H87" s="64">
        <f t="shared" si="5"/>
        <v>367.19200000000006</v>
      </c>
      <c r="I87" t="s">
        <v>10</v>
      </c>
      <c r="J87" s="64" t="s">
        <v>10</v>
      </c>
      <c r="K87" s="64" t="s">
        <v>10</v>
      </c>
      <c r="L87" s="64" t="s">
        <v>10</v>
      </c>
      <c r="M87" s="64" t="s">
        <v>10</v>
      </c>
      <c r="N87" s="64" t="s">
        <v>10</v>
      </c>
      <c r="O87" s="81" t="s">
        <v>10</v>
      </c>
      <c r="P87" s="64" t="s">
        <v>10</v>
      </c>
      <c r="Q87" s="64" t="s">
        <v>10</v>
      </c>
      <c r="R87" s="64">
        <v>1.6</v>
      </c>
      <c r="S87" s="64">
        <v>2.2999999999999998</v>
      </c>
      <c r="T87" s="64">
        <f t="shared" ref="T87:T95" si="7">(R87+S87)/2</f>
        <v>1.95</v>
      </c>
      <c r="U87" s="115" t="s">
        <v>10</v>
      </c>
      <c r="V87" s="131" t="s">
        <v>10</v>
      </c>
      <c r="W87" s="131" t="s">
        <v>10</v>
      </c>
      <c r="X87" s="64" t="s">
        <v>10</v>
      </c>
      <c r="Y87" s="64" t="s">
        <v>291</v>
      </c>
      <c r="Z87" s="99">
        <v>0.8</v>
      </c>
    </row>
    <row r="88" spans="1:28" s="20" customFormat="1">
      <c r="A88" s="20" t="s">
        <v>65</v>
      </c>
      <c r="B88" s="21" t="s">
        <v>25</v>
      </c>
      <c r="C88" s="20" t="s">
        <v>2</v>
      </c>
      <c r="D88" s="20" t="s">
        <v>275</v>
      </c>
      <c r="E88" s="22">
        <v>15</v>
      </c>
      <c r="F88" s="22">
        <v>10.199999999999999</v>
      </c>
      <c r="G88" s="22">
        <v>9.6999999999999993</v>
      </c>
      <c r="H88" s="69">
        <f t="shared" si="5"/>
        <v>1484.1</v>
      </c>
      <c r="I88" s="20" t="s">
        <v>11</v>
      </c>
      <c r="J88" s="69" t="s">
        <v>10</v>
      </c>
      <c r="K88" s="69" t="s">
        <v>10</v>
      </c>
      <c r="L88" s="69" t="s">
        <v>10</v>
      </c>
      <c r="M88" s="69" t="s">
        <v>10</v>
      </c>
      <c r="N88" s="69" t="s">
        <v>10</v>
      </c>
      <c r="O88" s="87" t="s">
        <v>10</v>
      </c>
      <c r="P88" s="69" t="s">
        <v>10</v>
      </c>
      <c r="Q88" s="69" t="s">
        <v>10</v>
      </c>
      <c r="R88" s="69">
        <v>2.8</v>
      </c>
      <c r="S88" s="69">
        <v>3.1</v>
      </c>
      <c r="T88" s="69">
        <f t="shared" si="7"/>
        <v>2.95</v>
      </c>
      <c r="U88" s="121">
        <v>2</v>
      </c>
      <c r="V88" s="137">
        <v>1</v>
      </c>
      <c r="W88" s="137">
        <v>178</v>
      </c>
      <c r="X88" s="69">
        <v>0</v>
      </c>
      <c r="Y88" s="69">
        <v>0</v>
      </c>
      <c r="Z88" s="105">
        <v>0.95</v>
      </c>
      <c r="AA88" s="20" t="s">
        <v>12</v>
      </c>
      <c r="AB88" s="20" t="s">
        <v>12</v>
      </c>
    </row>
    <row r="89" spans="1:28" s="14" customFormat="1">
      <c r="A89" s="14" t="s">
        <v>65</v>
      </c>
      <c r="B89" s="14" t="s">
        <v>40</v>
      </c>
      <c r="C89" s="14" t="s">
        <v>2</v>
      </c>
      <c r="D89" s="14" t="s">
        <v>271</v>
      </c>
      <c r="E89" s="16" t="s">
        <v>163</v>
      </c>
      <c r="F89" s="16">
        <v>12.4</v>
      </c>
      <c r="G89" s="16">
        <v>10.8</v>
      </c>
      <c r="H89" s="63" t="s">
        <v>291</v>
      </c>
      <c r="I89" s="14" t="s">
        <v>11</v>
      </c>
      <c r="J89" s="63">
        <v>8</v>
      </c>
      <c r="K89" s="63">
        <v>8</v>
      </c>
      <c r="L89" s="63">
        <v>6.2</v>
      </c>
      <c r="M89" s="63">
        <v>6.2</v>
      </c>
      <c r="N89" s="63">
        <v>6.2</v>
      </c>
      <c r="O89" s="80">
        <v>6</v>
      </c>
      <c r="P89" s="63" t="s">
        <v>10</v>
      </c>
      <c r="Q89" s="63" t="s">
        <v>10</v>
      </c>
      <c r="R89" s="63">
        <v>3</v>
      </c>
      <c r="S89" s="63">
        <v>2.9</v>
      </c>
      <c r="T89" s="63">
        <f t="shared" si="7"/>
        <v>2.95</v>
      </c>
      <c r="U89" s="114">
        <v>4</v>
      </c>
      <c r="V89" s="130">
        <v>5</v>
      </c>
      <c r="W89" s="130">
        <v>171</v>
      </c>
      <c r="X89" s="63">
        <v>0.3</v>
      </c>
      <c r="Y89" s="63" t="s">
        <v>291</v>
      </c>
      <c r="Z89" s="98">
        <v>0.75</v>
      </c>
      <c r="AA89" s="14" t="s">
        <v>12</v>
      </c>
      <c r="AB89" s="14" t="s">
        <v>12</v>
      </c>
    </row>
    <row r="90" spans="1:28">
      <c r="A90" t="s">
        <v>65</v>
      </c>
      <c r="B90" s="2" t="s">
        <v>40</v>
      </c>
      <c r="C90" t="s">
        <v>3</v>
      </c>
      <c r="D90" s="3" t="s">
        <v>275</v>
      </c>
      <c r="E90">
        <v>19.600000000000001</v>
      </c>
      <c r="F90">
        <v>13</v>
      </c>
      <c r="G90">
        <v>12.6</v>
      </c>
      <c r="H90" s="64">
        <f t="shared" si="5"/>
        <v>3210.48</v>
      </c>
      <c r="I90" t="s">
        <v>46</v>
      </c>
      <c r="J90" s="64" t="s">
        <v>10</v>
      </c>
      <c r="K90" s="64" t="s">
        <v>10</v>
      </c>
      <c r="L90" s="64" t="s">
        <v>10</v>
      </c>
      <c r="M90" s="64" t="s">
        <v>10</v>
      </c>
      <c r="N90" s="64" t="s">
        <v>10</v>
      </c>
      <c r="O90" s="81" t="s">
        <v>10</v>
      </c>
      <c r="P90" s="96" t="s">
        <v>10</v>
      </c>
      <c r="Q90" s="96" t="s">
        <v>10</v>
      </c>
      <c r="R90" s="64">
        <v>3.2</v>
      </c>
      <c r="S90" s="64">
        <v>3.3</v>
      </c>
      <c r="T90" s="64">
        <f t="shared" si="7"/>
        <v>3.25</v>
      </c>
      <c r="U90" s="115">
        <v>0</v>
      </c>
      <c r="V90" s="131">
        <v>1</v>
      </c>
      <c r="W90" s="131">
        <v>179</v>
      </c>
      <c r="X90" s="64">
        <v>0</v>
      </c>
      <c r="Y90" s="64">
        <v>0</v>
      </c>
      <c r="Z90" s="99">
        <v>0.95</v>
      </c>
    </row>
    <row r="91" spans="1:28">
      <c r="A91" t="s">
        <v>65</v>
      </c>
      <c r="B91" s="2" t="s">
        <v>40</v>
      </c>
      <c r="C91" t="s">
        <v>4</v>
      </c>
      <c r="D91" s="5" t="s">
        <v>272</v>
      </c>
      <c r="E91" t="s">
        <v>156</v>
      </c>
      <c r="F91">
        <v>10.3</v>
      </c>
      <c r="G91">
        <v>10.1</v>
      </c>
      <c r="H91" s="64" t="s">
        <v>291</v>
      </c>
      <c r="I91" t="s">
        <v>11</v>
      </c>
      <c r="J91" s="64">
        <v>5.4</v>
      </c>
      <c r="K91" s="64">
        <v>5.4</v>
      </c>
      <c r="L91" s="64">
        <v>5.4</v>
      </c>
      <c r="M91" s="64">
        <v>5.4</v>
      </c>
      <c r="N91" s="64">
        <v>5.4</v>
      </c>
      <c r="O91" s="81">
        <v>5.4</v>
      </c>
      <c r="P91" s="96" t="s">
        <v>10</v>
      </c>
      <c r="Q91" s="96" t="s">
        <v>10</v>
      </c>
      <c r="R91" s="64">
        <v>2.5</v>
      </c>
      <c r="S91" s="64">
        <v>2.7</v>
      </c>
      <c r="T91" s="64">
        <f t="shared" si="7"/>
        <v>2.6</v>
      </c>
      <c r="U91" s="115">
        <v>4</v>
      </c>
      <c r="V91" s="131" t="s">
        <v>10</v>
      </c>
      <c r="W91" s="131" t="s">
        <v>10</v>
      </c>
      <c r="X91" s="64">
        <v>0.7</v>
      </c>
      <c r="Y91" s="64" t="s">
        <v>291</v>
      </c>
      <c r="Z91" s="99">
        <v>0.5</v>
      </c>
    </row>
    <row r="92" spans="1:28" s="20" customFormat="1">
      <c r="A92" s="20" t="s">
        <v>65</v>
      </c>
      <c r="B92" s="21" t="s">
        <v>40</v>
      </c>
      <c r="C92" s="20" t="s">
        <v>5</v>
      </c>
      <c r="D92" s="20" t="s">
        <v>275</v>
      </c>
      <c r="E92" s="22">
        <v>30</v>
      </c>
      <c r="F92" s="22">
        <v>16.8</v>
      </c>
      <c r="G92" s="22">
        <v>15.9</v>
      </c>
      <c r="H92" s="69">
        <f t="shared" si="5"/>
        <v>8013.6</v>
      </c>
      <c r="I92" s="20" t="s">
        <v>46</v>
      </c>
      <c r="J92" s="69">
        <v>6.1</v>
      </c>
      <c r="K92" s="69" t="s">
        <v>10</v>
      </c>
      <c r="L92" s="69">
        <v>4.5999999999999996</v>
      </c>
      <c r="M92" s="69" t="s">
        <v>10</v>
      </c>
      <c r="N92" s="69">
        <v>5.6</v>
      </c>
      <c r="O92" s="87">
        <v>5.6</v>
      </c>
      <c r="P92" s="69" t="s">
        <v>10</v>
      </c>
      <c r="Q92" s="69" t="s">
        <v>10</v>
      </c>
      <c r="R92" s="69">
        <v>3.3</v>
      </c>
      <c r="S92" s="69">
        <v>3.6</v>
      </c>
      <c r="T92" s="69">
        <f t="shared" si="7"/>
        <v>3.45</v>
      </c>
      <c r="U92" s="121">
        <v>0</v>
      </c>
      <c r="V92" s="137">
        <v>1</v>
      </c>
      <c r="W92" s="137">
        <v>179</v>
      </c>
      <c r="X92" s="69" t="s">
        <v>291</v>
      </c>
      <c r="Y92" s="69" t="s">
        <v>291</v>
      </c>
      <c r="Z92" s="105">
        <v>0.95</v>
      </c>
    </row>
    <row r="93" spans="1:28" s="20" customFormat="1">
      <c r="A93" s="20" t="s">
        <v>65</v>
      </c>
      <c r="B93" s="21" t="s">
        <v>23</v>
      </c>
      <c r="C93" s="20" t="s">
        <v>2</v>
      </c>
      <c r="D93" s="20" t="s">
        <v>275</v>
      </c>
      <c r="E93" s="22">
        <v>28.5</v>
      </c>
      <c r="F93" s="22">
        <v>19.3</v>
      </c>
      <c r="G93" s="22">
        <v>12.7</v>
      </c>
      <c r="H93" s="69">
        <f t="shared" si="5"/>
        <v>6985.6350000000002</v>
      </c>
      <c r="I93" s="20" t="s">
        <v>11</v>
      </c>
      <c r="J93" s="69">
        <v>7</v>
      </c>
      <c r="K93" s="69">
        <v>7.2</v>
      </c>
      <c r="L93" s="69">
        <v>5</v>
      </c>
      <c r="M93" s="69">
        <v>5.8</v>
      </c>
      <c r="N93" s="69">
        <v>6.8</v>
      </c>
      <c r="O93" s="87">
        <v>6.8</v>
      </c>
      <c r="P93" s="69" t="s">
        <v>10</v>
      </c>
      <c r="Q93" s="69" t="s">
        <v>10</v>
      </c>
      <c r="R93" s="69">
        <v>3.2</v>
      </c>
      <c r="S93" s="69">
        <v>3.7</v>
      </c>
      <c r="T93" s="69">
        <f t="shared" si="7"/>
        <v>3.45</v>
      </c>
      <c r="U93" s="121">
        <v>4</v>
      </c>
      <c r="V93" s="137">
        <v>2</v>
      </c>
      <c r="W93" s="137">
        <v>175</v>
      </c>
      <c r="X93" s="69" t="s">
        <v>291</v>
      </c>
      <c r="Y93" s="69" t="s">
        <v>291</v>
      </c>
      <c r="Z93" s="105">
        <v>0.95</v>
      </c>
    </row>
    <row r="94" spans="1:28">
      <c r="A94" t="s">
        <v>65</v>
      </c>
      <c r="B94" s="2" t="s">
        <v>22</v>
      </c>
      <c r="C94" t="s">
        <v>2</v>
      </c>
      <c r="D94" s="3" t="s">
        <v>275</v>
      </c>
      <c r="E94">
        <v>21.1</v>
      </c>
      <c r="F94">
        <v>13.4</v>
      </c>
      <c r="G94">
        <v>10.7</v>
      </c>
      <c r="H94" s="64">
        <f t="shared" si="5"/>
        <v>3025.3179999999998</v>
      </c>
      <c r="I94" t="s">
        <v>11</v>
      </c>
      <c r="J94" s="64">
        <v>4.5</v>
      </c>
      <c r="K94" s="64">
        <v>4.5</v>
      </c>
      <c r="L94" s="64">
        <v>5.2</v>
      </c>
      <c r="M94" s="64" t="s">
        <v>10</v>
      </c>
      <c r="N94" s="64">
        <v>4.8</v>
      </c>
      <c r="O94" s="81">
        <v>3.1</v>
      </c>
      <c r="P94" s="64" t="s">
        <v>10</v>
      </c>
      <c r="Q94" s="64" t="s">
        <v>10</v>
      </c>
      <c r="R94" s="64">
        <v>3</v>
      </c>
      <c r="S94" s="64">
        <v>3.1</v>
      </c>
      <c r="T94" s="64">
        <f t="shared" si="7"/>
        <v>3.05</v>
      </c>
      <c r="U94" s="115">
        <v>2</v>
      </c>
      <c r="V94" s="131">
        <v>0</v>
      </c>
      <c r="W94" s="131">
        <v>178</v>
      </c>
      <c r="X94" s="64" t="s">
        <v>291</v>
      </c>
      <c r="Y94" s="64" t="s">
        <v>291</v>
      </c>
      <c r="Z94" s="99">
        <v>0.9</v>
      </c>
    </row>
    <row r="95" spans="1:28" s="20" customFormat="1">
      <c r="A95" s="20" t="s">
        <v>66</v>
      </c>
      <c r="B95" s="21" t="s">
        <v>25</v>
      </c>
      <c r="C95" s="20" t="s">
        <v>2</v>
      </c>
      <c r="D95" s="20" t="s">
        <v>275</v>
      </c>
      <c r="E95" s="22">
        <v>22</v>
      </c>
      <c r="F95" s="22">
        <v>14</v>
      </c>
      <c r="G95" s="22">
        <v>11.2</v>
      </c>
      <c r="H95" s="69">
        <f t="shared" si="5"/>
        <v>3449.6</v>
      </c>
      <c r="I95" s="20" t="s">
        <v>11</v>
      </c>
      <c r="J95" s="69">
        <v>3.8</v>
      </c>
      <c r="K95" s="69" t="s">
        <v>10</v>
      </c>
      <c r="L95" s="69">
        <v>4</v>
      </c>
      <c r="M95" s="69" t="s">
        <v>10</v>
      </c>
      <c r="N95" s="69" t="s">
        <v>10</v>
      </c>
      <c r="O95" s="87" t="s">
        <v>10</v>
      </c>
      <c r="P95" s="69" t="s">
        <v>10</v>
      </c>
      <c r="Q95" s="69" t="s">
        <v>10</v>
      </c>
      <c r="R95" s="69">
        <v>3.1</v>
      </c>
      <c r="S95" s="69">
        <v>2.9</v>
      </c>
      <c r="T95" s="69">
        <f t="shared" si="7"/>
        <v>3</v>
      </c>
      <c r="U95" s="121">
        <v>3</v>
      </c>
      <c r="V95" s="137">
        <v>0</v>
      </c>
      <c r="W95" s="137">
        <v>177</v>
      </c>
      <c r="X95" s="69" t="s">
        <v>291</v>
      </c>
      <c r="Y95" s="69" t="s">
        <v>291</v>
      </c>
      <c r="Z95" s="105">
        <v>0.95</v>
      </c>
      <c r="AA95" s="20" t="s">
        <v>12</v>
      </c>
    </row>
    <row r="96" spans="1:28">
      <c r="A96" t="s">
        <v>66</v>
      </c>
      <c r="B96" s="2" t="s">
        <v>40</v>
      </c>
      <c r="C96" t="s">
        <v>2</v>
      </c>
      <c r="D96" s="5" t="s">
        <v>272</v>
      </c>
      <c r="E96" t="s">
        <v>192</v>
      </c>
      <c r="F96">
        <v>12.2</v>
      </c>
      <c r="G96">
        <v>11.1</v>
      </c>
      <c r="H96" s="64" t="s">
        <v>291</v>
      </c>
      <c r="I96" t="s">
        <v>11</v>
      </c>
      <c r="J96" s="64">
        <v>6.7</v>
      </c>
      <c r="K96" s="64">
        <v>6.7</v>
      </c>
      <c r="L96" s="64">
        <v>5.9</v>
      </c>
      <c r="M96" s="64">
        <v>5.9</v>
      </c>
      <c r="N96" s="64">
        <v>5.9</v>
      </c>
      <c r="O96" s="81">
        <v>5.9</v>
      </c>
      <c r="P96" s="96" t="s">
        <v>10</v>
      </c>
      <c r="Q96" s="96" t="s">
        <v>10</v>
      </c>
      <c r="R96" s="64">
        <v>2.9</v>
      </c>
      <c r="S96" s="64" t="s">
        <v>10</v>
      </c>
      <c r="T96" s="64" t="s">
        <v>10</v>
      </c>
      <c r="U96" s="115">
        <v>7</v>
      </c>
      <c r="V96" s="131" t="s">
        <v>10</v>
      </c>
      <c r="W96" s="131" t="s">
        <v>10</v>
      </c>
      <c r="X96" s="64">
        <v>0.5</v>
      </c>
      <c r="Y96" s="64" t="s">
        <v>291</v>
      </c>
      <c r="Z96" s="99">
        <v>0.5</v>
      </c>
    </row>
    <row r="97" spans="1:28">
      <c r="A97" t="s">
        <v>68</v>
      </c>
      <c r="B97" s="2" t="s">
        <v>40</v>
      </c>
      <c r="C97" t="s">
        <v>2</v>
      </c>
      <c r="D97" s="5" t="s">
        <v>272</v>
      </c>
      <c r="E97" t="s">
        <v>193</v>
      </c>
      <c r="F97">
        <v>9.6</v>
      </c>
      <c r="G97">
        <v>9</v>
      </c>
      <c r="H97" s="64" t="s">
        <v>291</v>
      </c>
      <c r="I97" t="s">
        <v>11</v>
      </c>
      <c r="J97" s="64">
        <v>6.2</v>
      </c>
      <c r="K97" s="64">
        <v>6.2</v>
      </c>
      <c r="L97" s="64">
        <v>5.0999999999999996</v>
      </c>
      <c r="M97" s="64">
        <v>5.0999999999999996</v>
      </c>
      <c r="N97" s="64">
        <v>5.0999999999999996</v>
      </c>
      <c r="O97" s="81">
        <v>5.0999999999999996</v>
      </c>
      <c r="P97" s="96" t="s">
        <v>10</v>
      </c>
      <c r="Q97" s="96" t="s">
        <v>10</v>
      </c>
      <c r="R97" s="64">
        <v>2.7</v>
      </c>
      <c r="S97" s="64" t="s">
        <v>10</v>
      </c>
      <c r="T97" s="64" t="s">
        <v>10</v>
      </c>
      <c r="U97" s="115">
        <v>2</v>
      </c>
      <c r="V97" s="131" t="s">
        <v>10</v>
      </c>
      <c r="W97" s="131" t="s">
        <v>10</v>
      </c>
      <c r="X97" s="64">
        <v>0.7</v>
      </c>
      <c r="Y97" s="64" t="s">
        <v>291</v>
      </c>
      <c r="Z97" s="99">
        <v>0.3</v>
      </c>
    </row>
    <row r="98" spans="1:28">
      <c r="A98" t="s">
        <v>69</v>
      </c>
      <c r="B98" s="2" t="s">
        <v>24</v>
      </c>
      <c r="C98" t="s">
        <v>2</v>
      </c>
      <c r="D98" s="5" t="s">
        <v>272</v>
      </c>
      <c r="E98" t="s">
        <v>194</v>
      </c>
      <c r="F98">
        <v>12.9</v>
      </c>
      <c r="G98">
        <v>11.8</v>
      </c>
      <c r="H98" s="64" t="s">
        <v>291</v>
      </c>
      <c r="I98" t="s">
        <v>11</v>
      </c>
      <c r="J98" s="64">
        <v>7.9</v>
      </c>
      <c r="K98" s="64">
        <v>7.9</v>
      </c>
      <c r="L98" s="64">
        <v>7.4</v>
      </c>
      <c r="M98" s="64">
        <v>7.2</v>
      </c>
      <c r="N98" s="64">
        <v>7.4</v>
      </c>
      <c r="O98" s="81">
        <v>7.4</v>
      </c>
      <c r="P98" s="96" t="s">
        <v>10</v>
      </c>
      <c r="Q98" s="96" t="s">
        <v>10</v>
      </c>
      <c r="R98" s="64">
        <v>2.1</v>
      </c>
      <c r="S98" s="64" t="s">
        <v>10</v>
      </c>
      <c r="T98" s="64" t="s">
        <v>10</v>
      </c>
      <c r="U98" s="115">
        <v>5</v>
      </c>
      <c r="V98" s="131" t="s">
        <v>10</v>
      </c>
      <c r="W98" s="131" t="s">
        <v>10</v>
      </c>
      <c r="X98" s="64" t="s">
        <v>10</v>
      </c>
      <c r="Y98" s="64" t="s">
        <v>291</v>
      </c>
      <c r="Z98" s="99">
        <v>0.4</v>
      </c>
    </row>
    <row r="99" spans="1:28">
      <c r="A99" t="s">
        <v>70</v>
      </c>
      <c r="B99" s="2" t="s">
        <v>1</v>
      </c>
      <c r="C99" t="s">
        <v>2</v>
      </c>
      <c r="D99" s="5" t="s">
        <v>272</v>
      </c>
      <c r="E99">
        <v>18.899999999999999</v>
      </c>
      <c r="F99">
        <v>9.9</v>
      </c>
      <c r="G99">
        <v>7.8</v>
      </c>
      <c r="H99" s="64">
        <f t="shared" si="5"/>
        <v>1459.4579999999999</v>
      </c>
      <c r="I99" t="s">
        <v>10</v>
      </c>
      <c r="J99" s="96" t="s">
        <v>10</v>
      </c>
      <c r="K99" s="96" t="s">
        <v>10</v>
      </c>
      <c r="L99" s="96" t="s">
        <v>10</v>
      </c>
      <c r="M99" s="96" t="s">
        <v>10</v>
      </c>
      <c r="N99" s="96" t="s">
        <v>10</v>
      </c>
      <c r="O99" s="95" t="s">
        <v>10</v>
      </c>
      <c r="P99" s="96" t="s">
        <v>10</v>
      </c>
      <c r="Q99" s="96" t="s">
        <v>10</v>
      </c>
      <c r="R99" s="64">
        <v>1.8</v>
      </c>
      <c r="S99" s="64">
        <v>1.8</v>
      </c>
      <c r="T99" s="64">
        <f>(R99+S99)/2</f>
        <v>1.8</v>
      </c>
      <c r="U99" s="115">
        <v>4</v>
      </c>
      <c r="V99" s="131">
        <v>7</v>
      </c>
      <c r="W99" s="131">
        <v>170</v>
      </c>
      <c r="X99" s="64" t="s">
        <v>291</v>
      </c>
      <c r="Y99" s="64" t="s">
        <v>291</v>
      </c>
      <c r="Z99" s="99">
        <v>0.8</v>
      </c>
    </row>
    <row r="100" spans="1:28" s="32" customFormat="1">
      <c r="A100" s="32" t="s">
        <v>70</v>
      </c>
      <c r="B100" s="33" t="s">
        <v>24</v>
      </c>
      <c r="C100" s="32" t="s">
        <v>2</v>
      </c>
      <c r="D100" s="32" t="s">
        <v>278</v>
      </c>
      <c r="E100" s="34">
        <v>21.7</v>
      </c>
      <c r="F100" s="34">
        <v>8.4</v>
      </c>
      <c r="G100" s="34">
        <v>8.4</v>
      </c>
      <c r="H100" s="73">
        <f t="shared" si="5"/>
        <v>1531.152</v>
      </c>
      <c r="I100" s="32" t="s">
        <v>11</v>
      </c>
      <c r="J100" s="73" t="s">
        <v>10</v>
      </c>
      <c r="K100" s="73" t="s">
        <v>10</v>
      </c>
      <c r="L100" s="73" t="s">
        <v>10</v>
      </c>
      <c r="M100" s="73" t="s">
        <v>10</v>
      </c>
      <c r="N100" s="73" t="s">
        <v>10</v>
      </c>
      <c r="O100" s="90" t="s">
        <v>10</v>
      </c>
      <c r="P100" s="73" t="s">
        <v>10</v>
      </c>
      <c r="Q100" s="73" t="s">
        <v>10</v>
      </c>
      <c r="R100" s="73">
        <v>2.2999999999999998</v>
      </c>
      <c r="S100" s="73">
        <v>2.2000000000000002</v>
      </c>
      <c r="T100" s="73">
        <f t="shared" ref="T100:T110" si="8">(R100+S100)/2</f>
        <v>2.25</v>
      </c>
      <c r="U100" s="124">
        <v>9</v>
      </c>
      <c r="V100" s="141">
        <v>0</v>
      </c>
      <c r="W100" s="141">
        <v>171</v>
      </c>
      <c r="X100" s="73">
        <v>0</v>
      </c>
      <c r="Y100" s="73">
        <v>0</v>
      </c>
      <c r="Z100" s="108">
        <v>0.9</v>
      </c>
      <c r="AA100" s="32" t="s">
        <v>12</v>
      </c>
    </row>
    <row r="101" spans="1:28">
      <c r="A101" t="s">
        <v>70</v>
      </c>
      <c r="B101" s="2" t="s">
        <v>25</v>
      </c>
      <c r="C101" t="s">
        <v>2</v>
      </c>
      <c r="D101" s="3" t="s">
        <v>275</v>
      </c>
      <c r="E101">
        <v>22</v>
      </c>
      <c r="F101">
        <v>13.9</v>
      </c>
      <c r="G101">
        <v>11.1</v>
      </c>
      <c r="H101" s="64">
        <f t="shared" si="5"/>
        <v>3394.38</v>
      </c>
      <c r="I101" t="s">
        <v>11</v>
      </c>
      <c r="J101" s="64" t="s">
        <v>10</v>
      </c>
      <c r="K101" s="64" t="s">
        <v>10</v>
      </c>
      <c r="L101" s="64" t="s">
        <v>10</v>
      </c>
      <c r="M101" s="64" t="s">
        <v>10</v>
      </c>
      <c r="N101" s="64" t="s">
        <v>10</v>
      </c>
      <c r="O101" s="81" t="s">
        <v>10</v>
      </c>
      <c r="P101" s="64" t="s">
        <v>10</v>
      </c>
      <c r="Q101" s="64" t="s">
        <v>10</v>
      </c>
      <c r="R101" s="64">
        <v>3.3</v>
      </c>
      <c r="S101" s="64">
        <v>3.3</v>
      </c>
      <c r="T101" s="64">
        <f t="shared" si="8"/>
        <v>3.3</v>
      </c>
      <c r="U101" s="115">
        <v>0</v>
      </c>
      <c r="V101" s="131">
        <v>0</v>
      </c>
      <c r="W101" s="131">
        <v>180</v>
      </c>
      <c r="X101" s="64">
        <v>0</v>
      </c>
      <c r="Y101" s="64">
        <v>0</v>
      </c>
      <c r="Z101" s="99">
        <v>0.95</v>
      </c>
    </row>
    <row r="102" spans="1:28" s="14" customFormat="1">
      <c r="A102" s="14" t="s">
        <v>70</v>
      </c>
      <c r="B102" s="14" t="s">
        <v>25</v>
      </c>
      <c r="C102" s="14" t="s">
        <v>3</v>
      </c>
      <c r="D102" s="14" t="s">
        <v>271</v>
      </c>
      <c r="E102" s="16">
        <v>33.1</v>
      </c>
      <c r="F102" s="16" t="s">
        <v>291</v>
      </c>
      <c r="G102" s="16" t="s">
        <v>291</v>
      </c>
      <c r="H102" s="63" t="s">
        <v>291</v>
      </c>
      <c r="I102" s="14" t="s">
        <v>10</v>
      </c>
      <c r="J102" s="63">
        <v>9.6</v>
      </c>
      <c r="K102" s="63" t="s">
        <v>10</v>
      </c>
      <c r="L102" s="63">
        <v>9</v>
      </c>
      <c r="M102" s="63" t="s">
        <v>10</v>
      </c>
      <c r="N102" s="63" t="s">
        <v>10</v>
      </c>
      <c r="O102" s="80" t="s">
        <v>10</v>
      </c>
      <c r="P102" s="63" t="s">
        <v>10</v>
      </c>
      <c r="Q102" s="63" t="s">
        <v>10</v>
      </c>
      <c r="R102" s="63">
        <v>3</v>
      </c>
      <c r="S102" s="63" t="s">
        <v>10</v>
      </c>
      <c r="T102" s="63" t="s">
        <v>10</v>
      </c>
      <c r="U102" s="114">
        <v>7</v>
      </c>
      <c r="V102" s="130">
        <v>0</v>
      </c>
      <c r="W102" s="130" t="s">
        <v>10</v>
      </c>
      <c r="X102" s="63" t="s">
        <v>10</v>
      </c>
      <c r="Y102" s="63" t="s">
        <v>291</v>
      </c>
      <c r="Z102" s="98">
        <v>0.25</v>
      </c>
      <c r="AA102" s="14" t="s">
        <v>12</v>
      </c>
      <c r="AB102" s="14" t="s">
        <v>12</v>
      </c>
    </row>
    <row r="103" spans="1:28" s="14" customFormat="1">
      <c r="A103" s="14" t="s">
        <v>71</v>
      </c>
      <c r="B103" s="14" t="s">
        <v>23</v>
      </c>
      <c r="C103" s="14" t="s">
        <v>2</v>
      </c>
      <c r="D103" s="14" t="s">
        <v>271</v>
      </c>
      <c r="E103" s="16" t="s">
        <v>159</v>
      </c>
      <c r="F103" s="16">
        <v>8.6999999999999993</v>
      </c>
      <c r="G103" s="16">
        <v>8.5</v>
      </c>
      <c r="H103" s="63" t="s">
        <v>291</v>
      </c>
      <c r="I103" s="14" t="s">
        <v>11</v>
      </c>
      <c r="J103" s="63">
        <v>5.7</v>
      </c>
      <c r="K103" s="63" t="s">
        <v>10</v>
      </c>
      <c r="L103" s="63">
        <v>4.9000000000000004</v>
      </c>
      <c r="M103" s="63">
        <v>4.9000000000000004</v>
      </c>
      <c r="N103" s="63">
        <v>4.9000000000000004</v>
      </c>
      <c r="O103" s="80" t="s">
        <v>10</v>
      </c>
      <c r="P103" s="63" t="s">
        <v>10</v>
      </c>
      <c r="Q103" s="63" t="s">
        <v>10</v>
      </c>
      <c r="R103" s="63">
        <v>2.7</v>
      </c>
      <c r="S103" s="63" t="s">
        <v>10</v>
      </c>
      <c r="T103" s="63" t="s">
        <v>10</v>
      </c>
      <c r="U103" s="114">
        <v>7</v>
      </c>
      <c r="V103" s="130" t="s">
        <v>10</v>
      </c>
      <c r="W103" s="130" t="s">
        <v>10</v>
      </c>
      <c r="X103" s="63">
        <v>0.6</v>
      </c>
      <c r="Y103" s="63" t="s">
        <v>291</v>
      </c>
      <c r="Z103" s="98">
        <v>0.5</v>
      </c>
      <c r="AA103" s="14" t="s">
        <v>12</v>
      </c>
      <c r="AB103" s="14" t="s">
        <v>12</v>
      </c>
    </row>
    <row r="104" spans="1:28">
      <c r="A104" t="s">
        <v>72</v>
      </c>
      <c r="B104" s="2" t="s">
        <v>25</v>
      </c>
      <c r="C104" t="s">
        <v>2</v>
      </c>
      <c r="D104" s="5" t="s">
        <v>273</v>
      </c>
      <c r="E104">
        <v>27.6</v>
      </c>
      <c r="F104">
        <v>12.3</v>
      </c>
      <c r="G104">
        <v>11.3</v>
      </c>
      <c r="H104" s="64">
        <f t="shared" si="5"/>
        <v>3836.1240000000003</v>
      </c>
      <c r="I104" t="s">
        <v>11</v>
      </c>
      <c r="J104" s="64" t="s">
        <v>10</v>
      </c>
      <c r="K104" s="64" t="s">
        <v>10</v>
      </c>
      <c r="L104" s="64" t="s">
        <v>10</v>
      </c>
      <c r="M104" s="64" t="s">
        <v>10</v>
      </c>
      <c r="N104" s="64" t="s">
        <v>10</v>
      </c>
      <c r="O104" s="81" t="s">
        <v>10</v>
      </c>
      <c r="P104" s="64" t="s">
        <v>10</v>
      </c>
      <c r="Q104" s="64" t="s">
        <v>10</v>
      </c>
      <c r="R104" s="64">
        <v>1.6</v>
      </c>
      <c r="S104" s="64">
        <v>1.7</v>
      </c>
      <c r="T104" s="64">
        <f t="shared" si="8"/>
        <v>1.65</v>
      </c>
      <c r="U104" s="115">
        <v>2</v>
      </c>
      <c r="V104" s="131">
        <v>0</v>
      </c>
      <c r="W104" s="131">
        <v>178</v>
      </c>
      <c r="X104" s="64">
        <v>0</v>
      </c>
      <c r="Y104" s="64">
        <v>0</v>
      </c>
      <c r="Z104" s="99">
        <v>0.95</v>
      </c>
    </row>
    <row r="105" spans="1:28" s="14" customFormat="1">
      <c r="A105" s="14" t="s">
        <v>72</v>
      </c>
      <c r="B105" s="15" t="s">
        <v>25</v>
      </c>
      <c r="C105" s="14" t="s">
        <v>3</v>
      </c>
      <c r="D105" s="14" t="s">
        <v>271</v>
      </c>
      <c r="E105" s="16">
        <v>29.2</v>
      </c>
      <c r="F105" s="16">
        <v>11</v>
      </c>
      <c r="G105" s="16">
        <v>10.8</v>
      </c>
      <c r="H105" s="63">
        <f t="shared" si="5"/>
        <v>3468.96</v>
      </c>
      <c r="I105" s="14" t="s">
        <v>11</v>
      </c>
      <c r="J105" s="63">
        <v>6.5</v>
      </c>
      <c r="K105" s="63">
        <v>6.5</v>
      </c>
      <c r="L105" s="63">
        <v>6.5</v>
      </c>
      <c r="M105" s="63">
        <v>5.9</v>
      </c>
      <c r="N105" s="63">
        <v>6.5</v>
      </c>
      <c r="O105" s="80">
        <v>6.6</v>
      </c>
      <c r="P105" s="63" t="s">
        <v>10</v>
      </c>
      <c r="Q105" s="63" t="s">
        <v>10</v>
      </c>
      <c r="R105" s="63">
        <v>2.7</v>
      </c>
      <c r="S105" s="63">
        <v>2.7</v>
      </c>
      <c r="T105" s="63">
        <f t="shared" si="8"/>
        <v>2.7</v>
      </c>
      <c r="U105" s="114">
        <v>4</v>
      </c>
      <c r="V105" s="130">
        <v>6</v>
      </c>
      <c r="W105" s="130">
        <v>178</v>
      </c>
      <c r="X105" s="63">
        <v>0.4</v>
      </c>
      <c r="Y105" s="63">
        <v>0.9</v>
      </c>
      <c r="Z105" s="98">
        <v>0.9</v>
      </c>
      <c r="AB105" s="35" t="s">
        <v>12</v>
      </c>
    </row>
    <row r="106" spans="1:28">
      <c r="A106" t="s">
        <v>72</v>
      </c>
      <c r="B106" t="s">
        <v>25</v>
      </c>
      <c r="C106" t="s">
        <v>4</v>
      </c>
      <c r="D106" s="5" t="s">
        <v>272</v>
      </c>
      <c r="E106" t="s">
        <v>195</v>
      </c>
      <c r="F106">
        <v>15.6</v>
      </c>
      <c r="G106">
        <v>15</v>
      </c>
      <c r="H106" s="64" t="s">
        <v>291</v>
      </c>
      <c r="I106" t="s">
        <v>11</v>
      </c>
      <c r="J106" s="64">
        <v>9.4</v>
      </c>
      <c r="K106" s="64">
        <v>9.4</v>
      </c>
      <c r="L106" s="64">
        <v>8.6</v>
      </c>
      <c r="M106" s="64">
        <v>8.6</v>
      </c>
      <c r="N106" s="64">
        <v>8.4</v>
      </c>
      <c r="O106" s="81">
        <v>8.4</v>
      </c>
      <c r="P106" s="64" t="s">
        <v>10</v>
      </c>
      <c r="Q106" s="64" t="s">
        <v>10</v>
      </c>
      <c r="R106" s="64">
        <v>2.4</v>
      </c>
      <c r="S106" s="64" t="s">
        <v>10</v>
      </c>
      <c r="T106" s="64" t="s">
        <v>10</v>
      </c>
      <c r="U106" s="115">
        <v>3</v>
      </c>
      <c r="V106" s="131" t="s">
        <v>10</v>
      </c>
      <c r="W106" s="131" t="s">
        <v>10</v>
      </c>
      <c r="X106" s="64">
        <v>1.5</v>
      </c>
      <c r="Y106" s="64" t="s">
        <v>291</v>
      </c>
      <c r="Z106" s="99">
        <v>0.4</v>
      </c>
    </row>
    <row r="107" spans="1:28" s="20" customFormat="1">
      <c r="A107" s="20" t="s">
        <v>72</v>
      </c>
      <c r="B107" s="21" t="s">
        <v>73</v>
      </c>
      <c r="C107" s="20" t="s">
        <v>2</v>
      </c>
      <c r="D107" s="20" t="s">
        <v>275</v>
      </c>
      <c r="E107" s="22">
        <v>25</v>
      </c>
      <c r="F107" s="22">
        <v>18.8</v>
      </c>
      <c r="G107" s="22">
        <v>15.8</v>
      </c>
      <c r="H107" s="69">
        <f t="shared" si="5"/>
        <v>7426</v>
      </c>
      <c r="I107" s="20" t="s">
        <v>10</v>
      </c>
      <c r="J107" s="69" t="s">
        <v>10</v>
      </c>
      <c r="K107" s="69" t="s">
        <v>10</v>
      </c>
      <c r="L107" s="69" t="s">
        <v>10</v>
      </c>
      <c r="M107" s="69" t="s">
        <v>10</v>
      </c>
      <c r="N107" s="69" t="s">
        <v>10</v>
      </c>
      <c r="O107" s="87" t="s">
        <v>10</v>
      </c>
      <c r="P107" s="69" t="s">
        <v>10</v>
      </c>
      <c r="Q107" s="69" t="s">
        <v>10</v>
      </c>
      <c r="R107" s="69">
        <v>3.3</v>
      </c>
      <c r="S107" s="69">
        <v>3.7</v>
      </c>
      <c r="T107" s="69">
        <f t="shared" si="8"/>
        <v>3.5</v>
      </c>
      <c r="U107" s="121">
        <v>7</v>
      </c>
      <c r="V107" s="137">
        <v>0</v>
      </c>
      <c r="W107" s="137">
        <v>173</v>
      </c>
      <c r="X107" s="69" t="s">
        <v>291</v>
      </c>
      <c r="Y107" s="69" t="s">
        <v>291</v>
      </c>
      <c r="Z107" s="105">
        <v>0.9</v>
      </c>
      <c r="AB107" s="20" t="s">
        <v>12</v>
      </c>
    </row>
    <row r="108" spans="1:28">
      <c r="A108" t="s">
        <v>72</v>
      </c>
      <c r="B108" s="2" t="s">
        <v>73</v>
      </c>
      <c r="C108" t="s">
        <v>3</v>
      </c>
      <c r="D108" s="3" t="s">
        <v>275</v>
      </c>
      <c r="E108">
        <v>31.1</v>
      </c>
      <c r="F108">
        <v>22</v>
      </c>
      <c r="G108">
        <v>13.8</v>
      </c>
      <c r="H108" s="64">
        <f t="shared" si="5"/>
        <v>9441.9600000000009</v>
      </c>
      <c r="I108" t="s">
        <v>10</v>
      </c>
      <c r="J108" s="64" t="s">
        <v>10</v>
      </c>
      <c r="K108" s="64" t="s">
        <v>10</v>
      </c>
      <c r="L108" s="64" t="s">
        <v>10</v>
      </c>
      <c r="M108" s="64" t="s">
        <v>10</v>
      </c>
      <c r="N108" s="64" t="s">
        <v>10</v>
      </c>
      <c r="O108" s="81" t="s">
        <v>10</v>
      </c>
      <c r="P108" s="96" t="s">
        <v>10</v>
      </c>
      <c r="Q108" s="96" t="s">
        <v>10</v>
      </c>
      <c r="R108" s="64">
        <v>3.5</v>
      </c>
      <c r="S108" s="64">
        <v>3.6</v>
      </c>
      <c r="T108" s="64">
        <f t="shared" si="8"/>
        <v>3.55</v>
      </c>
      <c r="U108" s="115">
        <v>2</v>
      </c>
      <c r="V108" s="131">
        <v>2</v>
      </c>
      <c r="W108" s="131">
        <v>180</v>
      </c>
      <c r="X108" s="64" t="s">
        <v>291</v>
      </c>
      <c r="Y108" s="64" t="s">
        <v>291</v>
      </c>
      <c r="Z108" s="99">
        <v>0.95</v>
      </c>
    </row>
    <row r="109" spans="1:28">
      <c r="A109" t="s">
        <v>74</v>
      </c>
      <c r="B109" s="2" t="s">
        <v>41</v>
      </c>
      <c r="C109" t="s">
        <v>2</v>
      </c>
      <c r="D109" s="5" t="s">
        <v>272</v>
      </c>
      <c r="E109" t="s">
        <v>196</v>
      </c>
      <c r="F109">
        <v>12</v>
      </c>
      <c r="G109">
        <v>11.6</v>
      </c>
      <c r="H109" s="64" t="s">
        <v>291</v>
      </c>
      <c r="I109" t="s">
        <v>11</v>
      </c>
      <c r="J109" s="64">
        <v>7.1</v>
      </c>
      <c r="K109" s="64">
        <v>7.1</v>
      </c>
      <c r="L109" s="64">
        <v>7</v>
      </c>
      <c r="M109" s="64">
        <v>7</v>
      </c>
      <c r="N109" s="64">
        <v>6.4</v>
      </c>
      <c r="O109" s="81" t="s">
        <v>10</v>
      </c>
      <c r="P109" s="96" t="s">
        <v>10</v>
      </c>
      <c r="Q109" s="96" t="s">
        <v>10</v>
      </c>
      <c r="R109" s="64">
        <v>2.4</v>
      </c>
      <c r="S109" s="64" t="s">
        <v>10</v>
      </c>
      <c r="T109" s="64" t="s">
        <v>10</v>
      </c>
      <c r="U109" s="115">
        <v>3</v>
      </c>
      <c r="V109" s="131" t="s">
        <v>10</v>
      </c>
      <c r="W109" s="131" t="s">
        <v>10</v>
      </c>
      <c r="X109" s="64">
        <v>1</v>
      </c>
      <c r="Y109" s="64" t="s">
        <v>291</v>
      </c>
      <c r="Z109" s="99">
        <v>0.5</v>
      </c>
    </row>
    <row r="110" spans="1:28" s="14" customFormat="1">
      <c r="A110" s="14" t="s">
        <v>75</v>
      </c>
      <c r="B110" s="15" t="s">
        <v>6</v>
      </c>
      <c r="C110" s="14" t="s">
        <v>2</v>
      </c>
      <c r="D110" s="14" t="s">
        <v>271</v>
      </c>
      <c r="E110" s="16">
        <v>52.2</v>
      </c>
      <c r="F110" s="16">
        <v>17.7</v>
      </c>
      <c r="G110" s="16">
        <v>16.100000000000001</v>
      </c>
      <c r="H110" s="63">
        <f t="shared" si="5"/>
        <v>14875.434000000003</v>
      </c>
      <c r="I110" s="14" t="s">
        <v>11</v>
      </c>
      <c r="J110" s="63">
        <v>11.1</v>
      </c>
      <c r="K110" s="63">
        <v>11.1</v>
      </c>
      <c r="L110" s="63">
        <v>9.1</v>
      </c>
      <c r="M110" s="63">
        <v>9.1</v>
      </c>
      <c r="N110" s="63">
        <v>9.1</v>
      </c>
      <c r="O110" s="80">
        <v>9.6</v>
      </c>
      <c r="P110" s="63" t="s">
        <v>10</v>
      </c>
      <c r="Q110" s="63" t="s">
        <v>10</v>
      </c>
      <c r="R110" s="63">
        <v>2.5</v>
      </c>
      <c r="S110" s="63">
        <v>2.7</v>
      </c>
      <c r="T110" s="63">
        <f t="shared" si="8"/>
        <v>2.6</v>
      </c>
      <c r="U110" s="114">
        <v>9</v>
      </c>
      <c r="V110" s="130">
        <v>3</v>
      </c>
      <c r="W110" s="130">
        <v>168</v>
      </c>
      <c r="X110" s="63">
        <v>0.4</v>
      </c>
      <c r="Y110" s="63">
        <v>0</v>
      </c>
      <c r="Z110" s="98">
        <v>0.9</v>
      </c>
      <c r="AA110" s="14" t="s">
        <v>12</v>
      </c>
      <c r="AB110" s="14" t="s">
        <v>12</v>
      </c>
    </row>
    <row r="111" spans="1:28">
      <c r="A111" t="s">
        <v>76</v>
      </c>
      <c r="B111" s="2" t="s">
        <v>1</v>
      </c>
      <c r="C111" t="s">
        <v>2</v>
      </c>
      <c r="D111" s="5" t="s">
        <v>272</v>
      </c>
      <c r="E111" t="s">
        <v>197</v>
      </c>
      <c r="F111">
        <v>12.1</v>
      </c>
      <c r="G111">
        <v>11.9</v>
      </c>
      <c r="H111" s="64" t="s">
        <v>291</v>
      </c>
      <c r="I111" t="s">
        <v>11</v>
      </c>
      <c r="J111" s="64">
        <v>7</v>
      </c>
      <c r="K111" s="64">
        <v>7</v>
      </c>
      <c r="L111" s="64">
        <v>7</v>
      </c>
      <c r="M111" s="64">
        <v>7</v>
      </c>
      <c r="N111" s="64">
        <v>7</v>
      </c>
      <c r="O111" s="81">
        <v>7</v>
      </c>
      <c r="P111" s="96" t="s">
        <v>10</v>
      </c>
      <c r="Q111" s="96" t="s">
        <v>10</v>
      </c>
      <c r="R111" s="64">
        <v>2.8</v>
      </c>
      <c r="S111" s="64" t="s">
        <v>10</v>
      </c>
      <c r="T111" s="64" t="s">
        <v>10</v>
      </c>
      <c r="U111" s="115">
        <v>5</v>
      </c>
      <c r="V111" s="131" t="s">
        <v>10</v>
      </c>
      <c r="W111" s="131" t="s">
        <v>10</v>
      </c>
      <c r="X111" s="64">
        <v>1.1000000000000001</v>
      </c>
      <c r="Y111" s="64" t="s">
        <v>291</v>
      </c>
      <c r="Z111" s="99">
        <v>0.5</v>
      </c>
      <c r="AA111" t="s">
        <v>12</v>
      </c>
    </row>
    <row r="112" spans="1:28">
      <c r="A112" t="s">
        <v>77</v>
      </c>
      <c r="B112" s="2" t="s">
        <v>24</v>
      </c>
      <c r="C112" t="s">
        <v>2</v>
      </c>
      <c r="D112" s="5" t="s">
        <v>272</v>
      </c>
      <c r="E112" t="s">
        <v>198</v>
      </c>
      <c r="F112">
        <v>17.600000000000001</v>
      </c>
      <c r="G112">
        <v>16.7</v>
      </c>
      <c r="H112" s="64" t="s">
        <v>291</v>
      </c>
      <c r="I112" t="s">
        <v>11</v>
      </c>
      <c r="J112" s="64">
        <v>11</v>
      </c>
      <c r="K112" s="64">
        <v>11</v>
      </c>
      <c r="L112" s="64">
        <v>9.6</v>
      </c>
      <c r="M112" s="64">
        <v>9.6</v>
      </c>
      <c r="N112" s="64">
        <v>9.6</v>
      </c>
      <c r="O112" s="81">
        <v>9.3000000000000007</v>
      </c>
      <c r="P112" s="96" t="s">
        <v>10</v>
      </c>
      <c r="Q112" s="96" t="s">
        <v>10</v>
      </c>
      <c r="R112" s="64">
        <v>2.2999999999999998</v>
      </c>
      <c r="S112" s="64" t="s">
        <v>10</v>
      </c>
      <c r="T112" s="64" t="s">
        <v>10</v>
      </c>
      <c r="U112" s="115">
        <v>3</v>
      </c>
      <c r="V112" s="131" t="s">
        <v>10</v>
      </c>
      <c r="W112" s="131" t="s">
        <v>10</v>
      </c>
      <c r="X112" s="64">
        <v>0.6</v>
      </c>
      <c r="Y112" s="64" t="s">
        <v>291</v>
      </c>
      <c r="Z112" s="99">
        <v>0.4</v>
      </c>
    </row>
    <row r="113" spans="1:28">
      <c r="A113" t="s">
        <v>77</v>
      </c>
      <c r="B113" s="2" t="s">
        <v>24</v>
      </c>
      <c r="C113" t="s">
        <v>3</v>
      </c>
      <c r="D113" s="5" t="s">
        <v>272</v>
      </c>
      <c r="E113" t="s">
        <v>199</v>
      </c>
      <c r="F113">
        <v>13.8</v>
      </c>
      <c r="G113">
        <v>13.1</v>
      </c>
      <c r="H113" s="64" t="s">
        <v>291</v>
      </c>
      <c r="I113" t="s">
        <v>11</v>
      </c>
      <c r="J113" s="64">
        <v>8.5</v>
      </c>
      <c r="K113" s="64">
        <v>8.5</v>
      </c>
      <c r="L113" s="64">
        <v>7.5</v>
      </c>
      <c r="M113" s="64">
        <v>7.5</v>
      </c>
      <c r="N113" s="64">
        <v>7.5</v>
      </c>
      <c r="O113" s="81">
        <v>7.5</v>
      </c>
      <c r="P113" s="96" t="s">
        <v>10</v>
      </c>
      <c r="Q113" s="96" t="s">
        <v>10</v>
      </c>
      <c r="R113" s="64">
        <v>2.7</v>
      </c>
      <c r="S113" s="64" t="s">
        <v>10</v>
      </c>
      <c r="T113" s="64" t="s">
        <v>10</v>
      </c>
      <c r="U113" s="115">
        <v>4</v>
      </c>
      <c r="V113" s="131" t="s">
        <v>10</v>
      </c>
      <c r="W113" s="131" t="s">
        <v>10</v>
      </c>
      <c r="X113" s="64">
        <v>0.8</v>
      </c>
      <c r="Y113" s="64" t="s">
        <v>291</v>
      </c>
      <c r="Z113" s="99">
        <v>0.5</v>
      </c>
    </row>
    <row r="114" spans="1:28">
      <c r="A114" t="s">
        <v>77</v>
      </c>
      <c r="B114" t="s">
        <v>24</v>
      </c>
      <c r="C114" t="s">
        <v>4</v>
      </c>
      <c r="D114" s="5" t="s">
        <v>272</v>
      </c>
      <c r="E114">
        <v>62</v>
      </c>
      <c r="F114">
        <v>19.8</v>
      </c>
      <c r="G114">
        <v>19</v>
      </c>
      <c r="H114" s="64">
        <f t="shared" si="5"/>
        <v>23324.400000000001</v>
      </c>
      <c r="I114" t="s">
        <v>11</v>
      </c>
      <c r="J114" s="64">
        <v>11.5</v>
      </c>
      <c r="K114" s="64">
        <v>11.5</v>
      </c>
      <c r="L114" s="64">
        <v>10.5</v>
      </c>
      <c r="M114" s="64">
        <v>10.5</v>
      </c>
      <c r="N114" s="64">
        <v>11.5</v>
      </c>
      <c r="O114" s="81">
        <v>11.3</v>
      </c>
      <c r="P114" s="96" t="s">
        <v>10</v>
      </c>
      <c r="Q114" s="96" t="s">
        <v>10</v>
      </c>
      <c r="R114" s="64">
        <v>2.6</v>
      </c>
      <c r="S114" s="64">
        <v>2.7</v>
      </c>
      <c r="T114" s="64">
        <f>(R114+S114)/2</f>
        <v>2.6500000000000004</v>
      </c>
      <c r="U114" s="115">
        <v>6</v>
      </c>
      <c r="V114" s="131">
        <v>7</v>
      </c>
      <c r="W114" s="131">
        <v>168</v>
      </c>
      <c r="X114" s="64">
        <v>1.5</v>
      </c>
      <c r="Y114" s="64">
        <v>0</v>
      </c>
      <c r="Z114" s="99">
        <v>0.95</v>
      </c>
      <c r="AA114" t="s">
        <v>12</v>
      </c>
    </row>
    <row r="115" spans="1:28">
      <c r="A115" t="s">
        <v>77</v>
      </c>
      <c r="B115" s="2" t="s">
        <v>24</v>
      </c>
      <c r="C115" t="s">
        <v>5</v>
      </c>
      <c r="D115" s="5" t="s">
        <v>272</v>
      </c>
      <c r="E115" t="s">
        <v>200</v>
      </c>
      <c r="F115">
        <v>18</v>
      </c>
      <c r="G115">
        <v>17</v>
      </c>
      <c r="H115" s="64" t="s">
        <v>291</v>
      </c>
      <c r="I115" t="s">
        <v>11</v>
      </c>
      <c r="J115" s="64">
        <v>10</v>
      </c>
      <c r="K115" s="64">
        <v>10</v>
      </c>
      <c r="L115" s="64">
        <v>9</v>
      </c>
      <c r="M115" s="64">
        <v>9</v>
      </c>
      <c r="N115" s="64">
        <v>9</v>
      </c>
      <c r="O115" s="81">
        <v>9</v>
      </c>
      <c r="P115" s="96" t="s">
        <v>10</v>
      </c>
      <c r="Q115" s="96" t="s">
        <v>10</v>
      </c>
      <c r="R115" s="64">
        <v>3</v>
      </c>
      <c r="S115" s="64" t="s">
        <v>10</v>
      </c>
      <c r="T115" s="64" t="s">
        <v>10</v>
      </c>
      <c r="U115" s="115">
        <v>2</v>
      </c>
      <c r="V115" s="131" t="s">
        <v>10</v>
      </c>
      <c r="W115" s="131" t="s">
        <v>10</v>
      </c>
      <c r="X115" s="64">
        <v>0.8</v>
      </c>
      <c r="Y115" s="64" t="s">
        <v>291</v>
      </c>
      <c r="Z115" s="99">
        <v>0.5</v>
      </c>
    </row>
    <row r="116" spans="1:28">
      <c r="A116" t="s">
        <v>77</v>
      </c>
      <c r="B116" s="2" t="s">
        <v>24</v>
      </c>
      <c r="C116" t="s">
        <v>43</v>
      </c>
      <c r="D116" s="5" t="s">
        <v>272</v>
      </c>
      <c r="E116" t="s">
        <v>201</v>
      </c>
      <c r="F116">
        <v>10.5</v>
      </c>
      <c r="G116">
        <v>9.1</v>
      </c>
      <c r="H116" s="64" t="s">
        <v>291</v>
      </c>
      <c r="I116" t="s">
        <v>46</v>
      </c>
      <c r="J116" s="64">
        <v>6.5</v>
      </c>
      <c r="K116" s="64" t="s">
        <v>10</v>
      </c>
      <c r="L116" s="64">
        <v>6.5</v>
      </c>
      <c r="M116" s="64" t="s">
        <v>10</v>
      </c>
      <c r="N116" s="64">
        <v>4</v>
      </c>
      <c r="O116" s="81">
        <v>5.8</v>
      </c>
      <c r="P116" s="96" t="s">
        <v>10</v>
      </c>
      <c r="Q116" s="96" t="s">
        <v>10</v>
      </c>
      <c r="R116" s="64">
        <v>2</v>
      </c>
      <c r="S116" s="64" t="s">
        <v>10</v>
      </c>
      <c r="T116" s="64" t="s">
        <v>10</v>
      </c>
      <c r="U116" s="115">
        <v>2</v>
      </c>
      <c r="V116" s="131" t="s">
        <v>10</v>
      </c>
      <c r="W116" s="131" t="s">
        <v>10</v>
      </c>
      <c r="X116" s="64">
        <v>0</v>
      </c>
      <c r="Y116" s="64" t="s">
        <v>291</v>
      </c>
      <c r="Z116" s="99">
        <v>0.5</v>
      </c>
    </row>
    <row r="117" spans="1:28">
      <c r="A117" t="s">
        <v>77</v>
      </c>
      <c r="B117" s="2" t="s">
        <v>25</v>
      </c>
      <c r="C117" t="s">
        <v>2</v>
      </c>
      <c r="D117" s="5" t="s">
        <v>272</v>
      </c>
      <c r="E117" t="s">
        <v>202</v>
      </c>
      <c r="F117">
        <v>16.8</v>
      </c>
      <c r="G117">
        <v>16.3</v>
      </c>
      <c r="H117" s="64" t="s">
        <v>291</v>
      </c>
      <c r="I117" t="s">
        <v>11</v>
      </c>
      <c r="J117" s="64">
        <v>10</v>
      </c>
      <c r="K117" s="64">
        <v>10</v>
      </c>
      <c r="L117" s="64">
        <v>9</v>
      </c>
      <c r="M117" s="64">
        <v>9</v>
      </c>
      <c r="N117" s="64">
        <v>9</v>
      </c>
      <c r="O117" s="81">
        <v>9</v>
      </c>
      <c r="P117" s="64" t="s">
        <v>10</v>
      </c>
      <c r="Q117" s="64" t="s">
        <v>10</v>
      </c>
      <c r="R117" s="64">
        <v>2.9</v>
      </c>
      <c r="S117" s="64" t="s">
        <v>10</v>
      </c>
      <c r="T117" s="64" t="s">
        <v>10</v>
      </c>
      <c r="U117" s="115">
        <v>1</v>
      </c>
      <c r="V117" s="131" t="s">
        <v>10</v>
      </c>
      <c r="W117" s="131" t="s">
        <v>10</v>
      </c>
      <c r="X117" s="64">
        <v>0.9</v>
      </c>
      <c r="Y117" s="64" t="s">
        <v>291</v>
      </c>
      <c r="Z117" s="99">
        <v>0.5</v>
      </c>
    </row>
    <row r="118" spans="1:28" s="14" customFormat="1">
      <c r="A118" s="14" t="s">
        <v>77</v>
      </c>
      <c r="B118" s="14" t="s">
        <v>25</v>
      </c>
      <c r="C118" s="14" t="s">
        <v>3</v>
      </c>
      <c r="D118" s="14" t="s">
        <v>271</v>
      </c>
      <c r="E118" s="16" t="s">
        <v>203</v>
      </c>
      <c r="F118" s="16">
        <v>13.9</v>
      </c>
      <c r="G118" s="16">
        <v>13.2</v>
      </c>
      <c r="H118" s="63" t="s">
        <v>291</v>
      </c>
      <c r="I118" s="14" t="s">
        <v>11</v>
      </c>
      <c r="J118" s="63">
        <v>8.5</v>
      </c>
      <c r="K118" s="63">
        <v>8.5</v>
      </c>
      <c r="L118" s="63">
        <v>7.5</v>
      </c>
      <c r="M118" s="63">
        <v>7.3</v>
      </c>
      <c r="N118" s="63">
        <v>7.5</v>
      </c>
      <c r="O118" s="80">
        <v>7.8</v>
      </c>
      <c r="P118" s="63" t="s">
        <v>10</v>
      </c>
      <c r="Q118" s="63" t="s">
        <v>10</v>
      </c>
      <c r="R118" s="63">
        <v>2.6</v>
      </c>
      <c r="S118" s="63">
        <v>2.7</v>
      </c>
      <c r="T118" s="63">
        <f>(R118+S118)/2</f>
        <v>2.6500000000000004</v>
      </c>
      <c r="U118" s="114">
        <v>2</v>
      </c>
      <c r="V118" s="130">
        <v>8</v>
      </c>
      <c r="W118" s="130">
        <v>175</v>
      </c>
      <c r="X118" s="63">
        <v>0</v>
      </c>
      <c r="Y118" s="63" t="s">
        <v>291</v>
      </c>
      <c r="Z118" s="98">
        <v>0.75</v>
      </c>
      <c r="AA118" s="14" t="s">
        <v>12</v>
      </c>
    </row>
    <row r="119" spans="1:28">
      <c r="A119" t="s">
        <v>77</v>
      </c>
      <c r="B119" s="2" t="s">
        <v>25</v>
      </c>
      <c r="C119" t="s">
        <v>4</v>
      </c>
      <c r="D119" s="5" t="s">
        <v>272</v>
      </c>
      <c r="E119" t="s">
        <v>169</v>
      </c>
      <c r="F119">
        <v>12.4</v>
      </c>
      <c r="G119">
        <v>11.9</v>
      </c>
      <c r="H119" s="64" t="s">
        <v>291</v>
      </c>
      <c r="I119" t="s">
        <v>11</v>
      </c>
      <c r="J119" s="64">
        <v>7.5</v>
      </c>
      <c r="K119" s="64">
        <v>7.5</v>
      </c>
      <c r="L119" s="64">
        <v>7</v>
      </c>
      <c r="M119" s="64">
        <v>7</v>
      </c>
      <c r="N119" s="64">
        <v>7</v>
      </c>
      <c r="O119" s="81">
        <v>7</v>
      </c>
      <c r="P119" s="96" t="s">
        <v>10</v>
      </c>
      <c r="Q119" s="96" t="s">
        <v>10</v>
      </c>
      <c r="R119" s="64">
        <v>3.1</v>
      </c>
      <c r="S119" s="64" t="s">
        <v>10</v>
      </c>
      <c r="T119" s="64" t="s">
        <v>10</v>
      </c>
      <c r="U119" s="115">
        <v>5</v>
      </c>
      <c r="V119" s="131" t="s">
        <v>10</v>
      </c>
      <c r="W119" s="131" t="s">
        <v>10</v>
      </c>
      <c r="X119" s="64">
        <v>1.1000000000000001</v>
      </c>
      <c r="Y119" s="64" t="s">
        <v>291</v>
      </c>
      <c r="Z119" s="99">
        <v>0.5</v>
      </c>
    </row>
    <row r="120" spans="1:28">
      <c r="A120" t="s">
        <v>78</v>
      </c>
      <c r="B120" s="2" t="s">
        <v>24</v>
      </c>
      <c r="C120" t="s">
        <v>2</v>
      </c>
      <c r="D120" s="5" t="s">
        <v>272</v>
      </c>
      <c r="E120" t="s">
        <v>204</v>
      </c>
      <c r="F120">
        <v>6.4</v>
      </c>
      <c r="G120">
        <v>6.1</v>
      </c>
      <c r="H120" s="64" t="s">
        <v>291</v>
      </c>
      <c r="I120" t="s">
        <v>10</v>
      </c>
      <c r="J120" s="64" t="s">
        <v>10</v>
      </c>
      <c r="K120" s="64" t="s">
        <v>10</v>
      </c>
      <c r="L120" s="64" t="s">
        <v>10</v>
      </c>
      <c r="M120" s="64" t="s">
        <v>10</v>
      </c>
      <c r="N120" s="64" t="s">
        <v>10</v>
      </c>
      <c r="O120" s="81" t="s">
        <v>10</v>
      </c>
      <c r="P120" s="96" t="s">
        <v>10</v>
      </c>
      <c r="Q120" s="96" t="s">
        <v>10</v>
      </c>
      <c r="R120" s="64">
        <v>1.9</v>
      </c>
      <c r="S120" s="64" t="s">
        <v>10</v>
      </c>
      <c r="T120" s="64" t="s">
        <v>10</v>
      </c>
      <c r="U120" s="115">
        <v>1</v>
      </c>
      <c r="V120" s="131" t="s">
        <v>10</v>
      </c>
      <c r="W120" s="131" t="s">
        <v>10</v>
      </c>
      <c r="X120" s="64" t="s">
        <v>10</v>
      </c>
      <c r="Y120" s="64" t="s">
        <v>291</v>
      </c>
      <c r="Z120" s="99">
        <v>0.5</v>
      </c>
    </row>
    <row r="121" spans="1:28">
      <c r="A121" t="s">
        <v>79</v>
      </c>
      <c r="B121" s="2" t="s">
        <v>24</v>
      </c>
      <c r="C121" t="s">
        <v>2</v>
      </c>
      <c r="D121" s="3" t="s">
        <v>280</v>
      </c>
      <c r="E121" t="s">
        <v>205</v>
      </c>
      <c r="F121">
        <v>11.8</v>
      </c>
      <c r="G121">
        <v>11.6</v>
      </c>
      <c r="H121" s="64" t="s">
        <v>291</v>
      </c>
      <c r="I121" t="s">
        <v>11</v>
      </c>
      <c r="J121" s="64">
        <v>6</v>
      </c>
      <c r="K121" s="64">
        <v>6</v>
      </c>
      <c r="L121" s="64">
        <v>6</v>
      </c>
      <c r="M121" s="64">
        <v>6.3</v>
      </c>
      <c r="N121" s="64">
        <v>6</v>
      </c>
      <c r="O121" s="81">
        <v>4.5</v>
      </c>
      <c r="P121" s="64">
        <v>4</v>
      </c>
      <c r="Q121" s="64" t="s">
        <v>10</v>
      </c>
      <c r="R121" s="64">
        <v>2.9</v>
      </c>
      <c r="S121" s="64" t="s">
        <v>10</v>
      </c>
      <c r="T121" s="64" t="s">
        <v>10</v>
      </c>
      <c r="U121" s="115">
        <v>4</v>
      </c>
      <c r="V121" s="131" t="s">
        <v>10</v>
      </c>
      <c r="W121" s="131" t="s">
        <v>10</v>
      </c>
      <c r="X121" s="64">
        <v>1.2</v>
      </c>
      <c r="Y121" s="64" t="s">
        <v>291</v>
      </c>
      <c r="Z121" s="99">
        <v>0.75</v>
      </c>
      <c r="AA121" t="s">
        <v>12</v>
      </c>
    </row>
    <row r="122" spans="1:28">
      <c r="A122" t="s">
        <v>80</v>
      </c>
      <c r="B122" s="2" t="s">
        <v>6</v>
      </c>
      <c r="C122" t="s">
        <v>2</v>
      </c>
      <c r="D122" s="5" t="s">
        <v>272</v>
      </c>
      <c r="E122" t="s">
        <v>206</v>
      </c>
      <c r="F122">
        <v>12.5</v>
      </c>
      <c r="G122">
        <v>11.6</v>
      </c>
      <c r="H122" s="64" t="s">
        <v>291</v>
      </c>
      <c r="I122" t="s">
        <v>11</v>
      </c>
      <c r="J122" s="64">
        <v>8.3000000000000007</v>
      </c>
      <c r="K122" s="64">
        <v>8.3000000000000007</v>
      </c>
      <c r="L122" s="64">
        <v>6.7</v>
      </c>
      <c r="M122" s="64">
        <v>6.7</v>
      </c>
      <c r="N122" s="64">
        <v>6.7</v>
      </c>
      <c r="O122" s="81">
        <v>6.7</v>
      </c>
      <c r="P122" s="96" t="s">
        <v>10</v>
      </c>
      <c r="Q122" s="96" t="s">
        <v>10</v>
      </c>
      <c r="R122" s="64">
        <v>2.5</v>
      </c>
      <c r="S122" s="64" t="s">
        <v>10</v>
      </c>
      <c r="T122" s="64" t="s">
        <v>10</v>
      </c>
      <c r="U122" s="115">
        <v>4</v>
      </c>
      <c r="V122" s="131" t="s">
        <v>10</v>
      </c>
      <c r="W122" s="131" t="s">
        <v>10</v>
      </c>
      <c r="X122" s="64">
        <v>0.5</v>
      </c>
      <c r="Y122" s="64" t="s">
        <v>291</v>
      </c>
      <c r="Z122" s="99">
        <v>0.75</v>
      </c>
    </row>
    <row r="123" spans="1:28">
      <c r="A123" t="s">
        <v>80</v>
      </c>
      <c r="B123" s="2" t="s">
        <v>6</v>
      </c>
      <c r="C123" t="s">
        <v>3</v>
      </c>
      <c r="D123" s="5" t="s">
        <v>272</v>
      </c>
      <c r="E123" t="s">
        <v>207</v>
      </c>
      <c r="F123" t="s">
        <v>208</v>
      </c>
      <c r="G123" t="s">
        <v>209</v>
      </c>
      <c r="H123" s="64" t="s">
        <v>291</v>
      </c>
      <c r="I123" t="s">
        <v>10</v>
      </c>
      <c r="J123" s="64">
        <v>7</v>
      </c>
      <c r="K123" s="64" t="s">
        <v>10</v>
      </c>
      <c r="L123" s="64" t="s">
        <v>10</v>
      </c>
      <c r="M123" s="64" t="s">
        <v>10</v>
      </c>
      <c r="N123" s="64" t="s">
        <v>10</v>
      </c>
      <c r="O123" s="81" t="s">
        <v>10</v>
      </c>
      <c r="P123" s="96" t="s">
        <v>10</v>
      </c>
      <c r="Q123" s="96" t="s">
        <v>10</v>
      </c>
      <c r="R123" s="64" t="s">
        <v>10</v>
      </c>
      <c r="S123" s="64" t="s">
        <v>10</v>
      </c>
      <c r="T123" s="64" t="s">
        <v>10</v>
      </c>
      <c r="U123" s="115" t="s">
        <v>10</v>
      </c>
      <c r="V123" s="131" t="s">
        <v>10</v>
      </c>
      <c r="W123" s="131" t="s">
        <v>10</v>
      </c>
      <c r="X123" s="64" t="s">
        <v>10</v>
      </c>
      <c r="Y123" s="64" t="s">
        <v>291</v>
      </c>
      <c r="Z123" s="99" t="s">
        <v>10</v>
      </c>
    </row>
    <row r="124" spans="1:28" s="26" customFormat="1">
      <c r="A124" s="26" t="s">
        <v>81</v>
      </c>
      <c r="B124" s="27" t="s">
        <v>6</v>
      </c>
      <c r="C124" s="26" t="s">
        <v>2</v>
      </c>
      <c r="D124" s="28" t="s">
        <v>274</v>
      </c>
      <c r="E124" s="28">
        <v>11.3</v>
      </c>
      <c r="F124" s="28">
        <v>12.3</v>
      </c>
      <c r="G124" s="28">
        <v>12.1</v>
      </c>
      <c r="H124" s="67">
        <f t="shared" si="5"/>
        <v>1681.779</v>
      </c>
      <c r="I124" s="26" t="s">
        <v>11</v>
      </c>
      <c r="J124" s="67" t="s">
        <v>10</v>
      </c>
      <c r="K124" s="67" t="s">
        <v>10</v>
      </c>
      <c r="L124" s="67" t="s">
        <v>10</v>
      </c>
      <c r="M124" s="67" t="s">
        <v>10</v>
      </c>
      <c r="N124" s="67" t="s">
        <v>10</v>
      </c>
      <c r="O124" s="85" t="s">
        <v>10</v>
      </c>
      <c r="P124" s="67" t="s">
        <v>10</v>
      </c>
      <c r="Q124" s="67" t="s">
        <v>10</v>
      </c>
      <c r="R124" s="67">
        <v>2</v>
      </c>
      <c r="S124" s="67">
        <v>2</v>
      </c>
      <c r="T124" s="67">
        <f>(R124+S124)/2</f>
        <v>2</v>
      </c>
      <c r="U124" s="119">
        <v>1</v>
      </c>
      <c r="V124" s="135">
        <v>9</v>
      </c>
      <c r="W124" s="135">
        <v>170</v>
      </c>
      <c r="X124" s="67">
        <v>0</v>
      </c>
      <c r="Y124" s="67">
        <v>0</v>
      </c>
      <c r="Z124" s="103">
        <v>0.95</v>
      </c>
      <c r="AA124" s="26" t="s">
        <v>12</v>
      </c>
      <c r="AB124" s="26" t="s">
        <v>12</v>
      </c>
    </row>
    <row r="125" spans="1:28">
      <c r="A125" t="s">
        <v>82</v>
      </c>
      <c r="C125" t="s">
        <v>2</v>
      </c>
      <c r="D125" s="5" t="s">
        <v>273</v>
      </c>
      <c r="E125">
        <v>22.9</v>
      </c>
      <c r="F125">
        <v>15.2</v>
      </c>
      <c r="G125">
        <v>13.5</v>
      </c>
      <c r="H125" s="64">
        <f t="shared" si="5"/>
        <v>4699.08</v>
      </c>
      <c r="I125" t="s">
        <v>11</v>
      </c>
      <c r="J125" s="64" t="s">
        <v>10</v>
      </c>
      <c r="K125" s="64" t="s">
        <v>10</v>
      </c>
      <c r="L125" s="64" t="s">
        <v>10</v>
      </c>
      <c r="M125" s="64" t="s">
        <v>10</v>
      </c>
      <c r="N125" s="64" t="s">
        <v>10</v>
      </c>
      <c r="O125" s="81" t="s">
        <v>10</v>
      </c>
      <c r="P125" s="64" t="s">
        <v>10</v>
      </c>
      <c r="Q125" s="64" t="s">
        <v>10</v>
      </c>
      <c r="R125" s="64">
        <v>2.1</v>
      </c>
      <c r="S125" s="64">
        <v>2.2000000000000002</v>
      </c>
      <c r="T125" s="64">
        <f t="shared" ref="T125:T130" si="9">(R125+S125)/2</f>
        <v>2.1500000000000004</v>
      </c>
      <c r="U125" s="115">
        <v>2</v>
      </c>
      <c r="V125" s="131">
        <v>4</v>
      </c>
      <c r="W125" s="131">
        <v>177</v>
      </c>
      <c r="X125" s="64">
        <v>0</v>
      </c>
      <c r="Y125" s="64">
        <v>0</v>
      </c>
      <c r="Z125" s="99">
        <v>0.95</v>
      </c>
    </row>
    <row r="126" spans="1:28" s="14" customFormat="1">
      <c r="A126" s="14" t="s">
        <v>82</v>
      </c>
      <c r="B126" s="15"/>
      <c r="C126" s="14" t="s">
        <v>3</v>
      </c>
      <c r="D126" s="14" t="s">
        <v>271</v>
      </c>
      <c r="E126" s="16">
        <v>26.7</v>
      </c>
      <c r="F126" s="16">
        <v>10.5</v>
      </c>
      <c r="G126" s="16">
        <v>9</v>
      </c>
      <c r="H126" s="63">
        <f t="shared" si="5"/>
        <v>2523.1499999999996</v>
      </c>
      <c r="I126" s="14" t="s">
        <v>11</v>
      </c>
      <c r="J126" s="63">
        <v>5.8</v>
      </c>
      <c r="K126" s="63">
        <v>4.7</v>
      </c>
      <c r="L126" s="63">
        <v>5</v>
      </c>
      <c r="M126" s="63">
        <v>4.7</v>
      </c>
      <c r="N126" s="63">
        <v>5.3</v>
      </c>
      <c r="O126" s="80">
        <v>4.7</v>
      </c>
      <c r="P126" s="63" t="s">
        <v>10</v>
      </c>
      <c r="Q126" s="63" t="s">
        <v>10</v>
      </c>
      <c r="R126" s="63">
        <v>2</v>
      </c>
      <c r="S126" s="63">
        <v>2</v>
      </c>
      <c r="T126" s="63">
        <f t="shared" si="9"/>
        <v>2</v>
      </c>
      <c r="U126" s="114">
        <v>1</v>
      </c>
      <c r="V126" s="130">
        <v>0</v>
      </c>
      <c r="W126" s="130">
        <v>179</v>
      </c>
      <c r="X126" s="63">
        <v>0.5</v>
      </c>
      <c r="Y126" s="63">
        <v>0.6</v>
      </c>
      <c r="Z126" s="98">
        <v>0.9</v>
      </c>
      <c r="AA126" s="14" t="s">
        <v>12</v>
      </c>
      <c r="AB126" s="14" t="s">
        <v>12</v>
      </c>
    </row>
    <row r="127" spans="1:28">
      <c r="A127" t="s">
        <v>82</v>
      </c>
      <c r="C127" t="s">
        <v>4</v>
      </c>
      <c r="D127" s="3" t="s">
        <v>275</v>
      </c>
      <c r="E127">
        <v>20.100000000000001</v>
      </c>
      <c r="F127">
        <v>13.7</v>
      </c>
      <c r="G127">
        <v>10.3</v>
      </c>
      <c r="H127" s="64">
        <f t="shared" si="5"/>
        <v>2836.3110000000001</v>
      </c>
      <c r="I127" t="s">
        <v>46</v>
      </c>
      <c r="J127" s="64" t="s">
        <v>10</v>
      </c>
      <c r="K127" s="64" t="s">
        <v>10</v>
      </c>
      <c r="L127" s="64" t="s">
        <v>10</v>
      </c>
      <c r="M127" s="64" t="s">
        <v>10</v>
      </c>
      <c r="N127" s="64" t="s">
        <v>10</v>
      </c>
      <c r="O127" s="81" t="s">
        <v>10</v>
      </c>
      <c r="P127" s="96" t="s">
        <v>10</v>
      </c>
      <c r="Q127" s="96" t="s">
        <v>10</v>
      </c>
      <c r="R127" s="64">
        <v>3.1</v>
      </c>
      <c r="S127" s="64">
        <v>3.2</v>
      </c>
      <c r="T127" s="64">
        <f t="shared" si="9"/>
        <v>3.1500000000000004</v>
      </c>
      <c r="U127" s="115">
        <v>5</v>
      </c>
      <c r="V127" s="131">
        <v>3</v>
      </c>
      <c r="W127" s="131">
        <v>171</v>
      </c>
      <c r="X127" s="64" t="s">
        <v>291</v>
      </c>
      <c r="Y127" s="64" t="s">
        <v>291</v>
      </c>
      <c r="Z127" s="99">
        <v>0.95</v>
      </c>
    </row>
    <row r="128" spans="1:28">
      <c r="A128" t="s">
        <v>82</v>
      </c>
      <c r="C128" t="s">
        <v>5</v>
      </c>
      <c r="D128" s="5" t="s">
        <v>273</v>
      </c>
      <c r="E128">
        <v>26</v>
      </c>
      <c r="F128">
        <v>13.5</v>
      </c>
      <c r="G128">
        <v>11.5</v>
      </c>
      <c r="H128" s="64">
        <f t="shared" si="5"/>
        <v>4036.5</v>
      </c>
      <c r="I128" t="s">
        <v>10</v>
      </c>
      <c r="J128" s="64" t="s">
        <v>10</v>
      </c>
      <c r="K128" s="64" t="s">
        <v>10</v>
      </c>
      <c r="L128" s="64" t="s">
        <v>10</v>
      </c>
      <c r="M128" s="64" t="s">
        <v>10</v>
      </c>
      <c r="N128" s="64" t="s">
        <v>10</v>
      </c>
      <c r="O128" s="81" t="s">
        <v>10</v>
      </c>
      <c r="P128" s="96" t="s">
        <v>10</v>
      </c>
      <c r="Q128" s="96" t="s">
        <v>10</v>
      </c>
      <c r="R128" s="64">
        <v>2.2999999999999998</v>
      </c>
      <c r="S128" s="64">
        <v>2.4</v>
      </c>
      <c r="T128" s="64">
        <f t="shared" si="9"/>
        <v>2.3499999999999996</v>
      </c>
      <c r="U128" s="115">
        <v>0</v>
      </c>
      <c r="V128" s="131">
        <v>0</v>
      </c>
      <c r="W128" s="131">
        <v>180</v>
      </c>
      <c r="X128" s="64" t="s">
        <v>291</v>
      </c>
      <c r="Y128" s="64" t="s">
        <v>291</v>
      </c>
      <c r="Z128" s="99">
        <v>0.95</v>
      </c>
    </row>
    <row r="129" spans="1:27">
      <c r="A129" t="s">
        <v>82</v>
      </c>
      <c r="C129" t="s">
        <v>43</v>
      </c>
      <c r="D129" s="3" t="s">
        <v>275</v>
      </c>
      <c r="E129">
        <v>21.2</v>
      </c>
      <c r="F129">
        <v>15</v>
      </c>
      <c r="G129">
        <v>13</v>
      </c>
      <c r="H129" s="64">
        <f t="shared" si="5"/>
        <v>4134</v>
      </c>
      <c r="I129" t="s">
        <v>10</v>
      </c>
      <c r="J129" s="64" t="s">
        <v>10</v>
      </c>
      <c r="K129" s="64" t="s">
        <v>10</v>
      </c>
      <c r="L129" s="64" t="s">
        <v>10</v>
      </c>
      <c r="M129" s="64" t="s">
        <v>10</v>
      </c>
      <c r="N129" s="64" t="s">
        <v>10</v>
      </c>
      <c r="O129" s="81" t="s">
        <v>10</v>
      </c>
      <c r="P129" s="96" t="s">
        <v>10</v>
      </c>
      <c r="Q129" s="96" t="s">
        <v>10</v>
      </c>
      <c r="R129" s="64">
        <v>3.5</v>
      </c>
      <c r="S129" s="64">
        <v>3.8</v>
      </c>
      <c r="T129" s="64">
        <f t="shared" si="9"/>
        <v>3.65</v>
      </c>
      <c r="U129" s="115">
        <v>3</v>
      </c>
      <c r="V129" s="131">
        <v>0</v>
      </c>
      <c r="W129" s="131">
        <v>177</v>
      </c>
      <c r="X129" s="146" t="s">
        <v>291</v>
      </c>
      <c r="Y129" s="146" t="s">
        <v>291</v>
      </c>
      <c r="Z129" s="99">
        <v>0.9</v>
      </c>
    </row>
    <row r="130" spans="1:27">
      <c r="A130" t="s">
        <v>82</v>
      </c>
      <c r="C130" t="s">
        <v>83</v>
      </c>
      <c r="D130" s="5" t="s">
        <v>278</v>
      </c>
      <c r="E130">
        <v>13.6</v>
      </c>
      <c r="F130">
        <v>6.7</v>
      </c>
      <c r="G130">
        <v>6.4</v>
      </c>
      <c r="H130" s="64">
        <f t="shared" si="5"/>
        <v>583.16800000000001</v>
      </c>
      <c r="I130" t="s">
        <v>11</v>
      </c>
      <c r="J130" s="64" t="s">
        <v>10</v>
      </c>
      <c r="K130" s="64" t="s">
        <v>10</v>
      </c>
      <c r="L130" s="64" t="s">
        <v>10</v>
      </c>
      <c r="M130" s="64" t="s">
        <v>10</v>
      </c>
      <c r="N130" s="64" t="s">
        <v>10</v>
      </c>
      <c r="O130" s="81" t="s">
        <v>10</v>
      </c>
      <c r="P130" s="96" t="s">
        <v>10</v>
      </c>
      <c r="Q130" s="96" t="s">
        <v>10</v>
      </c>
      <c r="R130" s="64">
        <v>1.5</v>
      </c>
      <c r="S130" s="64">
        <v>1.5</v>
      </c>
      <c r="T130" s="64">
        <f t="shared" si="9"/>
        <v>1.5</v>
      </c>
      <c r="U130" s="115">
        <v>5</v>
      </c>
      <c r="V130" s="131">
        <v>0</v>
      </c>
      <c r="W130" s="131">
        <v>175</v>
      </c>
      <c r="X130" s="64">
        <v>0</v>
      </c>
      <c r="Y130" s="64">
        <v>0</v>
      </c>
      <c r="Z130" s="99">
        <v>0.95</v>
      </c>
    </row>
    <row r="131" spans="1:27">
      <c r="A131" t="s">
        <v>82</v>
      </c>
      <c r="C131" t="s">
        <v>84</v>
      </c>
      <c r="D131" s="5" t="s">
        <v>272</v>
      </c>
      <c r="E131" t="s">
        <v>210</v>
      </c>
      <c r="F131">
        <v>11</v>
      </c>
      <c r="G131">
        <v>9.6</v>
      </c>
      <c r="H131" s="64" t="s">
        <v>291</v>
      </c>
      <c r="I131" t="s">
        <v>11</v>
      </c>
      <c r="J131" s="64">
        <v>6</v>
      </c>
      <c r="K131" s="64">
        <v>5.7</v>
      </c>
      <c r="L131" s="64">
        <v>6</v>
      </c>
      <c r="M131" s="64">
        <v>5.5</v>
      </c>
      <c r="N131" s="64">
        <v>5.5</v>
      </c>
      <c r="O131" s="81">
        <v>5.5</v>
      </c>
      <c r="P131" s="64" t="s">
        <v>10</v>
      </c>
      <c r="Q131" s="64" t="s">
        <v>10</v>
      </c>
      <c r="R131" s="64">
        <v>1.8</v>
      </c>
      <c r="S131" s="64" t="s">
        <v>10</v>
      </c>
      <c r="U131" s="115">
        <v>5</v>
      </c>
      <c r="V131" s="131" t="s">
        <v>10</v>
      </c>
      <c r="W131" s="131" t="s">
        <v>10</v>
      </c>
      <c r="X131" s="64">
        <v>2.1</v>
      </c>
      <c r="Y131" s="64" t="s">
        <v>291</v>
      </c>
      <c r="Z131" s="99">
        <v>0.5</v>
      </c>
    </row>
    <row r="132" spans="1:27" s="14" customFormat="1">
      <c r="A132" s="14" t="s">
        <v>82</v>
      </c>
      <c r="B132" s="15"/>
      <c r="C132" s="14" t="s">
        <v>63</v>
      </c>
      <c r="D132" s="14" t="s">
        <v>271</v>
      </c>
      <c r="E132" s="16" t="s">
        <v>211</v>
      </c>
      <c r="F132" s="16">
        <v>10.3</v>
      </c>
      <c r="G132" s="16">
        <v>8.4</v>
      </c>
      <c r="H132" s="63" t="s">
        <v>291</v>
      </c>
      <c r="I132" s="14" t="s">
        <v>11</v>
      </c>
      <c r="J132" s="63">
        <v>5.5</v>
      </c>
      <c r="K132" s="63">
        <v>5.5</v>
      </c>
      <c r="L132" s="63">
        <v>5</v>
      </c>
      <c r="M132" s="63">
        <v>5</v>
      </c>
      <c r="N132" s="63">
        <v>5</v>
      </c>
      <c r="O132" s="80">
        <v>5</v>
      </c>
      <c r="P132" s="63" t="s">
        <v>10</v>
      </c>
      <c r="Q132" s="63" t="s">
        <v>10</v>
      </c>
      <c r="R132" s="63">
        <v>1.8</v>
      </c>
      <c r="S132" s="63" t="s">
        <v>10</v>
      </c>
      <c r="T132" s="63"/>
      <c r="U132" s="114">
        <v>1</v>
      </c>
      <c r="V132" s="130" t="s">
        <v>10</v>
      </c>
      <c r="W132" s="130" t="s">
        <v>10</v>
      </c>
      <c r="X132" s="63">
        <v>0</v>
      </c>
      <c r="Y132" s="63" t="s">
        <v>291</v>
      </c>
      <c r="Z132" s="98">
        <v>0.5</v>
      </c>
      <c r="AA132" s="14" t="s">
        <v>12</v>
      </c>
    </row>
    <row r="133" spans="1:27">
      <c r="A133" t="s">
        <v>85</v>
      </c>
      <c r="C133" t="s">
        <v>2</v>
      </c>
      <c r="D133" s="5" t="s">
        <v>272</v>
      </c>
      <c r="E133">
        <v>14.2</v>
      </c>
      <c r="F133">
        <v>4.8</v>
      </c>
      <c r="G133">
        <v>4.3</v>
      </c>
      <c r="H133" s="64">
        <f t="shared" ref="H133:H194" si="10">E133*F133*G133</f>
        <v>293.08799999999997</v>
      </c>
      <c r="I133" t="s">
        <v>10</v>
      </c>
      <c r="J133" s="64" t="s">
        <v>10</v>
      </c>
      <c r="K133" s="64" t="s">
        <v>10</v>
      </c>
      <c r="L133" s="64" t="s">
        <v>10</v>
      </c>
      <c r="M133" s="64" t="s">
        <v>10</v>
      </c>
      <c r="N133" s="64" t="s">
        <v>10</v>
      </c>
      <c r="O133" s="81" t="s">
        <v>10</v>
      </c>
      <c r="P133" s="96" t="s">
        <v>10</v>
      </c>
      <c r="Q133" s="96" t="s">
        <v>10</v>
      </c>
      <c r="R133" s="64">
        <v>1.6</v>
      </c>
      <c r="S133" s="64">
        <v>1.6</v>
      </c>
      <c r="U133" s="115">
        <v>2</v>
      </c>
      <c r="V133" s="131">
        <v>6</v>
      </c>
      <c r="W133" s="131">
        <v>173</v>
      </c>
      <c r="X133" s="64" t="s">
        <v>10</v>
      </c>
      <c r="Y133" s="64" t="s">
        <v>291</v>
      </c>
      <c r="Z133" s="99">
        <v>0.9</v>
      </c>
    </row>
    <row r="134" spans="1:27">
      <c r="A134" t="s">
        <v>85</v>
      </c>
      <c r="C134" t="s">
        <v>3</v>
      </c>
      <c r="D134" s="5" t="s">
        <v>272</v>
      </c>
      <c r="E134">
        <v>15.2</v>
      </c>
      <c r="F134">
        <v>7.7</v>
      </c>
      <c r="G134">
        <v>6.3</v>
      </c>
      <c r="H134" s="64">
        <f t="shared" si="10"/>
        <v>737.35199999999998</v>
      </c>
      <c r="I134" t="s">
        <v>10</v>
      </c>
      <c r="J134" s="64" t="s">
        <v>10</v>
      </c>
      <c r="K134" s="64" t="s">
        <v>10</v>
      </c>
      <c r="L134" s="64" t="s">
        <v>10</v>
      </c>
      <c r="M134" s="64" t="s">
        <v>10</v>
      </c>
      <c r="N134" s="64" t="s">
        <v>10</v>
      </c>
      <c r="O134" s="81" t="s">
        <v>10</v>
      </c>
      <c r="P134" s="96" t="s">
        <v>10</v>
      </c>
      <c r="Q134" s="96" t="s">
        <v>10</v>
      </c>
      <c r="R134" s="64">
        <v>1.1000000000000001</v>
      </c>
      <c r="S134" s="64">
        <v>1.2</v>
      </c>
      <c r="U134" s="115">
        <v>3</v>
      </c>
      <c r="V134" s="131">
        <v>0</v>
      </c>
      <c r="W134" s="131">
        <v>177</v>
      </c>
      <c r="X134" s="64">
        <v>0</v>
      </c>
      <c r="Y134" s="64" t="s">
        <v>291</v>
      </c>
      <c r="Z134" s="99">
        <v>0.9</v>
      </c>
    </row>
    <row r="135" spans="1:27">
      <c r="A135" t="s">
        <v>86</v>
      </c>
      <c r="C135" t="s">
        <v>3</v>
      </c>
      <c r="D135" s="5" t="s">
        <v>272</v>
      </c>
      <c r="E135">
        <v>12.3</v>
      </c>
      <c r="F135">
        <v>6.6</v>
      </c>
      <c r="G135">
        <v>5.5</v>
      </c>
      <c r="H135" s="64">
        <f t="shared" si="10"/>
        <v>446.49</v>
      </c>
      <c r="I135" t="s">
        <v>10</v>
      </c>
      <c r="J135" s="64" t="s">
        <v>10</v>
      </c>
      <c r="K135" s="64" t="s">
        <v>10</v>
      </c>
      <c r="L135" s="64" t="s">
        <v>10</v>
      </c>
      <c r="M135" s="64" t="s">
        <v>10</v>
      </c>
      <c r="N135" s="64" t="s">
        <v>10</v>
      </c>
      <c r="O135" s="81" t="s">
        <v>10</v>
      </c>
      <c r="P135" s="96" t="s">
        <v>10</v>
      </c>
      <c r="Q135" s="96" t="s">
        <v>10</v>
      </c>
      <c r="R135" s="64">
        <v>1.4</v>
      </c>
      <c r="S135" s="64">
        <v>1.4</v>
      </c>
      <c r="U135" s="115">
        <v>5</v>
      </c>
      <c r="V135" s="131">
        <v>0</v>
      </c>
      <c r="W135" s="131">
        <v>175</v>
      </c>
      <c r="X135" s="64" t="s">
        <v>291</v>
      </c>
      <c r="Y135" s="64" t="s">
        <v>291</v>
      </c>
      <c r="Z135" s="99">
        <v>0.9</v>
      </c>
    </row>
    <row r="136" spans="1:27">
      <c r="A136" t="s">
        <v>86</v>
      </c>
      <c r="C136" t="s">
        <v>4</v>
      </c>
      <c r="D136" s="5" t="s">
        <v>272</v>
      </c>
      <c r="E136" t="s">
        <v>212</v>
      </c>
      <c r="F136">
        <v>9.1</v>
      </c>
      <c r="G136">
        <v>9.1</v>
      </c>
      <c r="H136" s="64" t="s">
        <v>291</v>
      </c>
      <c r="I136" t="s">
        <v>11</v>
      </c>
      <c r="J136" s="64">
        <v>5.5</v>
      </c>
      <c r="K136" s="64">
        <v>5.5</v>
      </c>
      <c r="L136" s="64">
        <v>4.5</v>
      </c>
      <c r="M136" s="64">
        <v>5.8</v>
      </c>
      <c r="N136" s="64">
        <v>4.5</v>
      </c>
      <c r="O136" s="81">
        <v>5.0999999999999996</v>
      </c>
      <c r="P136" s="96" t="s">
        <v>10</v>
      </c>
      <c r="Q136" s="96" t="s">
        <v>10</v>
      </c>
      <c r="R136" s="64">
        <v>1.9</v>
      </c>
      <c r="S136" s="64" t="s">
        <v>10</v>
      </c>
      <c r="U136" s="115">
        <v>7</v>
      </c>
      <c r="V136" s="131">
        <v>0</v>
      </c>
      <c r="W136" s="131">
        <v>173</v>
      </c>
      <c r="X136" s="64">
        <v>0</v>
      </c>
      <c r="Y136" s="64" t="s">
        <v>291</v>
      </c>
      <c r="Z136" s="99">
        <v>0.5</v>
      </c>
    </row>
    <row r="137" spans="1:27">
      <c r="A137" t="s">
        <v>86</v>
      </c>
      <c r="C137" t="s">
        <v>5</v>
      </c>
      <c r="D137" s="61" t="s">
        <v>280</v>
      </c>
      <c r="E137">
        <v>15.3</v>
      </c>
      <c r="F137">
        <v>7.4</v>
      </c>
      <c r="G137">
        <v>6.9</v>
      </c>
      <c r="H137" s="64">
        <f t="shared" si="10"/>
        <v>781.21800000000007</v>
      </c>
      <c r="I137" t="s">
        <v>10</v>
      </c>
      <c r="J137" s="64" t="s">
        <v>10</v>
      </c>
      <c r="K137" s="64" t="s">
        <v>10</v>
      </c>
      <c r="L137" s="64" t="s">
        <v>10</v>
      </c>
      <c r="M137" s="64" t="s">
        <v>10</v>
      </c>
      <c r="N137" s="64" t="s">
        <v>10</v>
      </c>
      <c r="O137" s="81" t="s">
        <v>10</v>
      </c>
      <c r="P137" s="96" t="s">
        <v>10</v>
      </c>
      <c r="Q137" s="96" t="s">
        <v>10</v>
      </c>
      <c r="R137" s="64">
        <v>1.8</v>
      </c>
      <c r="S137" s="64">
        <v>1.9</v>
      </c>
      <c r="U137" s="115">
        <v>5</v>
      </c>
      <c r="V137" s="131">
        <v>0</v>
      </c>
      <c r="W137" s="131">
        <v>175</v>
      </c>
      <c r="X137" s="64" t="s">
        <v>291</v>
      </c>
      <c r="Y137" s="64" t="s">
        <v>291</v>
      </c>
      <c r="Z137" s="99">
        <v>0.8</v>
      </c>
    </row>
    <row r="138" spans="1:27">
      <c r="A138" t="s">
        <v>86</v>
      </c>
      <c r="C138" t="s">
        <v>43</v>
      </c>
      <c r="D138" s="5" t="s">
        <v>272</v>
      </c>
      <c r="E138">
        <v>20.100000000000001</v>
      </c>
      <c r="F138">
        <v>7.3</v>
      </c>
      <c r="G138">
        <v>6.1</v>
      </c>
      <c r="H138" s="64">
        <f t="shared" si="10"/>
        <v>895.05300000000011</v>
      </c>
      <c r="I138" t="s">
        <v>11</v>
      </c>
      <c r="J138" s="64">
        <v>4.3</v>
      </c>
      <c r="K138" s="64">
        <v>4.3</v>
      </c>
      <c r="L138" s="64">
        <v>3.3</v>
      </c>
      <c r="M138" s="64">
        <v>3.3</v>
      </c>
      <c r="N138" s="64">
        <v>3.3</v>
      </c>
      <c r="O138" s="81">
        <v>4</v>
      </c>
      <c r="P138" s="96" t="s">
        <v>10</v>
      </c>
      <c r="Q138" s="96" t="s">
        <v>10</v>
      </c>
      <c r="R138" s="64">
        <v>1.3</v>
      </c>
      <c r="S138" s="64">
        <v>1.4</v>
      </c>
      <c r="U138" s="115">
        <v>7</v>
      </c>
      <c r="V138" s="131">
        <v>7</v>
      </c>
      <c r="W138" s="131">
        <v>180</v>
      </c>
      <c r="X138" s="64">
        <v>0.5</v>
      </c>
      <c r="Y138" s="64">
        <v>0</v>
      </c>
      <c r="Z138" s="99">
        <v>0.95</v>
      </c>
    </row>
    <row r="139" spans="1:27">
      <c r="A139" t="s">
        <v>86</v>
      </c>
      <c r="C139" t="s">
        <v>83</v>
      </c>
      <c r="D139" s="5" t="s">
        <v>272</v>
      </c>
      <c r="E139">
        <v>18.8</v>
      </c>
      <c r="F139">
        <v>6.7</v>
      </c>
      <c r="G139">
        <v>6</v>
      </c>
      <c r="H139" s="64">
        <f t="shared" si="10"/>
        <v>755.76</v>
      </c>
      <c r="I139" t="s">
        <v>10</v>
      </c>
      <c r="J139" s="64">
        <v>4.5999999999999996</v>
      </c>
      <c r="K139" s="64">
        <v>3.7</v>
      </c>
      <c r="L139" s="64">
        <v>3.4</v>
      </c>
      <c r="M139" s="64">
        <v>4</v>
      </c>
      <c r="N139" s="64">
        <v>3.4</v>
      </c>
      <c r="O139" s="81">
        <v>4</v>
      </c>
      <c r="P139" s="96" t="s">
        <v>10</v>
      </c>
      <c r="Q139" s="96" t="s">
        <v>10</v>
      </c>
      <c r="R139" s="64">
        <v>2</v>
      </c>
      <c r="S139" s="64">
        <v>2</v>
      </c>
      <c r="U139" s="115">
        <v>4</v>
      </c>
      <c r="V139" s="131">
        <v>0</v>
      </c>
      <c r="W139" s="131">
        <v>176</v>
      </c>
      <c r="X139" s="64">
        <v>0</v>
      </c>
      <c r="Y139" s="64">
        <v>0.6</v>
      </c>
      <c r="Z139" s="99">
        <v>0.9</v>
      </c>
    </row>
    <row r="140" spans="1:27">
      <c r="A140" t="s">
        <v>86</v>
      </c>
      <c r="C140" t="s">
        <v>84</v>
      </c>
      <c r="D140" s="5" t="s">
        <v>272</v>
      </c>
      <c r="E140">
        <v>13.9</v>
      </c>
      <c r="F140">
        <v>6</v>
      </c>
      <c r="G140">
        <v>5.9</v>
      </c>
      <c r="H140" s="64">
        <f t="shared" si="10"/>
        <v>492.06000000000006</v>
      </c>
      <c r="I140" t="s">
        <v>10</v>
      </c>
      <c r="J140" s="64">
        <v>4.3</v>
      </c>
      <c r="K140" s="64">
        <v>3</v>
      </c>
      <c r="L140" s="64">
        <v>4.4000000000000004</v>
      </c>
      <c r="M140" s="64">
        <v>4</v>
      </c>
      <c r="N140" s="64">
        <v>4</v>
      </c>
      <c r="O140" s="81">
        <v>3</v>
      </c>
      <c r="P140" s="96" t="s">
        <v>10</v>
      </c>
      <c r="Q140" s="96" t="s">
        <v>10</v>
      </c>
      <c r="R140" s="64">
        <v>1.8</v>
      </c>
      <c r="S140" s="64">
        <v>1.8</v>
      </c>
      <c r="U140" s="115">
        <v>3</v>
      </c>
      <c r="V140" s="131">
        <v>4</v>
      </c>
      <c r="W140" s="131">
        <v>173</v>
      </c>
      <c r="X140" s="64" t="s">
        <v>291</v>
      </c>
      <c r="Y140" s="64" t="s">
        <v>291</v>
      </c>
      <c r="Z140" s="99">
        <v>0.9</v>
      </c>
    </row>
    <row r="141" spans="1:27">
      <c r="A141" t="s">
        <v>86</v>
      </c>
      <c r="C141" t="s">
        <v>63</v>
      </c>
      <c r="D141" s="5" t="s">
        <v>272</v>
      </c>
      <c r="E141">
        <v>12.7</v>
      </c>
      <c r="F141">
        <v>6.1</v>
      </c>
      <c r="G141">
        <v>6</v>
      </c>
      <c r="H141" s="64">
        <f t="shared" si="10"/>
        <v>464.81999999999994</v>
      </c>
      <c r="I141" t="s">
        <v>10</v>
      </c>
      <c r="J141" s="64" t="s">
        <v>10</v>
      </c>
      <c r="K141" s="64" t="s">
        <v>10</v>
      </c>
      <c r="L141" s="64" t="s">
        <v>10</v>
      </c>
      <c r="M141" s="64" t="s">
        <v>10</v>
      </c>
      <c r="N141" s="64" t="s">
        <v>10</v>
      </c>
      <c r="O141" s="81" t="s">
        <v>10</v>
      </c>
      <c r="P141" s="96" t="s">
        <v>10</v>
      </c>
      <c r="Q141" s="96" t="s">
        <v>10</v>
      </c>
      <c r="R141" s="64">
        <v>1.6</v>
      </c>
      <c r="S141" s="64">
        <v>1.6</v>
      </c>
      <c r="U141" s="115">
        <v>5</v>
      </c>
      <c r="V141" s="131">
        <v>0</v>
      </c>
      <c r="W141" s="131">
        <v>175</v>
      </c>
      <c r="X141" s="64" t="s">
        <v>291</v>
      </c>
      <c r="Y141" s="64" t="s">
        <v>291</v>
      </c>
      <c r="Z141" s="99">
        <v>0.9</v>
      </c>
    </row>
    <row r="142" spans="1:27">
      <c r="A142" t="s">
        <v>86</v>
      </c>
      <c r="C142" t="s">
        <v>94</v>
      </c>
      <c r="D142" s="5" t="s">
        <v>272</v>
      </c>
      <c r="E142">
        <v>15.6</v>
      </c>
      <c r="F142">
        <v>5.5</v>
      </c>
      <c r="G142">
        <v>5.2</v>
      </c>
      <c r="H142" s="64">
        <f t="shared" si="10"/>
        <v>446.16</v>
      </c>
      <c r="I142" t="s">
        <v>10</v>
      </c>
      <c r="J142" s="64">
        <v>3.7</v>
      </c>
      <c r="K142" s="64">
        <v>3.7</v>
      </c>
      <c r="L142" s="64">
        <v>3.7</v>
      </c>
      <c r="M142" s="64">
        <v>3.7</v>
      </c>
      <c r="N142" s="64">
        <v>3.7</v>
      </c>
      <c r="O142" s="81">
        <v>3</v>
      </c>
      <c r="P142" s="96" t="s">
        <v>10</v>
      </c>
      <c r="Q142" s="96" t="s">
        <v>10</v>
      </c>
      <c r="R142" s="64">
        <v>1.8</v>
      </c>
      <c r="S142" s="64">
        <v>1.8</v>
      </c>
      <c r="U142" s="115">
        <v>4</v>
      </c>
      <c r="V142" s="131">
        <v>1</v>
      </c>
      <c r="W142" s="131">
        <v>175</v>
      </c>
      <c r="X142" s="64">
        <v>0.2</v>
      </c>
      <c r="Y142" s="64" t="s">
        <v>291</v>
      </c>
      <c r="Z142" s="99">
        <v>0.9</v>
      </c>
    </row>
    <row r="143" spans="1:27">
      <c r="A143" s="6" t="s">
        <v>87</v>
      </c>
      <c r="C143" t="s">
        <v>2</v>
      </c>
      <c r="D143" s="5" t="s">
        <v>272</v>
      </c>
      <c r="E143">
        <v>14.4</v>
      </c>
      <c r="F143">
        <v>8.9</v>
      </c>
      <c r="G143">
        <v>7.6</v>
      </c>
      <c r="H143" s="64">
        <f t="shared" si="10"/>
        <v>974.01599999999996</v>
      </c>
      <c r="I143" t="s">
        <v>46</v>
      </c>
      <c r="J143" s="64">
        <v>5.3</v>
      </c>
      <c r="K143" s="64">
        <v>4.5</v>
      </c>
      <c r="L143" s="64">
        <v>5.3</v>
      </c>
      <c r="M143" s="64" t="s">
        <v>10</v>
      </c>
      <c r="N143" s="64">
        <v>3.6</v>
      </c>
      <c r="O143" s="81" t="s">
        <v>10</v>
      </c>
      <c r="P143" s="64" t="s">
        <v>10</v>
      </c>
      <c r="Q143" s="64" t="s">
        <v>10</v>
      </c>
      <c r="R143" s="64">
        <v>1.9</v>
      </c>
      <c r="S143" s="64">
        <v>1.9</v>
      </c>
      <c r="U143" s="115">
        <v>1</v>
      </c>
      <c r="V143" s="131">
        <v>0</v>
      </c>
      <c r="W143" s="131">
        <v>179</v>
      </c>
      <c r="X143" s="64">
        <v>0</v>
      </c>
      <c r="Y143" s="64" t="s">
        <v>291</v>
      </c>
      <c r="Z143" s="99">
        <v>0.9</v>
      </c>
    </row>
    <row r="144" spans="1:27" s="11" customFormat="1">
      <c r="A144" s="11" t="s">
        <v>88</v>
      </c>
      <c r="B144" s="12"/>
      <c r="C144" s="11" t="s">
        <v>2</v>
      </c>
      <c r="D144" s="59" t="s">
        <v>272</v>
      </c>
      <c r="E144" s="13">
        <v>26.7</v>
      </c>
      <c r="F144" s="13">
        <v>11.3</v>
      </c>
      <c r="G144" s="13">
        <v>10.1</v>
      </c>
      <c r="H144" s="74">
        <f t="shared" si="10"/>
        <v>3047.2710000000002</v>
      </c>
      <c r="I144" s="11" t="s">
        <v>10</v>
      </c>
      <c r="J144" s="74" t="s">
        <v>10</v>
      </c>
      <c r="K144" s="74" t="s">
        <v>10</v>
      </c>
      <c r="L144" s="74" t="s">
        <v>10</v>
      </c>
      <c r="M144" s="74" t="s">
        <v>10</v>
      </c>
      <c r="N144" s="74" t="s">
        <v>10</v>
      </c>
      <c r="O144" s="91" t="s">
        <v>10</v>
      </c>
      <c r="P144" s="74" t="s">
        <v>10</v>
      </c>
      <c r="Q144" s="74" t="s">
        <v>10</v>
      </c>
      <c r="R144" s="74">
        <v>2.2999999999999998</v>
      </c>
      <c r="S144" s="74">
        <v>2.2999999999999998</v>
      </c>
      <c r="T144" s="74"/>
      <c r="U144" s="125" t="s">
        <v>10</v>
      </c>
      <c r="V144" s="142" t="s">
        <v>10</v>
      </c>
      <c r="W144" s="142">
        <v>174</v>
      </c>
      <c r="X144" s="74" t="s">
        <v>291</v>
      </c>
      <c r="Y144" s="74" t="s">
        <v>291</v>
      </c>
      <c r="Z144" s="109">
        <v>0.75</v>
      </c>
      <c r="AA144" s="11" t="s">
        <v>12</v>
      </c>
    </row>
    <row r="145" spans="1:30" s="7" customFormat="1">
      <c r="A145" s="7" t="s">
        <v>88</v>
      </c>
      <c r="B145" s="8"/>
      <c r="C145" s="7" t="s">
        <v>3</v>
      </c>
      <c r="D145" s="60" t="s">
        <v>272</v>
      </c>
      <c r="E145" s="10">
        <v>39.5</v>
      </c>
      <c r="F145" s="10">
        <v>13.3</v>
      </c>
      <c r="G145" s="10">
        <v>12.6</v>
      </c>
      <c r="H145" s="70">
        <f t="shared" si="10"/>
        <v>6619.41</v>
      </c>
      <c r="I145" s="7" t="s">
        <v>10</v>
      </c>
      <c r="J145" s="70">
        <v>6.5</v>
      </c>
      <c r="K145" s="70">
        <v>6.4</v>
      </c>
      <c r="L145" s="70">
        <v>7.5</v>
      </c>
      <c r="M145" s="70">
        <v>6.3</v>
      </c>
      <c r="N145" s="70">
        <v>7.3</v>
      </c>
      <c r="O145" s="88">
        <v>6.1</v>
      </c>
      <c r="P145" s="70" t="s">
        <v>10</v>
      </c>
      <c r="Q145" s="70" t="s">
        <v>10</v>
      </c>
      <c r="R145" s="70">
        <v>2.5</v>
      </c>
      <c r="S145" s="70">
        <v>2.7</v>
      </c>
      <c r="T145" s="70"/>
      <c r="U145" s="122">
        <v>0</v>
      </c>
      <c r="V145" s="138">
        <v>3</v>
      </c>
      <c r="W145" s="138">
        <v>177</v>
      </c>
      <c r="X145" s="70" t="s">
        <v>291</v>
      </c>
      <c r="Y145" s="70" t="s">
        <v>291</v>
      </c>
      <c r="Z145" s="106">
        <v>0.75</v>
      </c>
      <c r="AA145" s="7" t="s">
        <v>12</v>
      </c>
      <c r="AD145" s="9" t="s">
        <v>137</v>
      </c>
    </row>
    <row r="146" spans="1:30">
      <c r="A146" t="s">
        <v>88</v>
      </c>
      <c r="C146" t="s">
        <v>63</v>
      </c>
      <c r="D146" s="5" t="s">
        <v>272</v>
      </c>
      <c r="E146">
        <v>10</v>
      </c>
      <c r="F146">
        <v>6.8</v>
      </c>
      <c r="G146">
        <v>6</v>
      </c>
      <c r="H146" s="64">
        <f t="shared" si="10"/>
        <v>408</v>
      </c>
      <c r="I146" t="s">
        <v>46</v>
      </c>
      <c r="J146" s="64">
        <v>4.5</v>
      </c>
      <c r="K146" s="64">
        <v>3.8</v>
      </c>
      <c r="L146" s="64">
        <v>3.5</v>
      </c>
      <c r="M146" s="64">
        <v>4</v>
      </c>
      <c r="N146" s="64">
        <v>3.2</v>
      </c>
      <c r="O146" s="81">
        <v>3.6</v>
      </c>
      <c r="P146" s="96" t="s">
        <v>10</v>
      </c>
      <c r="Q146" s="96" t="s">
        <v>10</v>
      </c>
      <c r="R146" s="64">
        <v>2</v>
      </c>
      <c r="S146" s="64" t="s">
        <v>10</v>
      </c>
      <c r="U146" s="115">
        <v>5</v>
      </c>
      <c r="V146" s="131" t="s">
        <v>10</v>
      </c>
      <c r="W146" s="131" t="s">
        <v>10</v>
      </c>
      <c r="X146" s="64">
        <v>0.1</v>
      </c>
      <c r="Y146" s="64" t="s">
        <v>291</v>
      </c>
      <c r="Z146" s="99">
        <v>0.5</v>
      </c>
    </row>
    <row r="147" spans="1:30">
      <c r="A147" t="s">
        <v>88</v>
      </c>
      <c r="C147" t="s">
        <v>94</v>
      </c>
      <c r="D147" s="5" t="s">
        <v>272</v>
      </c>
      <c r="E147">
        <v>13.1</v>
      </c>
      <c r="F147">
        <v>6.9</v>
      </c>
      <c r="G147">
        <v>6.5</v>
      </c>
      <c r="H147" s="64">
        <f t="shared" si="10"/>
        <v>587.53499999999997</v>
      </c>
      <c r="I147" t="s">
        <v>10</v>
      </c>
      <c r="J147" s="64">
        <v>3.5</v>
      </c>
      <c r="K147" s="64" t="s">
        <v>10</v>
      </c>
      <c r="L147" s="64" t="s">
        <v>10</v>
      </c>
      <c r="M147" s="64" t="s">
        <v>10</v>
      </c>
      <c r="N147" s="64" t="s">
        <v>10</v>
      </c>
      <c r="O147" s="81" t="s">
        <v>10</v>
      </c>
      <c r="P147" s="96" t="s">
        <v>10</v>
      </c>
      <c r="Q147" s="96" t="s">
        <v>10</v>
      </c>
      <c r="R147" s="64">
        <v>1.7</v>
      </c>
      <c r="S147" s="64" t="s">
        <v>10</v>
      </c>
      <c r="U147" s="115">
        <v>9</v>
      </c>
      <c r="V147" s="131" t="s">
        <v>10</v>
      </c>
      <c r="W147" s="131" t="s">
        <v>10</v>
      </c>
      <c r="X147" s="64" t="s">
        <v>10</v>
      </c>
      <c r="Y147" s="64" t="s">
        <v>291</v>
      </c>
      <c r="Z147" s="99">
        <v>0.5</v>
      </c>
    </row>
    <row r="148" spans="1:30">
      <c r="A148" t="s">
        <v>89</v>
      </c>
      <c r="C148" t="s">
        <v>2</v>
      </c>
      <c r="D148" s="3" t="s">
        <v>274</v>
      </c>
      <c r="E148">
        <v>7.1</v>
      </c>
      <c r="F148">
        <v>7.9</v>
      </c>
      <c r="G148">
        <v>7.5</v>
      </c>
      <c r="H148" s="64">
        <f t="shared" si="10"/>
        <v>420.67499999999995</v>
      </c>
      <c r="I148" t="s">
        <v>10</v>
      </c>
      <c r="J148" s="64" t="s">
        <v>10</v>
      </c>
      <c r="K148" s="64" t="s">
        <v>10</v>
      </c>
      <c r="L148" s="64" t="s">
        <v>10</v>
      </c>
      <c r="M148" s="64" t="s">
        <v>10</v>
      </c>
      <c r="N148" s="64" t="s">
        <v>10</v>
      </c>
      <c r="O148" s="81" t="s">
        <v>10</v>
      </c>
      <c r="P148" s="96" t="s">
        <v>10</v>
      </c>
      <c r="Q148" s="96" t="s">
        <v>10</v>
      </c>
      <c r="R148" s="64">
        <v>1.4</v>
      </c>
      <c r="S148" s="64">
        <v>1.4</v>
      </c>
      <c r="U148" s="115" t="s">
        <v>10</v>
      </c>
      <c r="V148" s="131" t="s">
        <v>10</v>
      </c>
      <c r="W148" s="131">
        <v>180</v>
      </c>
      <c r="X148" s="64" t="s">
        <v>291</v>
      </c>
      <c r="Y148" s="64" t="s">
        <v>291</v>
      </c>
      <c r="Z148" s="99">
        <v>0.9</v>
      </c>
    </row>
    <row r="149" spans="1:30">
      <c r="A149" s="6" t="s">
        <v>90</v>
      </c>
      <c r="C149" t="s">
        <v>2</v>
      </c>
      <c r="D149" s="5" t="s">
        <v>272</v>
      </c>
      <c r="E149">
        <v>14</v>
      </c>
      <c r="F149">
        <v>5.8</v>
      </c>
      <c r="G149">
        <v>4.8</v>
      </c>
      <c r="H149" s="64">
        <f t="shared" si="10"/>
        <v>389.76</v>
      </c>
      <c r="I149" t="s">
        <v>10</v>
      </c>
      <c r="J149" s="64">
        <v>3.8</v>
      </c>
      <c r="K149" s="64">
        <v>3.1</v>
      </c>
      <c r="L149" s="64">
        <v>3</v>
      </c>
      <c r="M149" s="64">
        <v>2.4</v>
      </c>
      <c r="N149" s="64">
        <v>3</v>
      </c>
      <c r="O149" s="81">
        <v>3</v>
      </c>
      <c r="P149" s="96" t="s">
        <v>10</v>
      </c>
      <c r="Q149" s="96" t="s">
        <v>10</v>
      </c>
      <c r="R149" s="64">
        <v>1.9</v>
      </c>
      <c r="S149" s="64">
        <v>2</v>
      </c>
      <c r="U149" s="115">
        <v>2</v>
      </c>
      <c r="V149" s="131">
        <v>2</v>
      </c>
      <c r="W149" s="131">
        <v>180</v>
      </c>
      <c r="X149" s="64">
        <v>0</v>
      </c>
      <c r="Y149" s="64" t="s">
        <v>291</v>
      </c>
      <c r="Z149" s="99">
        <v>0.9</v>
      </c>
    </row>
    <row r="150" spans="1:30">
      <c r="A150" t="s">
        <v>90</v>
      </c>
      <c r="C150" t="s">
        <v>3</v>
      </c>
      <c r="D150" s="3" t="s">
        <v>280</v>
      </c>
      <c r="E150">
        <v>17.8</v>
      </c>
      <c r="F150">
        <v>9.9</v>
      </c>
      <c r="G150">
        <v>8.4</v>
      </c>
      <c r="H150" s="64">
        <f t="shared" si="10"/>
        <v>1480.2480000000003</v>
      </c>
      <c r="I150" t="s">
        <v>10</v>
      </c>
      <c r="J150" s="64" t="s">
        <v>10</v>
      </c>
      <c r="K150" s="64" t="s">
        <v>10</v>
      </c>
      <c r="L150" s="64" t="s">
        <v>10</v>
      </c>
      <c r="M150" s="64" t="s">
        <v>10</v>
      </c>
      <c r="N150" s="64" t="s">
        <v>10</v>
      </c>
      <c r="O150" s="81" t="s">
        <v>10</v>
      </c>
      <c r="P150" s="64" t="s">
        <v>10</v>
      </c>
      <c r="Q150" s="64" t="s">
        <v>10</v>
      </c>
      <c r="R150" s="64">
        <v>2</v>
      </c>
      <c r="S150" s="64">
        <v>2.1</v>
      </c>
      <c r="U150" s="115" t="s">
        <v>10</v>
      </c>
      <c r="V150" s="131" t="s">
        <v>10</v>
      </c>
      <c r="W150" s="131">
        <v>178</v>
      </c>
      <c r="X150" s="64" t="s">
        <v>291</v>
      </c>
      <c r="Y150" s="64" t="s">
        <v>291</v>
      </c>
      <c r="Z150" s="99">
        <v>0.8</v>
      </c>
    </row>
    <row r="151" spans="1:30" s="51" customFormat="1">
      <c r="A151" s="51" t="s">
        <v>90</v>
      </c>
      <c r="B151" s="53"/>
      <c r="C151" s="51" t="s">
        <v>4</v>
      </c>
      <c r="D151" s="14" t="s">
        <v>271</v>
      </c>
      <c r="E151" s="16">
        <v>21.2</v>
      </c>
      <c r="F151" s="16">
        <v>10.199999999999999</v>
      </c>
      <c r="G151" s="16">
        <v>8.1999999999999993</v>
      </c>
      <c r="H151" s="63">
        <f t="shared" si="10"/>
        <v>1773.1679999999997</v>
      </c>
      <c r="I151" s="51" t="s">
        <v>10</v>
      </c>
      <c r="J151" s="75" t="s">
        <v>10</v>
      </c>
      <c r="K151" s="75" t="s">
        <v>10</v>
      </c>
      <c r="L151" s="75" t="s">
        <v>10</v>
      </c>
      <c r="M151" s="75" t="s">
        <v>10</v>
      </c>
      <c r="N151" s="75" t="s">
        <v>10</v>
      </c>
      <c r="O151" s="92" t="s">
        <v>10</v>
      </c>
      <c r="P151" s="75" t="s">
        <v>10</v>
      </c>
      <c r="Q151" s="75" t="s">
        <v>10</v>
      </c>
      <c r="R151" s="75">
        <v>1.9</v>
      </c>
      <c r="S151" s="75">
        <v>1.9</v>
      </c>
      <c r="T151" s="75"/>
      <c r="U151" s="126" t="s">
        <v>10</v>
      </c>
      <c r="V151" s="143" t="s">
        <v>10</v>
      </c>
      <c r="W151" s="143">
        <v>171</v>
      </c>
      <c r="X151" s="63" t="s">
        <v>291</v>
      </c>
      <c r="Y151" s="63" t="s">
        <v>291</v>
      </c>
      <c r="Z151" s="110">
        <v>0.8</v>
      </c>
      <c r="AA151" s="51" t="s">
        <v>12</v>
      </c>
      <c r="AB151" s="51" t="s">
        <v>12</v>
      </c>
    </row>
    <row r="152" spans="1:30">
      <c r="A152" t="s">
        <v>90</v>
      </c>
      <c r="C152" t="s">
        <v>5</v>
      </c>
      <c r="D152" s="5" t="s">
        <v>272</v>
      </c>
      <c r="E152">
        <v>18.8</v>
      </c>
      <c r="F152">
        <v>9.1999999999999993</v>
      </c>
      <c r="G152">
        <v>8.6999999999999993</v>
      </c>
      <c r="H152" s="64">
        <f t="shared" si="10"/>
        <v>1504.7519999999997</v>
      </c>
      <c r="I152" t="s">
        <v>10</v>
      </c>
      <c r="J152" s="64" t="s">
        <v>10</v>
      </c>
      <c r="K152" s="64" t="s">
        <v>10</v>
      </c>
      <c r="L152" s="64" t="s">
        <v>10</v>
      </c>
      <c r="M152" s="64" t="s">
        <v>10</v>
      </c>
      <c r="N152" s="64" t="s">
        <v>10</v>
      </c>
      <c r="O152" s="81" t="s">
        <v>10</v>
      </c>
      <c r="P152" s="96" t="s">
        <v>10</v>
      </c>
      <c r="Q152" s="96" t="s">
        <v>10</v>
      </c>
      <c r="R152" s="64">
        <v>2.1</v>
      </c>
      <c r="S152" s="64">
        <v>2.1</v>
      </c>
      <c r="U152" s="115" t="s">
        <v>10</v>
      </c>
      <c r="V152" s="131" t="s">
        <v>10</v>
      </c>
      <c r="W152" s="131">
        <v>167</v>
      </c>
      <c r="X152" s="64" t="s">
        <v>291</v>
      </c>
      <c r="Y152" s="64" t="s">
        <v>291</v>
      </c>
      <c r="Z152" s="99">
        <v>0.8</v>
      </c>
    </row>
    <row r="153" spans="1:30">
      <c r="A153" t="s">
        <v>90</v>
      </c>
      <c r="C153" t="s">
        <v>43</v>
      </c>
      <c r="D153" s="5" t="s">
        <v>272</v>
      </c>
      <c r="E153">
        <v>17.7</v>
      </c>
      <c r="F153">
        <v>9.5</v>
      </c>
      <c r="G153">
        <v>8.1</v>
      </c>
      <c r="H153" s="64">
        <f t="shared" si="10"/>
        <v>1362.0149999999999</v>
      </c>
      <c r="I153" t="s">
        <v>10</v>
      </c>
      <c r="J153" s="64" t="s">
        <v>10</v>
      </c>
      <c r="K153" s="64" t="s">
        <v>10</v>
      </c>
      <c r="L153" s="64" t="s">
        <v>10</v>
      </c>
      <c r="M153" s="64" t="s">
        <v>10</v>
      </c>
      <c r="N153" s="64" t="s">
        <v>10</v>
      </c>
      <c r="O153" s="81" t="s">
        <v>10</v>
      </c>
      <c r="P153" s="96" t="s">
        <v>10</v>
      </c>
      <c r="Q153" s="96" t="s">
        <v>10</v>
      </c>
      <c r="R153" s="64">
        <v>2.2999999999999998</v>
      </c>
      <c r="S153" s="64">
        <v>2.4</v>
      </c>
      <c r="U153" s="115" t="s">
        <v>10</v>
      </c>
      <c r="V153" s="131" t="s">
        <v>10</v>
      </c>
      <c r="W153" s="131">
        <v>166</v>
      </c>
      <c r="X153" s="64" t="s">
        <v>291</v>
      </c>
      <c r="Y153" s="64" t="s">
        <v>291</v>
      </c>
      <c r="Z153" s="99">
        <v>0.8</v>
      </c>
    </row>
    <row r="154" spans="1:30" s="14" customFormat="1">
      <c r="A154" s="37" t="s">
        <v>91</v>
      </c>
      <c r="B154" s="15"/>
      <c r="C154" s="14" t="s">
        <v>2</v>
      </c>
      <c r="D154" s="14" t="s">
        <v>271</v>
      </c>
      <c r="E154" s="16">
        <v>33.299999999999997</v>
      </c>
      <c r="F154" s="16">
        <v>11.8</v>
      </c>
      <c r="G154" s="16">
        <v>10.1</v>
      </c>
      <c r="H154" s="63">
        <f t="shared" si="10"/>
        <v>3968.694</v>
      </c>
      <c r="I154" s="16" t="s">
        <v>11</v>
      </c>
      <c r="J154" s="63">
        <v>6.5</v>
      </c>
      <c r="K154" s="63">
        <v>6.5</v>
      </c>
      <c r="L154" s="63">
        <v>6.2</v>
      </c>
      <c r="M154" s="63">
        <v>6.2</v>
      </c>
      <c r="N154" s="63">
        <v>6</v>
      </c>
      <c r="O154" s="80">
        <v>6</v>
      </c>
      <c r="P154" s="63" t="s">
        <v>10</v>
      </c>
      <c r="Q154" s="63" t="s">
        <v>10</v>
      </c>
      <c r="R154" s="63">
        <v>2.5</v>
      </c>
      <c r="S154" s="63">
        <v>2.5</v>
      </c>
      <c r="T154" s="63"/>
      <c r="U154" s="114">
        <v>7</v>
      </c>
      <c r="V154" s="130">
        <v>4</v>
      </c>
      <c r="W154" s="130">
        <v>169</v>
      </c>
      <c r="X154" s="63">
        <v>0</v>
      </c>
      <c r="Y154" s="63" t="s">
        <v>291</v>
      </c>
      <c r="Z154" s="98">
        <v>0.8</v>
      </c>
      <c r="AA154" s="14" t="s">
        <v>12</v>
      </c>
      <c r="AB154" s="14" t="s">
        <v>12</v>
      </c>
    </row>
    <row r="155" spans="1:30">
      <c r="A155" t="s">
        <v>91</v>
      </c>
      <c r="C155" t="s">
        <v>3</v>
      </c>
      <c r="D155" s="5" t="s">
        <v>272</v>
      </c>
      <c r="E155">
        <v>18.7</v>
      </c>
      <c r="F155">
        <v>10.3</v>
      </c>
      <c r="G155">
        <v>8.6999999999999993</v>
      </c>
      <c r="H155" s="64">
        <f t="shared" si="10"/>
        <v>1675.7069999999999</v>
      </c>
      <c r="I155" t="s">
        <v>10</v>
      </c>
      <c r="J155" s="64" t="s">
        <v>10</v>
      </c>
      <c r="K155" s="64" t="s">
        <v>10</v>
      </c>
      <c r="L155" s="64" t="s">
        <v>10</v>
      </c>
      <c r="M155" s="64" t="s">
        <v>10</v>
      </c>
      <c r="N155" s="64" t="s">
        <v>10</v>
      </c>
      <c r="O155" s="81" t="s">
        <v>10</v>
      </c>
      <c r="P155" s="64" t="s">
        <v>10</v>
      </c>
      <c r="Q155" s="64" t="s">
        <v>10</v>
      </c>
      <c r="R155" s="64">
        <v>2.1</v>
      </c>
      <c r="S155" s="64">
        <v>2.2000000000000002</v>
      </c>
      <c r="U155" s="115" t="s">
        <v>10</v>
      </c>
      <c r="V155" s="131" t="s">
        <v>10</v>
      </c>
      <c r="W155" s="131">
        <v>160</v>
      </c>
      <c r="X155" s="64" t="s">
        <v>291</v>
      </c>
      <c r="Y155" s="64" t="s">
        <v>291</v>
      </c>
      <c r="Z155" s="99">
        <v>0.8</v>
      </c>
    </row>
    <row r="156" spans="1:30" s="14" customFormat="1">
      <c r="A156" s="14" t="s">
        <v>91</v>
      </c>
      <c r="B156" s="15"/>
      <c r="C156" s="14" t="s">
        <v>4</v>
      </c>
      <c r="D156" s="14" t="s">
        <v>271</v>
      </c>
      <c r="E156" s="16">
        <v>26.6</v>
      </c>
      <c r="F156" s="16">
        <v>12.5</v>
      </c>
      <c r="G156" s="16">
        <v>10.9</v>
      </c>
      <c r="H156" s="63">
        <f t="shared" si="10"/>
        <v>3624.25</v>
      </c>
      <c r="I156" s="14" t="s">
        <v>11</v>
      </c>
      <c r="J156" s="63">
        <v>7</v>
      </c>
      <c r="K156" s="63" t="s">
        <v>10</v>
      </c>
      <c r="L156" s="63">
        <v>6</v>
      </c>
      <c r="M156" s="63" t="s">
        <v>10</v>
      </c>
      <c r="N156" s="63">
        <v>6.8</v>
      </c>
      <c r="O156" s="80">
        <v>6.8</v>
      </c>
      <c r="P156" s="63" t="s">
        <v>10</v>
      </c>
      <c r="Q156" s="63" t="s">
        <v>10</v>
      </c>
      <c r="R156" s="63">
        <v>2.2000000000000002</v>
      </c>
      <c r="S156" s="63">
        <v>2.2000000000000002</v>
      </c>
      <c r="T156" s="63"/>
      <c r="U156" s="114">
        <v>4</v>
      </c>
      <c r="V156" s="130">
        <v>4</v>
      </c>
      <c r="W156" s="130">
        <v>180</v>
      </c>
      <c r="X156" s="63">
        <v>0.9</v>
      </c>
      <c r="Y156" s="63" t="s">
        <v>291</v>
      </c>
      <c r="Z156" s="98">
        <v>0.8</v>
      </c>
      <c r="AA156" s="14" t="s">
        <v>12</v>
      </c>
      <c r="AB156" s="14" t="s">
        <v>12</v>
      </c>
    </row>
    <row r="157" spans="1:30" s="14" customFormat="1">
      <c r="A157" s="14" t="s">
        <v>91</v>
      </c>
      <c r="B157" s="15"/>
      <c r="C157" s="14" t="s">
        <v>5</v>
      </c>
      <c r="D157" s="14" t="s">
        <v>271</v>
      </c>
      <c r="E157" s="16">
        <v>25.2</v>
      </c>
      <c r="F157" s="16">
        <v>11.8</v>
      </c>
      <c r="G157" s="16">
        <v>11.5</v>
      </c>
      <c r="H157" s="63">
        <f t="shared" si="10"/>
        <v>3419.6400000000003</v>
      </c>
      <c r="I157" s="14" t="s">
        <v>11</v>
      </c>
      <c r="J157" s="63">
        <v>6</v>
      </c>
      <c r="K157" s="63">
        <v>5.7</v>
      </c>
      <c r="L157" s="63">
        <v>6</v>
      </c>
      <c r="M157" s="63">
        <v>5.7</v>
      </c>
      <c r="N157" s="63">
        <v>6.2</v>
      </c>
      <c r="O157" s="80">
        <v>7</v>
      </c>
      <c r="P157" s="63" t="s">
        <v>10</v>
      </c>
      <c r="Q157" s="63" t="s">
        <v>10</v>
      </c>
      <c r="R157" s="63">
        <v>2.8</v>
      </c>
      <c r="S157" s="63">
        <v>2.8</v>
      </c>
      <c r="T157" s="63"/>
      <c r="U157" s="114">
        <v>12</v>
      </c>
      <c r="V157" s="130">
        <v>2</v>
      </c>
      <c r="W157" s="130">
        <v>166</v>
      </c>
      <c r="X157" s="63">
        <v>1</v>
      </c>
      <c r="Y157" s="63">
        <v>1.1000000000000001</v>
      </c>
      <c r="Z157" s="98">
        <v>0.95</v>
      </c>
      <c r="AA157" s="14" t="s">
        <v>12</v>
      </c>
      <c r="AB157" s="14" t="s">
        <v>12</v>
      </c>
    </row>
    <row r="158" spans="1:30">
      <c r="A158" t="s">
        <v>91</v>
      </c>
      <c r="C158" t="s">
        <v>83</v>
      </c>
      <c r="D158" s="5" t="s">
        <v>272</v>
      </c>
      <c r="E158">
        <v>15.9</v>
      </c>
      <c r="F158">
        <v>8.3000000000000007</v>
      </c>
      <c r="G158">
        <v>6.7</v>
      </c>
      <c r="H158" s="64">
        <f t="shared" si="10"/>
        <v>884.19900000000018</v>
      </c>
      <c r="I158" t="s">
        <v>10</v>
      </c>
      <c r="J158" s="64" t="s">
        <v>10</v>
      </c>
      <c r="K158" s="64" t="s">
        <v>10</v>
      </c>
      <c r="L158" s="64" t="s">
        <v>10</v>
      </c>
      <c r="M158" s="64" t="s">
        <v>10</v>
      </c>
      <c r="N158" s="64" t="s">
        <v>10</v>
      </c>
      <c r="O158" s="81" t="s">
        <v>10</v>
      </c>
      <c r="P158" s="64" t="s">
        <v>10</v>
      </c>
      <c r="Q158" s="64" t="s">
        <v>10</v>
      </c>
      <c r="R158" s="64">
        <v>1.6</v>
      </c>
      <c r="S158" s="64">
        <v>1.8</v>
      </c>
      <c r="U158" s="115" t="s">
        <v>10</v>
      </c>
      <c r="V158" s="131" t="s">
        <v>10</v>
      </c>
      <c r="W158" s="131">
        <v>165</v>
      </c>
      <c r="X158" s="64">
        <v>0.3</v>
      </c>
      <c r="Y158" s="64" t="s">
        <v>291</v>
      </c>
      <c r="Z158" s="99">
        <v>0.8</v>
      </c>
    </row>
    <row r="159" spans="1:30" s="32" customFormat="1">
      <c r="A159" s="32" t="s">
        <v>92</v>
      </c>
      <c r="B159" s="33"/>
      <c r="C159" s="32" t="s">
        <v>2</v>
      </c>
      <c r="D159" s="32" t="s">
        <v>278</v>
      </c>
      <c r="E159" s="34">
        <v>14.2</v>
      </c>
      <c r="F159" s="34">
        <v>7.3</v>
      </c>
      <c r="G159" s="34">
        <v>6.8</v>
      </c>
      <c r="H159" s="73">
        <f t="shared" si="10"/>
        <v>704.88799999999992</v>
      </c>
      <c r="I159" s="32" t="s">
        <v>11</v>
      </c>
      <c r="J159" s="73" t="s">
        <v>10</v>
      </c>
      <c r="K159" s="73" t="s">
        <v>10</v>
      </c>
      <c r="L159" s="73" t="s">
        <v>10</v>
      </c>
      <c r="M159" s="73" t="s">
        <v>10</v>
      </c>
      <c r="N159" s="73" t="s">
        <v>10</v>
      </c>
      <c r="O159" s="90" t="s">
        <v>10</v>
      </c>
      <c r="P159" s="73" t="s">
        <v>10</v>
      </c>
      <c r="Q159" s="73" t="s">
        <v>10</v>
      </c>
      <c r="R159" s="73">
        <v>1.7</v>
      </c>
      <c r="S159" s="73">
        <v>1.7</v>
      </c>
      <c r="T159" s="73"/>
      <c r="U159" s="124">
        <v>12</v>
      </c>
      <c r="V159" s="141">
        <v>16</v>
      </c>
      <c r="W159" s="141">
        <v>152</v>
      </c>
      <c r="X159" s="73">
        <v>0</v>
      </c>
      <c r="Y159" s="73" t="s">
        <v>291</v>
      </c>
      <c r="Z159" s="108">
        <v>0.9</v>
      </c>
      <c r="AA159" s="32" t="s">
        <v>12</v>
      </c>
    </row>
    <row r="160" spans="1:30">
      <c r="A160" t="s">
        <v>92</v>
      </c>
      <c r="C160" t="s">
        <v>3</v>
      </c>
      <c r="D160" s="5" t="s">
        <v>278</v>
      </c>
      <c r="E160">
        <v>12</v>
      </c>
      <c r="F160">
        <v>6.1</v>
      </c>
      <c r="G160">
        <v>5.5</v>
      </c>
      <c r="H160" s="64">
        <f t="shared" si="10"/>
        <v>402.59999999999991</v>
      </c>
      <c r="I160" t="s">
        <v>11</v>
      </c>
      <c r="J160" s="64" t="s">
        <v>10</v>
      </c>
      <c r="K160" s="64" t="s">
        <v>10</v>
      </c>
      <c r="L160" s="64" t="s">
        <v>10</v>
      </c>
      <c r="M160" s="64" t="s">
        <v>10</v>
      </c>
      <c r="N160" s="64" t="s">
        <v>10</v>
      </c>
      <c r="O160" s="81" t="s">
        <v>10</v>
      </c>
      <c r="P160" s="96" t="s">
        <v>10</v>
      </c>
      <c r="Q160" s="96" t="s">
        <v>10</v>
      </c>
      <c r="R160" s="64">
        <v>1.6</v>
      </c>
      <c r="S160" s="64">
        <v>1.6</v>
      </c>
      <c r="U160" s="115">
        <v>1</v>
      </c>
      <c r="V160" s="131">
        <v>5</v>
      </c>
      <c r="W160" s="131">
        <v>174</v>
      </c>
      <c r="X160" s="64">
        <v>0</v>
      </c>
      <c r="Y160" s="64" t="s">
        <v>291</v>
      </c>
      <c r="Z160" s="99">
        <v>0.9</v>
      </c>
    </row>
    <row r="161" spans="1:28">
      <c r="A161" t="s">
        <v>93</v>
      </c>
      <c r="C161" t="s">
        <v>2</v>
      </c>
      <c r="D161" s="5" t="s">
        <v>278</v>
      </c>
      <c r="E161">
        <v>28.2</v>
      </c>
      <c r="F161">
        <v>7.6</v>
      </c>
      <c r="G161">
        <v>7.3</v>
      </c>
      <c r="H161" s="64">
        <f t="shared" si="10"/>
        <v>1564.5359999999998</v>
      </c>
      <c r="I161" t="s">
        <v>11</v>
      </c>
      <c r="J161" s="64" t="s">
        <v>10</v>
      </c>
      <c r="K161" s="64" t="s">
        <v>10</v>
      </c>
      <c r="L161" s="64" t="s">
        <v>10</v>
      </c>
      <c r="M161" s="64" t="s">
        <v>10</v>
      </c>
      <c r="N161" s="64" t="s">
        <v>10</v>
      </c>
      <c r="O161" s="81" t="s">
        <v>10</v>
      </c>
      <c r="P161" s="96" t="s">
        <v>10</v>
      </c>
      <c r="Q161" s="96" t="s">
        <v>10</v>
      </c>
      <c r="R161" s="64">
        <v>2.2000000000000002</v>
      </c>
      <c r="S161" s="64">
        <v>2</v>
      </c>
      <c r="U161" s="115">
        <v>5</v>
      </c>
      <c r="V161" s="131">
        <v>7</v>
      </c>
      <c r="W161" s="131">
        <v>168</v>
      </c>
      <c r="X161" s="64">
        <v>0</v>
      </c>
      <c r="Y161" s="64">
        <v>0</v>
      </c>
      <c r="Z161" s="99">
        <v>0.95</v>
      </c>
    </row>
    <row r="162" spans="1:28">
      <c r="A162" t="s">
        <v>93</v>
      </c>
      <c r="C162" t="s">
        <v>3</v>
      </c>
      <c r="D162" s="5" t="s">
        <v>278</v>
      </c>
      <c r="E162" t="s">
        <v>213</v>
      </c>
      <c r="F162">
        <v>6.9</v>
      </c>
      <c r="G162">
        <v>6.7</v>
      </c>
      <c r="H162" s="64" t="s">
        <v>291</v>
      </c>
      <c r="I162" t="s">
        <v>11</v>
      </c>
      <c r="J162" s="64" t="s">
        <v>10</v>
      </c>
      <c r="K162" s="64" t="s">
        <v>10</v>
      </c>
      <c r="L162" s="64" t="s">
        <v>10</v>
      </c>
      <c r="M162" s="64" t="s">
        <v>10</v>
      </c>
      <c r="N162" s="64" t="s">
        <v>10</v>
      </c>
      <c r="O162" s="81" t="s">
        <v>10</v>
      </c>
      <c r="P162" s="64" t="s">
        <v>10</v>
      </c>
      <c r="Q162" s="64" t="s">
        <v>10</v>
      </c>
      <c r="R162" s="64">
        <v>2.2999999999999998</v>
      </c>
      <c r="S162" s="64" t="s">
        <v>10</v>
      </c>
      <c r="U162" s="115">
        <v>8</v>
      </c>
      <c r="V162" s="131" t="s">
        <v>10</v>
      </c>
      <c r="W162" s="131" t="s">
        <v>10</v>
      </c>
      <c r="X162" s="64">
        <v>0</v>
      </c>
      <c r="Y162" s="64" t="s">
        <v>291</v>
      </c>
      <c r="Z162" s="99">
        <v>0.5</v>
      </c>
    </row>
    <row r="163" spans="1:28" s="32" customFormat="1">
      <c r="A163" s="32" t="s">
        <v>93</v>
      </c>
      <c r="B163" s="33"/>
      <c r="C163" s="32" t="s">
        <v>4</v>
      </c>
      <c r="D163" s="32" t="s">
        <v>278</v>
      </c>
      <c r="E163" s="34" t="s">
        <v>167</v>
      </c>
      <c r="F163" s="34">
        <v>7.5</v>
      </c>
      <c r="G163" s="34">
        <v>6.4</v>
      </c>
      <c r="H163" s="73" t="s">
        <v>291</v>
      </c>
      <c r="I163" s="32" t="s">
        <v>11</v>
      </c>
      <c r="J163" s="73" t="s">
        <v>10</v>
      </c>
      <c r="K163" s="73" t="s">
        <v>10</v>
      </c>
      <c r="L163" s="73" t="s">
        <v>10</v>
      </c>
      <c r="M163" s="73" t="s">
        <v>10</v>
      </c>
      <c r="N163" s="73" t="s">
        <v>10</v>
      </c>
      <c r="O163" s="90" t="s">
        <v>10</v>
      </c>
      <c r="P163" s="73" t="s">
        <v>10</v>
      </c>
      <c r="Q163" s="73" t="s">
        <v>10</v>
      </c>
      <c r="R163" s="73">
        <v>1.8</v>
      </c>
      <c r="S163" s="73" t="s">
        <v>10</v>
      </c>
      <c r="T163" s="73"/>
      <c r="U163" s="124">
        <v>6</v>
      </c>
      <c r="V163" s="141" t="s">
        <v>10</v>
      </c>
      <c r="W163" s="141" t="s">
        <v>10</v>
      </c>
      <c r="X163" s="73">
        <v>0</v>
      </c>
      <c r="Y163" s="73" t="s">
        <v>291</v>
      </c>
      <c r="Z163" s="108">
        <v>0.5</v>
      </c>
      <c r="AA163" s="32" t="s">
        <v>12</v>
      </c>
      <c r="AB163" s="32" t="s">
        <v>12</v>
      </c>
    </row>
    <row r="164" spans="1:28" s="14" customFormat="1">
      <c r="A164" s="14" t="s">
        <v>93</v>
      </c>
      <c r="B164" s="15"/>
      <c r="C164" s="14" t="s">
        <v>5</v>
      </c>
      <c r="D164" s="14" t="s">
        <v>271</v>
      </c>
      <c r="E164" s="16" t="s">
        <v>214</v>
      </c>
      <c r="F164" s="16">
        <v>8.6999999999999993</v>
      </c>
      <c r="G164" s="16">
        <v>7.6</v>
      </c>
      <c r="H164" s="63" t="s">
        <v>291</v>
      </c>
      <c r="I164" s="14" t="s">
        <v>11</v>
      </c>
      <c r="J164" s="63">
        <v>4.8</v>
      </c>
      <c r="K164" s="63">
        <v>4.8</v>
      </c>
      <c r="L164" s="63">
        <v>4.8</v>
      </c>
      <c r="M164" s="63">
        <v>4.8</v>
      </c>
      <c r="N164" s="63">
        <v>4.5999999999999996</v>
      </c>
      <c r="O164" s="80">
        <v>4.3</v>
      </c>
      <c r="P164" s="63" t="s">
        <v>10</v>
      </c>
      <c r="Q164" s="63" t="s">
        <v>10</v>
      </c>
      <c r="R164" s="63">
        <v>2.4</v>
      </c>
      <c r="S164" s="63" t="s">
        <v>10</v>
      </c>
      <c r="T164" s="63"/>
      <c r="U164" s="114">
        <v>4</v>
      </c>
      <c r="V164" s="130" t="s">
        <v>10</v>
      </c>
      <c r="W164" s="130" t="s">
        <v>10</v>
      </c>
      <c r="X164" s="63">
        <v>0.3</v>
      </c>
      <c r="Y164" s="63" t="s">
        <v>291</v>
      </c>
      <c r="Z164" s="98">
        <v>0.75</v>
      </c>
      <c r="AA164" s="14" t="s">
        <v>12</v>
      </c>
      <c r="AB164" s="14" t="s">
        <v>12</v>
      </c>
    </row>
    <row r="165" spans="1:28">
      <c r="A165" t="s">
        <v>93</v>
      </c>
      <c r="C165" t="s">
        <v>43</v>
      </c>
      <c r="D165" s="5" t="s">
        <v>272</v>
      </c>
      <c r="E165" t="s">
        <v>169</v>
      </c>
      <c r="F165">
        <v>9.1</v>
      </c>
      <c r="G165">
        <v>7.7</v>
      </c>
      <c r="H165" s="64" t="s">
        <v>291</v>
      </c>
      <c r="I165" t="s">
        <v>11</v>
      </c>
      <c r="J165" s="64">
        <v>4.3</v>
      </c>
      <c r="K165" s="64">
        <v>4.3</v>
      </c>
      <c r="L165" s="64">
        <v>4.9000000000000004</v>
      </c>
      <c r="M165" s="64">
        <v>4.8</v>
      </c>
      <c r="N165" s="64">
        <v>4.5</v>
      </c>
      <c r="O165" s="81">
        <v>4.5</v>
      </c>
      <c r="P165" s="96" t="s">
        <v>10</v>
      </c>
      <c r="Q165" s="96" t="s">
        <v>10</v>
      </c>
      <c r="R165" s="64">
        <v>2.2999999999999998</v>
      </c>
      <c r="S165" s="64" t="s">
        <v>10</v>
      </c>
      <c r="U165" s="115">
        <v>6</v>
      </c>
      <c r="V165" s="131" t="s">
        <v>10</v>
      </c>
      <c r="W165" s="131" t="s">
        <v>10</v>
      </c>
      <c r="X165" s="64">
        <v>0.7</v>
      </c>
      <c r="Y165" s="64" t="s">
        <v>291</v>
      </c>
      <c r="Z165" s="99">
        <v>0.5</v>
      </c>
    </row>
    <row r="166" spans="1:28">
      <c r="A166" t="s">
        <v>93</v>
      </c>
      <c r="C166" t="s">
        <v>83</v>
      </c>
      <c r="D166" s="5" t="s">
        <v>272</v>
      </c>
      <c r="E166" t="s">
        <v>167</v>
      </c>
      <c r="F166">
        <v>8</v>
      </c>
      <c r="G166">
        <v>7.3</v>
      </c>
      <c r="H166" s="64" t="s">
        <v>291</v>
      </c>
      <c r="I166" t="s">
        <v>11</v>
      </c>
      <c r="J166" s="64">
        <v>4.8</v>
      </c>
      <c r="K166" s="64">
        <v>4</v>
      </c>
      <c r="L166" s="64">
        <v>4.8</v>
      </c>
      <c r="M166" s="64">
        <v>4</v>
      </c>
      <c r="N166" s="64">
        <v>4</v>
      </c>
      <c r="O166" s="81">
        <v>4</v>
      </c>
      <c r="P166" s="96" t="s">
        <v>10</v>
      </c>
      <c r="Q166" s="96" t="s">
        <v>10</v>
      </c>
      <c r="R166" s="64">
        <v>2.4</v>
      </c>
      <c r="S166" s="64" t="s">
        <v>10</v>
      </c>
      <c r="U166" s="115">
        <v>15</v>
      </c>
      <c r="V166" s="131" t="s">
        <v>10</v>
      </c>
      <c r="W166" s="131" t="s">
        <v>10</v>
      </c>
      <c r="X166" s="64">
        <v>0.9</v>
      </c>
      <c r="Y166" s="64" t="s">
        <v>291</v>
      </c>
      <c r="Z166" s="99">
        <v>0.5</v>
      </c>
    </row>
    <row r="167" spans="1:28">
      <c r="A167" t="s">
        <v>93</v>
      </c>
      <c r="C167" t="s">
        <v>84</v>
      </c>
      <c r="D167" s="5" t="s">
        <v>272</v>
      </c>
      <c r="E167" t="s">
        <v>177</v>
      </c>
      <c r="F167">
        <v>9.8000000000000007</v>
      </c>
      <c r="G167">
        <v>8.1999999999999993</v>
      </c>
      <c r="H167" s="64" t="s">
        <v>291</v>
      </c>
      <c r="I167" t="s">
        <v>10</v>
      </c>
      <c r="J167" s="64">
        <v>6.6</v>
      </c>
      <c r="K167" s="64" t="s">
        <v>10</v>
      </c>
      <c r="L167" s="64">
        <v>3.4</v>
      </c>
      <c r="M167" s="64" t="s">
        <v>10</v>
      </c>
      <c r="N167" s="64" t="s">
        <v>10</v>
      </c>
      <c r="O167" s="81">
        <v>4.5</v>
      </c>
      <c r="P167" s="96" t="s">
        <v>10</v>
      </c>
      <c r="Q167" s="96" t="s">
        <v>10</v>
      </c>
      <c r="R167" s="64">
        <v>2.2000000000000002</v>
      </c>
      <c r="S167" s="64" t="s">
        <v>10</v>
      </c>
      <c r="U167" s="115">
        <v>8</v>
      </c>
      <c r="V167" s="131" t="s">
        <v>10</v>
      </c>
      <c r="W167" s="131" t="s">
        <v>10</v>
      </c>
      <c r="X167" s="64" t="s">
        <v>10</v>
      </c>
      <c r="Y167" s="64" t="s">
        <v>291</v>
      </c>
      <c r="Z167" s="99">
        <v>0.5</v>
      </c>
    </row>
    <row r="168" spans="1:28">
      <c r="A168" t="s">
        <v>93</v>
      </c>
      <c r="C168" t="s">
        <v>63</v>
      </c>
      <c r="D168" s="5" t="s">
        <v>272</v>
      </c>
      <c r="E168" t="s">
        <v>215</v>
      </c>
      <c r="F168">
        <v>9</v>
      </c>
      <c r="G168">
        <v>8.3000000000000007</v>
      </c>
      <c r="H168" s="64" t="s">
        <v>291</v>
      </c>
      <c r="I168" t="s">
        <v>10</v>
      </c>
      <c r="J168" s="64">
        <v>5.4</v>
      </c>
      <c r="K168" s="64" t="s">
        <v>10</v>
      </c>
      <c r="L168" s="64" t="s">
        <v>10</v>
      </c>
      <c r="M168" s="64" t="s">
        <v>10</v>
      </c>
      <c r="N168" s="64" t="s">
        <v>10</v>
      </c>
      <c r="O168" s="81" t="s">
        <v>10</v>
      </c>
      <c r="P168" s="96" t="s">
        <v>10</v>
      </c>
      <c r="Q168" s="96" t="s">
        <v>10</v>
      </c>
      <c r="R168" s="64">
        <v>2.1</v>
      </c>
      <c r="S168" s="64">
        <v>2.1</v>
      </c>
      <c r="U168" s="115">
        <v>4</v>
      </c>
      <c r="V168" s="131" t="s">
        <v>10</v>
      </c>
      <c r="W168" s="131" t="s">
        <v>10</v>
      </c>
      <c r="X168" s="64" t="s">
        <v>10</v>
      </c>
      <c r="Y168" s="64" t="s">
        <v>291</v>
      </c>
      <c r="Z168" s="99">
        <v>0.5</v>
      </c>
    </row>
    <row r="169" spans="1:28">
      <c r="A169" t="s">
        <v>93</v>
      </c>
      <c r="C169" t="s">
        <v>94</v>
      </c>
      <c r="D169" s="5" t="s">
        <v>272</v>
      </c>
      <c r="E169" t="s">
        <v>216</v>
      </c>
      <c r="F169">
        <v>8.1999999999999993</v>
      </c>
      <c r="G169">
        <v>6.8</v>
      </c>
      <c r="H169" s="64" t="s">
        <v>291</v>
      </c>
      <c r="I169" t="s">
        <v>11</v>
      </c>
      <c r="J169" s="64">
        <v>5.4</v>
      </c>
      <c r="K169" s="64">
        <v>4.8</v>
      </c>
      <c r="L169" s="64">
        <v>3.6</v>
      </c>
      <c r="M169" s="64">
        <v>4.2</v>
      </c>
      <c r="N169" s="64">
        <v>4.5999999999999996</v>
      </c>
      <c r="O169" s="81">
        <v>4.2</v>
      </c>
      <c r="P169" s="96" t="s">
        <v>10</v>
      </c>
      <c r="Q169" s="96" t="s">
        <v>10</v>
      </c>
      <c r="R169" s="64">
        <v>2.6</v>
      </c>
      <c r="S169" s="64" t="s">
        <v>10</v>
      </c>
      <c r="U169" s="115">
        <v>5</v>
      </c>
      <c r="V169" s="131" t="s">
        <v>10</v>
      </c>
      <c r="W169" s="131" t="s">
        <v>10</v>
      </c>
      <c r="X169" s="64">
        <v>0.3</v>
      </c>
      <c r="Y169" s="64" t="s">
        <v>291</v>
      </c>
      <c r="Z169" s="99">
        <v>0.5</v>
      </c>
    </row>
    <row r="170" spans="1:28">
      <c r="A170" t="s">
        <v>93</v>
      </c>
      <c r="C170" t="s">
        <v>95</v>
      </c>
      <c r="D170" s="5" t="s">
        <v>272</v>
      </c>
      <c r="E170" t="s">
        <v>217</v>
      </c>
      <c r="F170">
        <v>10.5</v>
      </c>
      <c r="G170">
        <v>8.6999999999999993</v>
      </c>
      <c r="H170" s="64" t="s">
        <v>291</v>
      </c>
      <c r="I170" t="s">
        <v>11</v>
      </c>
      <c r="J170" s="64">
        <v>6</v>
      </c>
      <c r="K170" s="64">
        <v>6</v>
      </c>
      <c r="L170" s="64">
        <v>5</v>
      </c>
      <c r="M170" s="64">
        <v>5</v>
      </c>
      <c r="N170" s="64">
        <v>5</v>
      </c>
      <c r="O170" s="81">
        <v>5</v>
      </c>
      <c r="P170" s="96" t="s">
        <v>10</v>
      </c>
      <c r="Q170" s="96" t="s">
        <v>10</v>
      </c>
      <c r="R170" s="64">
        <v>1.9</v>
      </c>
      <c r="S170" s="64" t="s">
        <v>10</v>
      </c>
      <c r="U170" s="115">
        <v>4</v>
      </c>
      <c r="V170" s="131" t="s">
        <v>10</v>
      </c>
      <c r="W170" s="131" t="s">
        <v>10</v>
      </c>
      <c r="X170" s="64">
        <v>0</v>
      </c>
      <c r="Y170" s="64" t="s">
        <v>291</v>
      </c>
      <c r="Z170" s="99">
        <v>0.3</v>
      </c>
    </row>
    <row r="171" spans="1:28">
      <c r="A171" t="s">
        <v>96</v>
      </c>
      <c r="C171" s="3" t="s">
        <v>2</v>
      </c>
      <c r="D171" s="5" t="s">
        <v>273</v>
      </c>
      <c r="E171">
        <v>27.1</v>
      </c>
      <c r="F171">
        <v>17</v>
      </c>
      <c r="G171">
        <v>15.4</v>
      </c>
      <c r="H171" s="64">
        <f t="shared" si="10"/>
        <v>7094.7800000000007</v>
      </c>
      <c r="I171" t="s">
        <v>11</v>
      </c>
      <c r="J171" s="64" t="s">
        <v>10</v>
      </c>
      <c r="K171" s="64" t="s">
        <v>10</v>
      </c>
      <c r="L171" s="64" t="s">
        <v>10</v>
      </c>
      <c r="M171" s="64" t="s">
        <v>10</v>
      </c>
      <c r="N171" s="64" t="s">
        <v>10</v>
      </c>
      <c r="O171" s="81" t="s">
        <v>10</v>
      </c>
      <c r="P171" s="96" t="s">
        <v>10</v>
      </c>
      <c r="Q171" s="96" t="s">
        <v>10</v>
      </c>
      <c r="R171" s="64">
        <v>2</v>
      </c>
      <c r="S171" s="64">
        <v>2</v>
      </c>
      <c r="U171" s="115">
        <v>4</v>
      </c>
      <c r="V171" s="131">
        <v>9</v>
      </c>
      <c r="W171" s="131">
        <v>167</v>
      </c>
      <c r="X171" s="64" t="s">
        <v>291</v>
      </c>
      <c r="Y171" s="64" t="s">
        <v>291</v>
      </c>
      <c r="Z171" s="99">
        <v>0.9</v>
      </c>
    </row>
    <row r="172" spans="1:28">
      <c r="A172" t="s">
        <v>96</v>
      </c>
      <c r="C172" s="3" t="s">
        <v>3</v>
      </c>
      <c r="D172" s="3" t="s">
        <v>275</v>
      </c>
      <c r="E172">
        <v>23</v>
      </c>
      <c r="F172">
        <v>16.7</v>
      </c>
      <c r="G172">
        <v>14.7</v>
      </c>
      <c r="H172" s="64">
        <f t="shared" si="10"/>
        <v>5646.2699999999995</v>
      </c>
      <c r="I172" t="s">
        <v>46</v>
      </c>
      <c r="J172" s="64" t="s">
        <v>10</v>
      </c>
      <c r="K172" s="64" t="s">
        <v>10</v>
      </c>
      <c r="L172" s="64" t="s">
        <v>10</v>
      </c>
      <c r="M172" s="64" t="s">
        <v>10</v>
      </c>
      <c r="N172" s="64" t="s">
        <v>10</v>
      </c>
      <c r="O172" s="81" t="s">
        <v>10</v>
      </c>
      <c r="P172" s="96" t="s">
        <v>10</v>
      </c>
      <c r="Q172" s="96" t="s">
        <v>10</v>
      </c>
      <c r="R172" s="64">
        <v>3.6</v>
      </c>
      <c r="S172" s="64">
        <v>3.8</v>
      </c>
      <c r="U172" s="115">
        <v>3</v>
      </c>
      <c r="V172" s="131">
        <v>10</v>
      </c>
      <c r="W172" s="131">
        <v>167</v>
      </c>
      <c r="X172" s="64" t="s">
        <v>291</v>
      </c>
      <c r="Y172" s="64" t="s">
        <v>291</v>
      </c>
      <c r="Z172" s="99">
        <v>0.95</v>
      </c>
      <c r="AA172" s="3"/>
    </row>
    <row r="173" spans="1:28">
      <c r="A173" t="s">
        <v>96</v>
      </c>
      <c r="C173" s="3" t="s">
        <v>4</v>
      </c>
      <c r="D173" s="5" t="s">
        <v>272</v>
      </c>
      <c r="E173">
        <v>16</v>
      </c>
      <c r="F173">
        <v>7.5</v>
      </c>
      <c r="G173">
        <v>6.4</v>
      </c>
      <c r="H173" s="64">
        <f t="shared" si="10"/>
        <v>768</v>
      </c>
      <c r="I173" t="s">
        <v>10</v>
      </c>
      <c r="J173" s="64" t="s">
        <v>10</v>
      </c>
      <c r="K173" s="64" t="s">
        <v>10</v>
      </c>
      <c r="L173" s="64" t="s">
        <v>10</v>
      </c>
      <c r="M173" s="64" t="s">
        <v>10</v>
      </c>
      <c r="N173" s="64" t="s">
        <v>10</v>
      </c>
      <c r="O173" s="81" t="s">
        <v>10</v>
      </c>
      <c r="P173" s="64" t="s">
        <v>10</v>
      </c>
      <c r="Q173" s="64" t="s">
        <v>10</v>
      </c>
      <c r="R173" s="64">
        <v>1.8</v>
      </c>
      <c r="S173" s="64">
        <v>1.9</v>
      </c>
      <c r="U173" s="115">
        <v>2</v>
      </c>
      <c r="V173" s="131">
        <v>7</v>
      </c>
      <c r="W173" s="131">
        <v>175</v>
      </c>
      <c r="X173" s="64" t="s">
        <v>291</v>
      </c>
      <c r="Y173" s="64" t="s">
        <v>291</v>
      </c>
      <c r="Z173" s="99">
        <v>0.8</v>
      </c>
    </row>
    <row r="174" spans="1:28">
      <c r="A174" t="s">
        <v>97</v>
      </c>
      <c r="C174" t="s">
        <v>2</v>
      </c>
      <c r="D174" s="3" t="s">
        <v>281</v>
      </c>
      <c r="E174">
        <v>20.100000000000001</v>
      </c>
      <c r="F174">
        <v>10.4</v>
      </c>
      <c r="G174">
        <v>7.9</v>
      </c>
      <c r="H174" s="64">
        <f t="shared" si="10"/>
        <v>1651.4160000000002</v>
      </c>
      <c r="I174" t="s">
        <v>11</v>
      </c>
      <c r="J174" s="64">
        <v>5.3</v>
      </c>
      <c r="K174" s="64">
        <v>5.3</v>
      </c>
      <c r="L174" s="64">
        <v>2.2999999999999998</v>
      </c>
      <c r="M174" s="64">
        <v>3.5</v>
      </c>
      <c r="N174" s="64">
        <v>2.2000000000000002</v>
      </c>
      <c r="O174" s="81">
        <v>2.2000000000000002</v>
      </c>
      <c r="P174" s="64">
        <v>1.8</v>
      </c>
      <c r="Q174" s="64">
        <v>3</v>
      </c>
      <c r="R174" s="64">
        <v>1.8</v>
      </c>
      <c r="S174" s="64">
        <v>1.8</v>
      </c>
      <c r="U174" s="115">
        <v>3</v>
      </c>
      <c r="V174" s="131">
        <v>0</v>
      </c>
      <c r="W174" s="131">
        <v>177</v>
      </c>
      <c r="X174" s="64">
        <v>0</v>
      </c>
      <c r="Y174" s="64">
        <v>0.8</v>
      </c>
      <c r="Z174" s="99">
        <v>0.95</v>
      </c>
    </row>
    <row r="175" spans="1:28">
      <c r="A175" t="s">
        <v>97</v>
      </c>
      <c r="C175" s="3" t="s">
        <v>3</v>
      </c>
      <c r="D175" s="5" t="s">
        <v>272</v>
      </c>
      <c r="E175">
        <v>18.899999999999999</v>
      </c>
      <c r="F175">
        <v>9.6999999999999993</v>
      </c>
      <c r="G175">
        <v>8.9</v>
      </c>
      <c r="H175" s="64">
        <f t="shared" si="10"/>
        <v>1631.6369999999999</v>
      </c>
      <c r="I175" t="s">
        <v>10</v>
      </c>
      <c r="J175" s="64" t="s">
        <v>10</v>
      </c>
      <c r="K175" s="64" t="s">
        <v>10</v>
      </c>
      <c r="L175" s="64" t="s">
        <v>10</v>
      </c>
      <c r="M175" s="64" t="s">
        <v>10</v>
      </c>
      <c r="N175" s="64" t="s">
        <v>10</v>
      </c>
      <c r="O175" s="81" t="s">
        <v>10</v>
      </c>
      <c r="P175" s="96" t="s">
        <v>10</v>
      </c>
      <c r="Q175" s="96" t="s">
        <v>10</v>
      </c>
      <c r="R175" s="64">
        <v>1.9</v>
      </c>
      <c r="S175" s="64">
        <v>1.9</v>
      </c>
      <c r="U175" s="115" t="s">
        <v>10</v>
      </c>
      <c r="V175" s="131" t="s">
        <v>10</v>
      </c>
      <c r="W175" s="131">
        <v>178</v>
      </c>
      <c r="X175" s="64" t="s">
        <v>291</v>
      </c>
      <c r="Y175" s="64" t="s">
        <v>291</v>
      </c>
      <c r="Z175" s="99">
        <v>0.8</v>
      </c>
    </row>
    <row r="176" spans="1:28">
      <c r="A176" t="s">
        <v>97</v>
      </c>
      <c r="C176" t="s">
        <v>4</v>
      </c>
      <c r="D176" s="5" t="s">
        <v>272</v>
      </c>
      <c r="E176">
        <v>18.5</v>
      </c>
      <c r="F176">
        <v>9.3000000000000007</v>
      </c>
      <c r="G176">
        <v>8.1999999999999993</v>
      </c>
      <c r="H176" s="64">
        <f t="shared" si="10"/>
        <v>1410.81</v>
      </c>
      <c r="I176" t="s">
        <v>11</v>
      </c>
      <c r="J176" s="64" t="s">
        <v>10</v>
      </c>
      <c r="K176" s="64" t="s">
        <v>10</v>
      </c>
      <c r="L176" s="64" t="s">
        <v>10</v>
      </c>
      <c r="M176" s="64" t="s">
        <v>10</v>
      </c>
      <c r="N176" s="64" t="s">
        <v>10</v>
      </c>
      <c r="O176" s="81" t="s">
        <v>10</v>
      </c>
      <c r="P176" s="96" t="s">
        <v>10</v>
      </c>
      <c r="Q176" s="96" t="s">
        <v>10</v>
      </c>
      <c r="R176" s="64">
        <v>1.9</v>
      </c>
      <c r="S176" s="64">
        <v>2</v>
      </c>
      <c r="U176" s="115">
        <v>4</v>
      </c>
      <c r="V176" s="131">
        <v>6</v>
      </c>
      <c r="W176" s="131">
        <v>170</v>
      </c>
      <c r="X176" s="64" t="s">
        <v>291</v>
      </c>
      <c r="Y176" s="64" t="s">
        <v>291</v>
      </c>
      <c r="Z176" s="99">
        <v>0.8</v>
      </c>
    </row>
    <row r="177" spans="1:28">
      <c r="A177" t="s">
        <v>97</v>
      </c>
      <c r="C177" t="s">
        <v>5</v>
      </c>
      <c r="D177" s="5" t="s">
        <v>272</v>
      </c>
      <c r="E177" t="s">
        <v>218</v>
      </c>
      <c r="F177">
        <v>13.7</v>
      </c>
      <c r="G177">
        <v>11.5</v>
      </c>
      <c r="H177" s="64" t="s">
        <v>291</v>
      </c>
      <c r="I177" t="s">
        <v>11</v>
      </c>
      <c r="J177" s="64">
        <v>7</v>
      </c>
      <c r="K177" s="64">
        <v>7.7</v>
      </c>
      <c r="L177" s="64">
        <v>6.5</v>
      </c>
      <c r="M177" s="64">
        <v>6.5</v>
      </c>
      <c r="N177" s="64">
        <v>6.5</v>
      </c>
      <c r="O177" s="81">
        <v>6.5</v>
      </c>
      <c r="P177" s="96" t="s">
        <v>10</v>
      </c>
      <c r="Q177" s="96" t="s">
        <v>10</v>
      </c>
      <c r="R177" s="64">
        <v>3</v>
      </c>
      <c r="S177" s="64" t="s">
        <v>10</v>
      </c>
      <c r="U177" s="115">
        <v>4</v>
      </c>
      <c r="V177" s="131" t="s">
        <v>10</v>
      </c>
      <c r="W177" s="131" t="s">
        <v>10</v>
      </c>
      <c r="X177" s="64">
        <v>0.3</v>
      </c>
      <c r="Y177" s="64" t="s">
        <v>291</v>
      </c>
      <c r="Z177" s="99">
        <v>0.5</v>
      </c>
    </row>
    <row r="178" spans="1:28">
      <c r="A178" t="s">
        <v>97</v>
      </c>
      <c r="C178" t="s">
        <v>43</v>
      </c>
      <c r="D178" s="5" t="s">
        <v>272</v>
      </c>
      <c r="E178" t="s">
        <v>219</v>
      </c>
      <c r="F178">
        <v>10.7</v>
      </c>
      <c r="G178">
        <v>9</v>
      </c>
      <c r="H178" s="64" t="s">
        <v>291</v>
      </c>
      <c r="I178" t="s">
        <v>11</v>
      </c>
      <c r="J178" s="64">
        <v>6</v>
      </c>
      <c r="K178" s="64">
        <v>6</v>
      </c>
      <c r="L178" s="64">
        <v>5.4</v>
      </c>
      <c r="M178" s="64">
        <v>5.4</v>
      </c>
      <c r="N178" s="64">
        <v>5.6</v>
      </c>
      <c r="O178" s="81">
        <v>5.6</v>
      </c>
      <c r="P178" s="96" t="s">
        <v>10</v>
      </c>
      <c r="Q178" s="96" t="s">
        <v>10</v>
      </c>
      <c r="R178" s="64">
        <v>2.5</v>
      </c>
      <c r="S178" s="64" t="s">
        <v>10</v>
      </c>
      <c r="U178" s="115">
        <v>4</v>
      </c>
      <c r="V178" s="131" t="s">
        <v>10</v>
      </c>
      <c r="W178" s="131" t="s">
        <v>10</v>
      </c>
      <c r="X178" s="64">
        <v>0</v>
      </c>
      <c r="Y178" s="64" t="s">
        <v>291</v>
      </c>
      <c r="Z178" s="99">
        <v>0.3</v>
      </c>
    </row>
    <row r="179" spans="1:28" s="19" customFormat="1">
      <c r="A179" s="19" t="s">
        <v>98</v>
      </c>
      <c r="C179" s="19" t="s">
        <v>2</v>
      </c>
      <c r="D179" s="19" t="s">
        <v>273</v>
      </c>
      <c r="E179" s="19">
        <v>24.5</v>
      </c>
      <c r="F179" s="19">
        <v>14.1</v>
      </c>
      <c r="G179" s="19">
        <v>11.5</v>
      </c>
      <c r="H179" s="65">
        <f t="shared" si="10"/>
        <v>3972.6749999999997</v>
      </c>
      <c r="I179" s="19" t="s">
        <v>46</v>
      </c>
      <c r="J179" s="65" t="s">
        <v>10</v>
      </c>
      <c r="K179" s="65" t="s">
        <v>10</v>
      </c>
      <c r="L179" s="65" t="s">
        <v>10</v>
      </c>
      <c r="M179" s="65" t="s">
        <v>10</v>
      </c>
      <c r="N179" s="65" t="s">
        <v>10</v>
      </c>
      <c r="O179" s="82" t="s">
        <v>10</v>
      </c>
      <c r="P179" s="65" t="s">
        <v>10</v>
      </c>
      <c r="Q179" s="65" t="s">
        <v>10</v>
      </c>
      <c r="R179" s="65">
        <v>1.7</v>
      </c>
      <c r="S179" s="65">
        <v>1.7</v>
      </c>
      <c r="T179" s="65"/>
      <c r="U179" s="116">
        <v>6</v>
      </c>
      <c r="V179" s="132">
        <v>6</v>
      </c>
      <c r="W179" s="132">
        <v>168</v>
      </c>
      <c r="X179" s="65" t="s">
        <v>291</v>
      </c>
      <c r="Y179" s="65" t="s">
        <v>291</v>
      </c>
      <c r="Z179" s="100">
        <v>0.95</v>
      </c>
      <c r="AA179" s="19" t="s">
        <v>12</v>
      </c>
      <c r="AB179" s="19" t="s">
        <v>12</v>
      </c>
    </row>
    <row r="180" spans="1:28">
      <c r="A180" t="s">
        <v>98</v>
      </c>
      <c r="C180" t="s">
        <v>3</v>
      </c>
      <c r="D180" s="5" t="s">
        <v>273</v>
      </c>
      <c r="E180">
        <v>28.7</v>
      </c>
      <c r="F180">
        <v>17.2</v>
      </c>
      <c r="G180">
        <v>10.3</v>
      </c>
      <c r="H180" s="64">
        <f t="shared" si="10"/>
        <v>5084.4920000000002</v>
      </c>
      <c r="I180" t="s">
        <v>11</v>
      </c>
      <c r="J180" s="64" t="s">
        <v>10</v>
      </c>
      <c r="K180" s="64" t="s">
        <v>10</v>
      </c>
      <c r="L180" s="64" t="s">
        <v>10</v>
      </c>
      <c r="M180" s="64" t="s">
        <v>10</v>
      </c>
      <c r="N180" s="64" t="s">
        <v>10</v>
      </c>
      <c r="O180" s="81" t="s">
        <v>10</v>
      </c>
      <c r="P180" s="96" t="s">
        <v>10</v>
      </c>
      <c r="Q180" s="96" t="s">
        <v>10</v>
      </c>
      <c r="R180" s="64">
        <v>2</v>
      </c>
      <c r="S180" s="64">
        <v>2.1</v>
      </c>
      <c r="U180" s="115">
        <v>4</v>
      </c>
      <c r="V180" s="131">
        <v>1</v>
      </c>
      <c r="W180" s="131">
        <v>175</v>
      </c>
      <c r="X180" s="64">
        <v>0</v>
      </c>
      <c r="Y180" s="64">
        <v>0</v>
      </c>
      <c r="Z180" s="99">
        <v>0.9</v>
      </c>
    </row>
    <row r="181" spans="1:28">
      <c r="A181" t="s">
        <v>98</v>
      </c>
      <c r="C181" t="s">
        <v>4</v>
      </c>
      <c r="D181" s="5" t="s">
        <v>272</v>
      </c>
      <c r="E181">
        <v>18.399999999999999</v>
      </c>
      <c r="F181">
        <v>7</v>
      </c>
      <c r="G181">
        <v>5.9</v>
      </c>
      <c r="H181" s="64">
        <f t="shared" si="10"/>
        <v>759.92</v>
      </c>
      <c r="I181" t="s">
        <v>46</v>
      </c>
      <c r="J181" s="64">
        <v>4.9000000000000004</v>
      </c>
      <c r="K181" s="64" t="s">
        <v>10</v>
      </c>
      <c r="L181" s="64">
        <v>2.5</v>
      </c>
      <c r="M181" s="64" t="s">
        <v>10</v>
      </c>
      <c r="N181" s="64">
        <v>2.8</v>
      </c>
      <c r="O181" s="81" t="s">
        <v>10</v>
      </c>
      <c r="P181" s="96" t="s">
        <v>10</v>
      </c>
      <c r="Q181" s="96" t="s">
        <v>10</v>
      </c>
      <c r="R181" s="64">
        <v>1.9</v>
      </c>
      <c r="S181" s="64">
        <v>1.9</v>
      </c>
      <c r="U181" s="115">
        <v>1</v>
      </c>
      <c r="V181" s="131">
        <v>0</v>
      </c>
      <c r="W181" s="131">
        <v>179</v>
      </c>
      <c r="X181" s="64" t="s">
        <v>291</v>
      </c>
      <c r="Y181" s="64" t="s">
        <v>291</v>
      </c>
      <c r="Z181" s="99">
        <v>0.95</v>
      </c>
    </row>
    <row r="182" spans="1:28">
      <c r="A182" t="s">
        <v>98</v>
      </c>
      <c r="C182" t="s">
        <v>5</v>
      </c>
      <c r="D182" s="5" t="s">
        <v>272</v>
      </c>
      <c r="E182">
        <v>21.3</v>
      </c>
      <c r="F182">
        <v>7.5</v>
      </c>
      <c r="G182">
        <v>6.9</v>
      </c>
      <c r="H182" s="64">
        <f t="shared" si="10"/>
        <v>1102.2750000000001</v>
      </c>
      <c r="I182" t="s">
        <v>11</v>
      </c>
      <c r="J182" s="64">
        <v>4.2</v>
      </c>
      <c r="K182" s="64">
        <v>4.5</v>
      </c>
      <c r="L182" s="64">
        <v>3.8</v>
      </c>
      <c r="M182" s="64">
        <v>3.9</v>
      </c>
      <c r="N182" s="64">
        <v>3.7</v>
      </c>
      <c r="O182" s="81">
        <v>3.9</v>
      </c>
      <c r="P182" s="64" t="s">
        <v>10</v>
      </c>
      <c r="Q182" s="64" t="s">
        <v>10</v>
      </c>
      <c r="R182" s="64">
        <v>2.2000000000000002</v>
      </c>
      <c r="S182" s="64" t="s">
        <v>10</v>
      </c>
      <c r="U182" s="115">
        <v>4</v>
      </c>
      <c r="V182" s="131">
        <v>0</v>
      </c>
      <c r="W182" s="131">
        <v>176</v>
      </c>
      <c r="X182" s="64">
        <v>0.6</v>
      </c>
      <c r="Y182" s="64" t="s">
        <v>291</v>
      </c>
      <c r="Z182" s="99">
        <v>0.8</v>
      </c>
    </row>
    <row r="183" spans="1:28" s="14" customFormat="1">
      <c r="A183" s="14" t="s">
        <v>98</v>
      </c>
      <c r="B183" s="15"/>
      <c r="C183" s="14" t="s">
        <v>43</v>
      </c>
      <c r="D183" s="14" t="s">
        <v>271</v>
      </c>
      <c r="E183" s="16" t="s">
        <v>259</v>
      </c>
      <c r="F183" s="16">
        <v>9.1999999999999993</v>
      </c>
      <c r="G183" s="16">
        <v>7.5</v>
      </c>
      <c r="H183" s="63" t="s">
        <v>291</v>
      </c>
      <c r="I183" s="14" t="s">
        <v>11</v>
      </c>
      <c r="J183" s="63" t="s">
        <v>10</v>
      </c>
      <c r="K183" s="63" t="s">
        <v>10</v>
      </c>
      <c r="L183" s="63" t="s">
        <v>10</v>
      </c>
      <c r="M183" s="63" t="s">
        <v>10</v>
      </c>
      <c r="N183" s="63" t="s">
        <v>10</v>
      </c>
      <c r="O183" s="80" t="s">
        <v>10</v>
      </c>
      <c r="P183" s="63" t="s">
        <v>10</v>
      </c>
      <c r="Q183" s="63" t="s">
        <v>10</v>
      </c>
      <c r="R183" s="63">
        <v>1.9</v>
      </c>
      <c r="S183" s="63" t="s">
        <v>10</v>
      </c>
      <c r="T183" s="63"/>
      <c r="U183" s="114">
        <v>6</v>
      </c>
      <c r="V183" s="130" t="s">
        <v>10</v>
      </c>
      <c r="W183" s="130" t="s">
        <v>10</v>
      </c>
      <c r="X183" s="63" t="s">
        <v>10</v>
      </c>
      <c r="Y183" s="63" t="s">
        <v>291</v>
      </c>
      <c r="Z183" s="98">
        <v>0.5</v>
      </c>
      <c r="AA183" s="14" t="s">
        <v>12</v>
      </c>
      <c r="AB183" s="14" t="s">
        <v>12</v>
      </c>
    </row>
    <row r="184" spans="1:28">
      <c r="A184" t="s">
        <v>98</v>
      </c>
      <c r="C184" t="s">
        <v>83</v>
      </c>
      <c r="D184" s="5" t="s">
        <v>272</v>
      </c>
      <c r="E184" t="s">
        <v>220</v>
      </c>
      <c r="F184">
        <v>7.6</v>
      </c>
      <c r="G184">
        <v>5.7</v>
      </c>
      <c r="H184" s="64" t="s">
        <v>291</v>
      </c>
      <c r="I184" t="s">
        <v>10</v>
      </c>
      <c r="J184" s="64">
        <v>3.5</v>
      </c>
      <c r="K184" s="64" t="s">
        <v>10</v>
      </c>
      <c r="L184" s="64">
        <v>3.5</v>
      </c>
      <c r="M184" s="64" t="s">
        <v>10</v>
      </c>
      <c r="N184" s="64" t="s">
        <v>10</v>
      </c>
      <c r="O184" s="81" t="s">
        <v>10</v>
      </c>
      <c r="P184" s="64" t="s">
        <v>10</v>
      </c>
      <c r="Q184" s="64" t="s">
        <v>10</v>
      </c>
      <c r="R184" s="64">
        <v>1.7</v>
      </c>
      <c r="S184" s="64" t="s">
        <v>10</v>
      </c>
      <c r="U184" s="115">
        <v>8</v>
      </c>
      <c r="V184" s="131" t="s">
        <v>10</v>
      </c>
      <c r="W184" s="131" t="s">
        <v>10</v>
      </c>
      <c r="X184" s="64" t="s">
        <v>10</v>
      </c>
      <c r="Y184" s="64" t="s">
        <v>291</v>
      </c>
      <c r="Z184" s="99">
        <v>0.5</v>
      </c>
    </row>
    <row r="185" spans="1:28">
      <c r="A185" t="s">
        <v>98</v>
      </c>
      <c r="C185" t="s">
        <v>99</v>
      </c>
      <c r="D185" s="3" t="s">
        <v>281</v>
      </c>
      <c r="E185">
        <v>11.8</v>
      </c>
      <c r="F185">
        <v>5.8</v>
      </c>
      <c r="G185">
        <v>10.3</v>
      </c>
      <c r="H185" s="64">
        <f t="shared" si="10"/>
        <v>704.93200000000002</v>
      </c>
      <c r="I185" t="s">
        <v>11</v>
      </c>
      <c r="J185" s="64">
        <v>5.7</v>
      </c>
      <c r="K185" s="64" t="s">
        <v>10</v>
      </c>
      <c r="L185" s="64">
        <v>3</v>
      </c>
      <c r="M185" s="64">
        <v>3.8</v>
      </c>
      <c r="N185" s="64" t="s">
        <v>10</v>
      </c>
      <c r="O185" s="81">
        <v>3.8</v>
      </c>
      <c r="P185" s="64">
        <v>2</v>
      </c>
      <c r="Q185" s="64">
        <v>2</v>
      </c>
      <c r="R185" s="64">
        <v>1.5</v>
      </c>
      <c r="S185" s="64" t="s">
        <v>10</v>
      </c>
      <c r="U185" s="115">
        <v>3</v>
      </c>
      <c r="V185" s="131" t="s">
        <v>10</v>
      </c>
      <c r="W185" s="131" t="s">
        <v>10</v>
      </c>
      <c r="X185" s="64">
        <v>0.2</v>
      </c>
      <c r="Y185" s="64" t="s">
        <v>291</v>
      </c>
      <c r="Z185" s="99">
        <v>0.5</v>
      </c>
    </row>
    <row r="186" spans="1:28">
      <c r="A186" t="s">
        <v>100</v>
      </c>
      <c r="C186" t="s">
        <v>2</v>
      </c>
      <c r="D186" s="3" t="s">
        <v>279</v>
      </c>
      <c r="E186">
        <v>12.6</v>
      </c>
      <c r="F186">
        <v>8.9</v>
      </c>
      <c r="G186">
        <v>5.3</v>
      </c>
      <c r="H186" s="64">
        <f t="shared" si="10"/>
        <v>594.34199999999998</v>
      </c>
      <c r="I186" t="s">
        <v>11</v>
      </c>
      <c r="J186" s="64" t="s">
        <v>10</v>
      </c>
      <c r="K186" s="64" t="s">
        <v>10</v>
      </c>
      <c r="L186" s="64" t="s">
        <v>10</v>
      </c>
      <c r="M186" s="64" t="s">
        <v>10</v>
      </c>
      <c r="N186" s="64" t="s">
        <v>10</v>
      </c>
      <c r="O186" s="81" t="s">
        <v>10</v>
      </c>
      <c r="P186" s="96" t="s">
        <v>10</v>
      </c>
      <c r="Q186" s="96" t="s">
        <v>10</v>
      </c>
      <c r="R186" s="64">
        <v>1.5</v>
      </c>
      <c r="S186" s="64">
        <v>1.6</v>
      </c>
      <c r="U186" s="115">
        <v>4</v>
      </c>
      <c r="V186" s="131">
        <v>5</v>
      </c>
      <c r="W186" s="131">
        <v>172</v>
      </c>
      <c r="X186" s="64">
        <v>0</v>
      </c>
      <c r="Y186" s="64" t="s">
        <v>291</v>
      </c>
      <c r="Z186" s="99">
        <v>0.9</v>
      </c>
    </row>
    <row r="187" spans="1:28">
      <c r="A187" t="s">
        <v>100</v>
      </c>
      <c r="C187" t="s">
        <v>3</v>
      </c>
      <c r="D187" s="5" t="s">
        <v>272</v>
      </c>
      <c r="E187" t="s">
        <v>221</v>
      </c>
      <c r="F187">
        <v>7.5</v>
      </c>
      <c r="G187">
        <v>6.3</v>
      </c>
      <c r="H187" s="64" t="s">
        <v>291</v>
      </c>
      <c r="I187" t="s">
        <v>11</v>
      </c>
      <c r="J187" s="64">
        <v>5</v>
      </c>
      <c r="K187" s="64" t="s">
        <v>10</v>
      </c>
      <c r="L187" s="64">
        <v>4</v>
      </c>
      <c r="M187" s="64" t="s">
        <v>10</v>
      </c>
      <c r="N187" s="64">
        <v>4</v>
      </c>
      <c r="O187" s="81" t="s">
        <v>10</v>
      </c>
      <c r="P187" s="96" t="s">
        <v>10</v>
      </c>
      <c r="Q187" s="96" t="s">
        <v>10</v>
      </c>
      <c r="R187" s="64">
        <v>1.6</v>
      </c>
      <c r="S187" s="64" t="s">
        <v>10</v>
      </c>
      <c r="U187" s="115">
        <v>4</v>
      </c>
      <c r="V187" s="131" t="s">
        <v>10</v>
      </c>
      <c r="W187" s="131" t="s">
        <v>10</v>
      </c>
      <c r="X187" s="64" t="s">
        <v>10</v>
      </c>
      <c r="Y187" s="64" t="s">
        <v>291</v>
      </c>
      <c r="Z187" s="99">
        <v>0.4</v>
      </c>
    </row>
    <row r="188" spans="1:28">
      <c r="A188" t="s">
        <v>100</v>
      </c>
      <c r="C188" t="s">
        <v>4</v>
      </c>
      <c r="D188" s="5" t="s">
        <v>272</v>
      </c>
      <c r="E188" t="s">
        <v>222</v>
      </c>
      <c r="F188">
        <v>10.7</v>
      </c>
      <c r="G188">
        <v>9.6</v>
      </c>
      <c r="H188" s="64" t="s">
        <v>291</v>
      </c>
      <c r="I188" t="s">
        <v>11</v>
      </c>
      <c r="J188" s="64">
        <v>6</v>
      </c>
      <c r="K188" s="64">
        <v>6</v>
      </c>
      <c r="L188" s="64">
        <v>5.5</v>
      </c>
      <c r="M188" s="64">
        <v>5.5</v>
      </c>
      <c r="N188" s="64">
        <v>6</v>
      </c>
      <c r="O188" s="81">
        <v>6</v>
      </c>
      <c r="P188" s="96" t="s">
        <v>10</v>
      </c>
      <c r="Q188" s="96" t="s">
        <v>10</v>
      </c>
      <c r="R188" s="64">
        <v>2.4</v>
      </c>
      <c r="S188" s="64" t="s">
        <v>10</v>
      </c>
      <c r="U188" s="115">
        <v>2</v>
      </c>
      <c r="V188" s="131" t="s">
        <v>10</v>
      </c>
      <c r="W188" s="131" t="s">
        <v>10</v>
      </c>
      <c r="X188" s="64">
        <v>0.9</v>
      </c>
      <c r="Y188" s="64" t="s">
        <v>291</v>
      </c>
      <c r="Z188" s="99">
        <v>0.5</v>
      </c>
    </row>
    <row r="189" spans="1:28">
      <c r="A189" t="s">
        <v>100</v>
      </c>
      <c r="C189" t="s">
        <v>5</v>
      </c>
      <c r="D189" s="5" t="s">
        <v>272</v>
      </c>
      <c r="E189" t="s">
        <v>223</v>
      </c>
      <c r="F189">
        <v>14.1</v>
      </c>
      <c r="G189">
        <v>12.2</v>
      </c>
      <c r="H189" s="64" t="s">
        <v>291</v>
      </c>
      <c r="I189" t="s">
        <v>11</v>
      </c>
      <c r="J189" s="64">
        <v>7.6</v>
      </c>
      <c r="K189" s="64">
        <v>7.6</v>
      </c>
      <c r="L189" s="64">
        <v>6.5</v>
      </c>
      <c r="M189" s="64">
        <v>7.2</v>
      </c>
      <c r="N189" s="64">
        <v>7.2</v>
      </c>
      <c r="O189" s="81">
        <v>6.7</v>
      </c>
      <c r="P189" s="96" t="s">
        <v>10</v>
      </c>
      <c r="Q189" s="96" t="s">
        <v>10</v>
      </c>
      <c r="R189" s="64">
        <v>2.9</v>
      </c>
      <c r="S189" s="64">
        <v>2.8</v>
      </c>
      <c r="U189" s="115">
        <v>5</v>
      </c>
      <c r="V189" s="131">
        <v>0</v>
      </c>
      <c r="W189" s="131">
        <v>175</v>
      </c>
      <c r="X189" s="64">
        <v>0.4</v>
      </c>
      <c r="Y189" s="64" t="s">
        <v>291</v>
      </c>
      <c r="Z189" s="99">
        <v>0.75</v>
      </c>
    </row>
    <row r="190" spans="1:28" s="14" customFormat="1">
      <c r="A190" s="14" t="s">
        <v>100</v>
      </c>
      <c r="B190" s="15"/>
      <c r="C190" s="14" t="s">
        <v>43</v>
      </c>
      <c r="D190" s="14" t="s">
        <v>271</v>
      </c>
      <c r="E190" s="16" t="s">
        <v>260</v>
      </c>
      <c r="F190" s="16">
        <v>12.5</v>
      </c>
      <c r="G190" s="16">
        <v>11.2</v>
      </c>
      <c r="H190" s="63" t="s">
        <v>291</v>
      </c>
      <c r="I190" s="14" t="s">
        <v>11</v>
      </c>
      <c r="J190" s="63">
        <v>7</v>
      </c>
      <c r="K190" s="63">
        <v>7</v>
      </c>
      <c r="L190" s="63">
        <v>6</v>
      </c>
      <c r="M190" s="63">
        <v>6</v>
      </c>
      <c r="N190" s="63">
        <v>6</v>
      </c>
      <c r="O190" s="80">
        <v>5.9</v>
      </c>
      <c r="P190" s="63" t="s">
        <v>10</v>
      </c>
      <c r="Q190" s="63" t="s">
        <v>10</v>
      </c>
      <c r="R190" s="63">
        <v>2.2000000000000002</v>
      </c>
      <c r="S190" s="63">
        <v>2.2000000000000002</v>
      </c>
      <c r="T190" s="63"/>
      <c r="U190" s="114">
        <v>2</v>
      </c>
      <c r="V190" s="130">
        <v>3</v>
      </c>
      <c r="W190" s="130">
        <v>175</v>
      </c>
      <c r="X190" s="63">
        <v>0.3</v>
      </c>
      <c r="Y190" s="63" t="s">
        <v>291</v>
      </c>
      <c r="Z190" s="98">
        <v>0.75</v>
      </c>
      <c r="AA190" s="14" t="s">
        <v>12</v>
      </c>
      <c r="AB190" s="14" t="s">
        <v>12</v>
      </c>
    </row>
    <row r="191" spans="1:28">
      <c r="A191" t="s">
        <v>102</v>
      </c>
      <c r="C191" t="s">
        <v>2</v>
      </c>
      <c r="D191" s="5" t="s">
        <v>272</v>
      </c>
      <c r="E191">
        <v>31.2</v>
      </c>
      <c r="F191">
        <v>9.6999999999999993</v>
      </c>
      <c r="G191">
        <v>8.9</v>
      </c>
      <c r="H191" s="64">
        <f t="shared" si="10"/>
        <v>2693.4960000000001</v>
      </c>
      <c r="I191" t="s">
        <v>10</v>
      </c>
      <c r="J191" s="64" t="s">
        <v>10</v>
      </c>
      <c r="K191" s="64" t="s">
        <v>10</v>
      </c>
      <c r="L191" s="64" t="s">
        <v>10</v>
      </c>
      <c r="M191" s="64" t="s">
        <v>10</v>
      </c>
      <c r="N191" s="64" t="s">
        <v>10</v>
      </c>
      <c r="O191" s="81" t="s">
        <v>10</v>
      </c>
      <c r="P191" s="96" t="s">
        <v>10</v>
      </c>
      <c r="Q191" s="96" t="s">
        <v>10</v>
      </c>
      <c r="R191" s="64">
        <v>2.4</v>
      </c>
      <c r="S191" s="64">
        <v>2.5</v>
      </c>
      <c r="U191" s="115">
        <v>6</v>
      </c>
      <c r="V191" s="131">
        <v>4</v>
      </c>
      <c r="W191" s="131">
        <v>178</v>
      </c>
      <c r="X191" s="64" t="s">
        <v>291</v>
      </c>
      <c r="Y191" s="64" t="s">
        <v>291</v>
      </c>
      <c r="Z191" s="99">
        <v>0.8</v>
      </c>
    </row>
    <row r="192" spans="1:28">
      <c r="A192" t="s">
        <v>102</v>
      </c>
      <c r="C192" t="s">
        <v>3</v>
      </c>
      <c r="D192" s="5" t="s">
        <v>272</v>
      </c>
      <c r="E192">
        <v>23.8</v>
      </c>
      <c r="F192">
        <v>9.4</v>
      </c>
      <c r="G192">
        <v>7.7</v>
      </c>
      <c r="H192" s="64">
        <f t="shared" si="10"/>
        <v>1722.6440000000002</v>
      </c>
      <c r="I192" t="s">
        <v>10</v>
      </c>
      <c r="J192" s="64" t="s">
        <v>10</v>
      </c>
      <c r="K192" s="64" t="s">
        <v>10</v>
      </c>
      <c r="L192" s="64" t="s">
        <v>10</v>
      </c>
      <c r="M192" s="64" t="s">
        <v>10</v>
      </c>
      <c r="N192" s="64" t="s">
        <v>10</v>
      </c>
      <c r="O192" s="81" t="s">
        <v>10</v>
      </c>
      <c r="P192" s="96" t="s">
        <v>10</v>
      </c>
      <c r="Q192" s="96" t="s">
        <v>10</v>
      </c>
      <c r="R192" s="64">
        <v>2.2999999999999998</v>
      </c>
      <c r="S192" s="64">
        <v>2.4</v>
      </c>
      <c r="U192" s="115">
        <v>0</v>
      </c>
      <c r="V192" s="131">
        <v>2</v>
      </c>
      <c r="W192" s="131">
        <v>178</v>
      </c>
      <c r="X192" s="64" t="s">
        <v>291</v>
      </c>
      <c r="Y192" s="64" t="s">
        <v>291</v>
      </c>
      <c r="Z192" s="99">
        <v>0.8</v>
      </c>
    </row>
    <row r="193" spans="1:30">
      <c r="A193" t="s">
        <v>102</v>
      </c>
      <c r="C193" t="s">
        <v>4</v>
      </c>
      <c r="D193" s="5" t="s">
        <v>272</v>
      </c>
      <c r="E193">
        <v>24.1</v>
      </c>
      <c r="F193">
        <v>9</v>
      </c>
      <c r="G193">
        <v>7.2</v>
      </c>
      <c r="H193" s="64">
        <f t="shared" si="10"/>
        <v>1561.68</v>
      </c>
      <c r="I193" t="s">
        <v>11</v>
      </c>
      <c r="J193" s="64">
        <v>5.2</v>
      </c>
      <c r="K193" s="64">
        <v>5.2</v>
      </c>
      <c r="L193" s="64">
        <v>4.2</v>
      </c>
      <c r="M193" s="64">
        <v>4</v>
      </c>
      <c r="N193" s="64">
        <v>4.2</v>
      </c>
      <c r="O193" s="81">
        <v>4.7</v>
      </c>
      <c r="P193" s="96" t="s">
        <v>10</v>
      </c>
      <c r="Q193" s="96" t="s">
        <v>10</v>
      </c>
      <c r="R193" s="64">
        <v>2.1</v>
      </c>
      <c r="S193" s="64">
        <v>2.1</v>
      </c>
      <c r="U193" s="115">
        <v>1</v>
      </c>
      <c r="V193" s="131">
        <v>0</v>
      </c>
      <c r="W193" s="131">
        <v>179</v>
      </c>
      <c r="X193" s="64">
        <v>0.7</v>
      </c>
      <c r="Y193" s="64">
        <v>0.4</v>
      </c>
      <c r="Z193" s="99">
        <v>0.95</v>
      </c>
    </row>
    <row r="194" spans="1:30">
      <c r="A194" t="s">
        <v>102</v>
      </c>
      <c r="C194" t="s">
        <v>5</v>
      </c>
      <c r="D194" s="5" t="s">
        <v>273</v>
      </c>
      <c r="E194">
        <v>30.3</v>
      </c>
      <c r="F194">
        <v>20.7</v>
      </c>
      <c r="G194">
        <v>19.2</v>
      </c>
      <c r="H194" s="64">
        <f t="shared" si="10"/>
        <v>12042.432000000001</v>
      </c>
      <c r="I194" t="s">
        <v>11</v>
      </c>
      <c r="J194" s="64" t="s">
        <v>10</v>
      </c>
      <c r="K194" s="64" t="s">
        <v>10</v>
      </c>
      <c r="L194" s="64" t="s">
        <v>10</v>
      </c>
      <c r="M194" s="64" t="s">
        <v>10</v>
      </c>
      <c r="N194" s="64" t="s">
        <v>10</v>
      </c>
      <c r="O194" s="81" t="s">
        <v>10</v>
      </c>
      <c r="P194" s="96" t="s">
        <v>10</v>
      </c>
      <c r="Q194" s="96" t="s">
        <v>10</v>
      </c>
      <c r="R194" s="64">
        <v>2.2999999999999998</v>
      </c>
      <c r="S194" s="64">
        <v>2.2999999999999998</v>
      </c>
      <c r="U194" s="115">
        <v>2</v>
      </c>
      <c r="V194" s="131">
        <v>3</v>
      </c>
      <c r="W194" s="131">
        <v>178</v>
      </c>
      <c r="X194" s="64">
        <v>0</v>
      </c>
      <c r="Y194" s="64">
        <v>0</v>
      </c>
      <c r="Z194" s="99">
        <v>0.9</v>
      </c>
    </row>
    <row r="195" spans="1:30">
      <c r="A195" t="s">
        <v>103</v>
      </c>
      <c r="C195" t="s">
        <v>2</v>
      </c>
      <c r="D195" s="5" t="s">
        <v>272</v>
      </c>
      <c r="E195">
        <v>21.8</v>
      </c>
      <c r="F195">
        <v>7.1</v>
      </c>
      <c r="G195">
        <v>6.2</v>
      </c>
      <c r="H195" s="64">
        <f t="shared" ref="H195:H258" si="11">E195*F195*G195</f>
        <v>959.63600000000008</v>
      </c>
      <c r="I195" t="s">
        <v>11</v>
      </c>
      <c r="J195" s="64">
        <v>4</v>
      </c>
      <c r="K195" s="64">
        <v>3.5</v>
      </c>
      <c r="L195" s="64">
        <v>3.5</v>
      </c>
      <c r="M195" s="64">
        <v>3.5</v>
      </c>
      <c r="N195" s="64">
        <v>3.6</v>
      </c>
      <c r="O195" s="81">
        <v>3.3</v>
      </c>
      <c r="P195" s="96" t="s">
        <v>10</v>
      </c>
      <c r="Q195" s="96" t="s">
        <v>10</v>
      </c>
      <c r="R195" s="64">
        <v>2</v>
      </c>
      <c r="S195" s="64">
        <v>2</v>
      </c>
      <c r="U195" s="115">
        <v>0</v>
      </c>
      <c r="V195" s="131">
        <v>1</v>
      </c>
      <c r="W195" s="131">
        <v>179</v>
      </c>
      <c r="X195" s="64">
        <v>0.2</v>
      </c>
      <c r="Y195" s="64">
        <v>0.1</v>
      </c>
      <c r="Z195" s="99">
        <v>0.95</v>
      </c>
    </row>
    <row r="196" spans="1:30">
      <c r="A196" t="s">
        <v>104</v>
      </c>
      <c r="C196" t="s">
        <v>2</v>
      </c>
      <c r="D196" s="5" t="s">
        <v>278</v>
      </c>
      <c r="E196">
        <v>13.8</v>
      </c>
      <c r="F196">
        <v>5.8</v>
      </c>
      <c r="G196">
        <v>5.7</v>
      </c>
      <c r="H196" s="64">
        <f t="shared" si="11"/>
        <v>456.22800000000007</v>
      </c>
      <c r="I196" t="s">
        <v>11</v>
      </c>
      <c r="J196" s="64" t="s">
        <v>10</v>
      </c>
      <c r="K196" s="64" t="s">
        <v>10</v>
      </c>
      <c r="L196" s="64" t="s">
        <v>10</v>
      </c>
      <c r="M196" s="64" t="s">
        <v>10</v>
      </c>
      <c r="N196" s="64" t="s">
        <v>10</v>
      </c>
      <c r="O196" s="81" t="s">
        <v>10</v>
      </c>
      <c r="P196" s="96" t="s">
        <v>10</v>
      </c>
      <c r="Q196" s="96" t="s">
        <v>10</v>
      </c>
      <c r="R196" s="64">
        <v>1.5</v>
      </c>
      <c r="S196" s="64">
        <v>1.5</v>
      </c>
      <c r="U196" s="115">
        <v>4</v>
      </c>
      <c r="V196" s="131">
        <v>6</v>
      </c>
      <c r="W196" s="131">
        <v>178</v>
      </c>
      <c r="X196" s="64">
        <v>0</v>
      </c>
      <c r="Y196" s="64">
        <v>0</v>
      </c>
      <c r="Z196" s="99">
        <v>0.9</v>
      </c>
    </row>
    <row r="197" spans="1:30">
      <c r="A197" t="s">
        <v>105</v>
      </c>
      <c r="C197" t="s">
        <v>2</v>
      </c>
      <c r="D197" s="5" t="s">
        <v>272</v>
      </c>
      <c r="E197" t="s">
        <v>224</v>
      </c>
      <c r="F197">
        <v>20.3</v>
      </c>
      <c r="G197">
        <v>17.2</v>
      </c>
      <c r="H197" s="64" t="s">
        <v>291</v>
      </c>
      <c r="I197" t="s">
        <v>11</v>
      </c>
      <c r="J197" s="64">
        <v>12</v>
      </c>
      <c r="K197" s="64">
        <v>12</v>
      </c>
      <c r="L197" s="64">
        <v>10</v>
      </c>
      <c r="M197" s="64">
        <v>10</v>
      </c>
      <c r="N197" s="64">
        <v>10</v>
      </c>
      <c r="O197" s="81">
        <v>10</v>
      </c>
      <c r="P197" s="64" t="s">
        <v>10</v>
      </c>
      <c r="Q197" s="64" t="s">
        <v>10</v>
      </c>
      <c r="R197" s="64">
        <v>3.2</v>
      </c>
      <c r="S197" s="64" t="s">
        <v>10</v>
      </c>
      <c r="U197" s="115">
        <v>7</v>
      </c>
      <c r="V197" s="131" t="s">
        <v>10</v>
      </c>
      <c r="W197" s="131" t="s">
        <v>10</v>
      </c>
      <c r="X197" s="64">
        <v>1</v>
      </c>
      <c r="Y197" s="64" t="s">
        <v>291</v>
      </c>
      <c r="Z197" s="99">
        <v>0.5</v>
      </c>
    </row>
    <row r="198" spans="1:30">
      <c r="A198" t="s">
        <v>105</v>
      </c>
      <c r="C198" t="s">
        <v>3</v>
      </c>
      <c r="D198" t="s">
        <v>276</v>
      </c>
      <c r="E198" t="s">
        <v>225</v>
      </c>
      <c r="F198" t="s">
        <v>226</v>
      </c>
      <c r="G198" t="s">
        <v>219</v>
      </c>
      <c r="H198" s="64" t="s">
        <v>291</v>
      </c>
      <c r="I198" t="s">
        <v>11</v>
      </c>
      <c r="J198" s="64">
        <v>2.6</v>
      </c>
      <c r="K198" s="64">
        <v>2.6</v>
      </c>
      <c r="L198" s="64">
        <v>2.6</v>
      </c>
      <c r="M198" s="64" t="s">
        <v>10</v>
      </c>
      <c r="N198" s="64">
        <v>2.6</v>
      </c>
      <c r="O198" s="81" t="s">
        <v>10</v>
      </c>
      <c r="P198" s="64">
        <v>2.6</v>
      </c>
      <c r="Q198" s="64">
        <v>2.2000000000000002</v>
      </c>
      <c r="R198" s="64">
        <v>2.1</v>
      </c>
      <c r="S198" s="64" t="s">
        <v>10</v>
      </c>
      <c r="U198" s="115">
        <v>2</v>
      </c>
      <c r="V198" s="131" t="s">
        <v>10</v>
      </c>
      <c r="W198" s="131" t="s">
        <v>10</v>
      </c>
      <c r="X198" s="64">
        <v>0</v>
      </c>
      <c r="Y198" s="64" t="s">
        <v>291</v>
      </c>
      <c r="Z198" s="99">
        <v>0.5</v>
      </c>
    </row>
    <row r="199" spans="1:30">
      <c r="A199" t="s">
        <v>105</v>
      </c>
      <c r="C199" t="s">
        <v>4</v>
      </c>
      <c r="D199" s="5" t="s">
        <v>272</v>
      </c>
      <c r="E199" t="s">
        <v>227</v>
      </c>
      <c r="F199">
        <v>8.1999999999999993</v>
      </c>
      <c r="G199">
        <v>7.2</v>
      </c>
      <c r="H199" s="64" t="s">
        <v>291</v>
      </c>
      <c r="I199" t="s">
        <v>11</v>
      </c>
      <c r="J199" s="64">
        <v>5</v>
      </c>
      <c r="K199" s="64">
        <v>4</v>
      </c>
      <c r="L199" s="64">
        <v>4.8</v>
      </c>
      <c r="M199" s="64">
        <v>3.9</v>
      </c>
      <c r="N199" s="64">
        <v>3.7</v>
      </c>
      <c r="O199" s="81">
        <v>4</v>
      </c>
      <c r="P199" s="64" t="s">
        <v>10</v>
      </c>
      <c r="Q199" s="64" t="s">
        <v>10</v>
      </c>
      <c r="R199" s="64">
        <v>2.5</v>
      </c>
      <c r="S199" s="64" t="s">
        <v>10</v>
      </c>
      <c r="U199" s="115">
        <v>10</v>
      </c>
      <c r="V199" s="131" t="s">
        <v>10</v>
      </c>
      <c r="W199" s="131" t="s">
        <v>10</v>
      </c>
      <c r="X199" s="64">
        <v>0</v>
      </c>
      <c r="Y199" s="64" t="s">
        <v>291</v>
      </c>
      <c r="Z199" s="99">
        <v>0.75</v>
      </c>
    </row>
    <row r="200" spans="1:30" s="14" customFormat="1">
      <c r="A200" s="14" t="s">
        <v>106</v>
      </c>
      <c r="B200" s="15"/>
      <c r="C200" s="14" t="s">
        <v>2</v>
      </c>
      <c r="D200" s="14" t="s">
        <v>271</v>
      </c>
      <c r="E200" s="16">
        <v>25.7</v>
      </c>
      <c r="F200" s="16">
        <v>11.8</v>
      </c>
      <c r="G200" s="16">
        <v>9.8000000000000007</v>
      </c>
      <c r="H200" s="63">
        <f t="shared" si="11"/>
        <v>2971.9480000000003</v>
      </c>
      <c r="I200" s="14" t="s">
        <v>10</v>
      </c>
      <c r="J200" s="63" t="s">
        <v>10</v>
      </c>
      <c r="K200" s="63" t="s">
        <v>10</v>
      </c>
      <c r="L200" s="63" t="s">
        <v>10</v>
      </c>
      <c r="M200" s="63" t="s">
        <v>10</v>
      </c>
      <c r="N200" s="63" t="s">
        <v>10</v>
      </c>
      <c r="O200" s="80" t="s">
        <v>10</v>
      </c>
      <c r="P200" s="63" t="s">
        <v>10</v>
      </c>
      <c r="Q200" s="63" t="s">
        <v>10</v>
      </c>
      <c r="R200" s="63">
        <v>1.6</v>
      </c>
      <c r="S200" s="63">
        <v>1.8</v>
      </c>
      <c r="T200" s="63"/>
      <c r="U200" s="114">
        <v>8</v>
      </c>
      <c r="V200" s="130">
        <v>10</v>
      </c>
      <c r="W200" s="130">
        <v>163</v>
      </c>
      <c r="X200" s="63" t="s">
        <v>291</v>
      </c>
      <c r="Y200" s="63" t="s">
        <v>291</v>
      </c>
      <c r="Z200" s="98">
        <v>0.8</v>
      </c>
      <c r="AA200" s="14" t="s">
        <v>12</v>
      </c>
      <c r="AB200" s="14" t="s">
        <v>12</v>
      </c>
    </row>
    <row r="201" spans="1:30">
      <c r="A201" t="s">
        <v>106</v>
      </c>
      <c r="C201" t="s">
        <v>3</v>
      </c>
      <c r="D201" s="5" t="s">
        <v>272</v>
      </c>
      <c r="E201">
        <v>17.2</v>
      </c>
      <c r="F201">
        <v>9.1</v>
      </c>
      <c r="G201">
        <v>8.3000000000000007</v>
      </c>
      <c r="H201" s="64">
        <f t="shared" si="11"/>
        <v>1299.116</v>
      </c>
      <c r="I201" t="s">
        <v>10</v>
      </c>
      <c r="J201" s="64" t="s">
        <v>10</v>
      </c>
      <c r="K201" s="64" t="s">
        <v>10</v>
      </c>
      <c r="L201" s="64" t="s">
        <v>10</v>
      </c>
      <c r="M201" s="64" t="s">
        <v>10</v>
      </c>
      <c r="N201" s="64" t="s">
        <v>10</v>
      </c>
      <c r="O201" s="81" t="s">
        <v>10</v>
      </c>
      <c r="P201" s="96" t="s">
        <v>10</v>
      </c>
      <c r="Q201" s="96" t="s">
        <v>10</v>
      </c>
      <c r="R201" s="64">
        <v>2.4</v>
      </c>
      <c r="S201" s="64">
        <v>2.4</v>
      </c>
      <c r="U201" s="115" t="s">
        <v>10</v>
      </c>
      <c r="V201" s="131" t="s">
        <v>10</v>
      </c>
      <c r="W201" s="131">
        <v>179</v>
      </c>
      <c r="X201" s="64" t="s">
        <v>291</v>
      </c>
      <c r="Y201" s="64" t="s">
        <v>291</v>
      </c>
      <c r="Z201" s="99">
        <v>0.75</v>
      </c>
    </row>
    <row r="202" spans="1:30">
      <c r="A202" t="s">
        <v>106</v>
      </c>
      <c r="C202" t="s">
        <v>4</v>
      </c>
      <c r="D202" s="3" t="s">
        <v>282</v>
      </c>
      <c r="E202">
        <v>22.2</v>
      </c>
      <c r="F202">
        <v>9.9</v>
      </c>
      <c r="G202">
        <v>7.6</v>
      </c>
      <c r="H202" s="64">
        <f t="shared" si="11"/>
        <v>1670.328</v>
      </c>
      <c r="I202" t="s">
        <v>10</v>
      </c>
      <c r="J202" s="64" t="s">
        <v>10</v>
      </c>
      <c r="K202" s="64" t="s">
        <v>10</v>
      </c>
      <c r="L202" s="64" t="s">
        <v>10</v>
      </c>
      <c r="M202" s="64" t="s">
        <v>10</v>
      </c>
      <c r="N202" s="64" t="s">
        <v>10</v>
      </c>
      <c r="O202" s="81" t="s">
        <v>10</v>
      </c>
      <c r="P202" s="96" t="s">
        <v>10</v>
      </c>
      <c r="Q202" s="96" t="s">
        <v>10</v>
      </c>
      <c r="R202" s="64">
        <v>2.1</v>
      </c>
      <c r="S202" s="64">
        <v>2.2000000000000002</v>
      </c>
      <c r="U202" s="115">
        <v>2</v>
      </c>
      <c r="V202" s="131">
        <v>3</v>
      </c>
      <c r="W202" s="131">
        <v>175</v>
      </c>
      <c r="X202" s="64" t="s">
        <v>291</v>
      </c>
      <c r="Y202" s="64" t="s">
        <v>291</v>
      </c>
      <c r="Z202" s="99">
        <v>0.8</v>
      </c>
    </row>
    <row r="203" spans="1:30">
      <c r="A203" t="s">
        <v>106</v>
      </c>
      <c r="C203" t="s">
        <v>5</v>
      </c>
      <c r="D203" s="5" t="s">
        <v>272</v>
      </c>
      <c r="E203" t="s">
        <v>169</v>
      </c>
      <c r="F203">
        <v>9.3000000000000007</v>
      </c>
      <c r="G203">
        <v>8.1999999999999993</v>
      </c>
      <c r="H203" s="64" t="s">
        <v>291</v>
      </c>
      <c r="I203" t="s">
        <v>10</v>
      </c>
      <c r="J203" s="64" t="s">
        <v>10</v>
      </c>
      <c r="K203" s="64" t="s">
        <v>10</v>
      </c>
      <c r="L203" s="64" t="s">
        <v>10</v>
      </c>
      <c r="M203" s="64" t="s">
        <v>10</v>
      </c>
      <c r="N203" s="64" t="s">
        <v>10</v>
      </c>
      <c r="O203" s="81" t="s">
        <v>10</v>
      </c>
      <c r="P203" s="64" t="s">
        <v>10</v>
      </c>
      <c r="Q203" s="64" t="s">
        <v>10</v>
      </c>
      <c r="R203" s="64">
        <v>2.2999999999999998</v>
      </c>
      <c r="S203" s="64">
        <v>2.2999999999999998</v>
      </c>
      <c r="U203" s="115">
        <v>2</v>
      </c>
      <c r="V203" s="131">
        <v>1</v>
      </c>
      <c r="W203" s="131">
        <v>177</v>
      </c>
      <c r="X203" s="64" t="s">
        <v>291</v>
      </c>
      <c r="Y203" s="64" t="s">
        <v>291</v>
      </c>
      <c r="Z203" s="99">
        <v>0.75</v>
      </c>
    </row>
    <row r="204" spans="1:30" s="14" customFormat="1">
      <c r="A204" s="14" t="s">
        <v>107</v>
      </c>
      <c r="B204" s="15"/>
      <c r="C204" s="14" t="s">
        <v>2</v>
      </c>
      <c r="D204" s="14" t="s">
        <v>271</v>
      </c>
      <c r="E204" s="16">
        <v>32.6</v>
      </c>
      <c r="F204" s="16">
        <v>11.3</v>
      </c>
      <c r="G204" s="16">
        <v>10.1</v>
      </c>
      <c r="H204" s="63">
        <f t="shared" si="11"/>
        <v>3720.6380000000004</v>
      </c>
      <c r="I204" s="14" t="s">
        <v>11</v>
      </c>
      <c r="J204" s="63">
        <v>6.3</v>
      </c>
      <c r="K204" s="63">
        <v>5.8</v>
      </c>
      <c r="L204" s="63">
        <v>6</v>
      </c>
      <c r="M204" s="63">
        <v>5.8</v>
      </c>
      <c r="N204" s="63">
        <v>5.8</v>
      </c>
      <c r="O204" s="80">
        <v>5.8</v>
      </c>
      <c r="P204" s="63" t="s">
        <v>10</v>
      </c>
      <c r="Q204" s="63" t="s">
        <v>10</v>
      </c>
      <c r="R204" s="63">
        <v>2.4</v>
      </c>
      <c r="S204" s="63">
        <v>2.4</v>
      </c>
      <c r="T204" s="63"/>
      <c r="U204" s="114">
        <v>6</v>
      </c>
      <c r="V204" s="130">
        <v>6</v>
      </c>
      <c r="W204" s="130">
        <v>168</v>
      </c>
      <c r="X204" s="63">
        <v>0.3</v>
      </c>
      <c r="Y204" s="63">
        <v>0</v>
      </c>
      <c r="Z204" s="98">
        <v>0.95</v>
      </c>
      <c r="AA204" s="14" t="s">
        <v>12</v>
      </c>
      <c r="AB204" s="14" t="s">
        <v>12</v>
      </c>
      <c r="AC204" s="54"/>
      <c r="AD204" s="55"/>
    </row>
    <row r="205" spans="1:30">
      <c r="A205" t="s">
        <v>107</v>
      </c>
      <c r="C205" t="s">
        <v>3</v>
      </c>
      <c r="D205" s="5" t="s">
        <v>272</v>
      </c>
      <c r="E205">
        <v>28.8</v>
      </c>
      <c r="F205">
        <v>8.5</v>
      </c>
      <c r="G205">
        <v>7.7</v>
      </c>
      <c r="H205" s="64">
        <f t="shared" si="11"/>
        <v>1884.96</v>
      </c>
      <c r="I205" t="s">
        <v>11</v>
      </c>
      <c r="J205" s="64">
        <v>4.5999999999999996</v>
      </c>
      <c r="K205" s="64">
        <v>5.0999999999999996</v>
      </c>
      <c r="L205" s="64">
        <v>3.3</v>
      </c>
      <c r="M205" s="64">
        <v>4.4000000000000004</v>
      </c>
      <c r="N205" s="64">
        <v>3.5</v>
      </c>
      <c r="O205" s="81">
        <v>3.8</v>
      </c>
      <c r="P205" s="64" t="s">
        <v>10</v>
      </c>
      <c r="Q205" s="64" t="s">
        <v>10</v>
      </c>
      <c r="R205" s="64">
        <v>2.2000000000000002</v>
      </c>
      <c r="S205" s="64">
        <v>2.2000000000000002</v>
      </c>
      <c r="U205" s="115">
        <v>5</v>
      </c>
      <c r="V205" s="131">
        <v>0</v>
      </c>
      <c r="W205" s="131">
        <v>175</v>
      </c>
      <c r="X205" s="64">
        <v>0</v>
      </c>
      <c r="Y205" s="64">
        <v>0</v>
      </c>
      <c r="Z205" s="99">
        <v>0.9</v>
      </c>
    </row>
    <row r="206" spans="1:30">
      <c r="A206" t="s">
        <v>107</v>
      </c>
      <c r="C206" t="s">
        <v>4</v>
      </c>
      <c r="D206" s="3" t="s">
        <v>281</v>
      </c>
      <c r="E206">
        <v>15.2</v>
      </c>
      <c r="F206">
        <v>9.5</v>
      </c>
      <c r="G206">
        <v>7.4</v>
      </c>
      <c r="H206" s="64">
        <f t="shared" si="11"/>
        <v>1068.5600000000002</v>
      </c>
      <c r="I206" t="s">
        <v>11</v>
      </c>
      <c r="J206" s="64">
        <v>5.5</v>
      </c>
      <c r="K206" s="64">
        <v>5.5</v>
      </c>
      <c r="L206" s="64">
        <v>4.3</v>
      </c>
      <c r="M206" s="64">
        <v>3.4</v>
      </c>
      <c r="N206" s="64">
        <v>2.7</v>
      </c>
      <c r="O206" s="81" t="s">
        <v>10</v>
      </c>
      <c r="P206" s="64">
        <v>2.7</v>
      </c>
      <c r="Q206" s="64" t="s">
        <v>10</v>
      </c>
      <c r="R206" s="64">
        <v>1.7</v>
      </c>
      <c r="S206" s="64">
        <v>1.8</v>
      </c>
      <c r="U206" s="115">
        <v>4</v>
      </c>
      <c r="V206" s="131">
        <v>2</v>
      </c>
      <c r="W206" s="131">
        <v>173</v>
      </c>
      <c r="X206" s="64">
        <v>0</v>
      </c>
      <c r="Y206" s="64">
        <v>0</v>
      </c>
      <c r="Z206" s="99">
        <v>0.95</v>
      </c>
    </row>
    <row r="207" spans="1:30" s="14" customFormat="1">
      <c r="A207" s="14" t="s">
        <v>107</v>
      </c>
      <c r="B207" s="15"/>
      <c r="C207" s="14" t="s">
        <v>5</v>
      </c>
      <c r="D207" s="14" t="s">
        <v>271</v>
      </c>
      <c r="E207" s="16">
        <v>31.7</v>
      </c>
      <c r="F207" s="16">
        <v>12.1</v>
      </c>
      <c r="G207" s="16">
        <v>10.6</v>
      </c>
      <c r="H207" s="63">
        <f t="shared" si="11"/>
        <v>4065.8419999999996</v>
      </c>
      <c r="I207" s="14" t="s">
        <v>11</v>
      </c>
      <c r="J207" s="63">
        <v>7.3</v>
      </c>
      <c r="K207" s="63">
        <v>7.3</v>
      </c>
      <c r="L207" s="63">
        <v>6.5</v>
      </c>
      <c r="M207" s="63">
        <v>6.5</v>
      </c>
      <c r="N207" s="63">
        <v>6.3</v>
      </c>
      <c r="O207" s="80">
        <v>6.3</v>
      </c>
      <c r="P207" s="63" t="s">
        <v>10</v>
      </c>
      <c r="Q207" s="63" t="s">
        <v>10</v>
      </c>
      <c r="R207" s="63">
        <v>2.4</v>
      </c>
      <c r="S207" s="63">
        <v>2.5</v>
      </c>
      <c r="T207" s="63"/>
      <c r="U207" s="114">
        <v>2</v>
      </c>
      <c r="V207" s="130">
        <v>8</v>
      </c>
      <c r="W207" s="130">
        <v>170</v>
      </c>
      <c r="X207" s="63">
        <v>0.6</v>
      </c>
      <c r="Y207" s="63">
        <v>0.6</v>
      </c>
      <c r="Z207" s="98">
        <v>0.95</v>
      </c>
      <c r="AA207" s="14" t="s">
        <v>12</v>
      </c>
      <c r="AB207" s="14" t="s">
        <v>12</v>
      </c>
    </row>
    <row r="208" spans="1:30">
      <c r="A208" t="s">
        <v>108</v>
      </c>
      <c r="C208" t="s">
        <v>2</v>
      </c>
      <c r="D208" s="5" t="s">
        <v>272</v>
      </c>
      <c r="E208" t="s">
        <v>221</v>
      </c>
      <c r="F208">
        <v>5.8</v>
      </c>
      <c r="G208">
        <v>5.4</v>
      </c>
      <c r="H208" s="64" t="s">
        <v>291</v>
      </c>
      <c r="I208" t="s">
        <v>11</v>
      </c>
      <c r="J208" s="64">
        <v>3.4</v>
      </c>
      <c r="K208" s="64">
        <v>3.4</v>
      </c>
      <c r="L208" s="64">
        <v>2.9</v>
      </c>
      <c r="M208" s="64">
        <v>3.4</v>
      </c>
      <c r="N208" s="64">
        <v>3.4</v>
      </c>
      <c r="O208" s="81">
        <v>3.4</v>
      </c>
      <c r="P208" s="96" t="s">
        <v>10</v>
      </c>
      <c r="Q208" s="96" t="s">
        <v>10</v>
      </c>
      <c r="R208" s="64">
        <v>1.4</v>
      </c>
      <c r="S208" s="64" t="s">
        <v>10</v>
      </c>
      <c r="U208" s="115">
        <v>3</v>
      </c>
      <c r="V208" s="131" t="s">
        <v>10</v>
      </c>
      <c r="W208" s="131" t="s">
        <v>10</v>
      </c>
      <c r="X208" s="64" t="s">
        <v>291</v>
      </c>
      <c r="Y208" s="64" t="s">
        <v>291</v>
      </c>
      <c r="Z208" s="99">
        <v>0.5</v>
      </c>
    </row>
    <row r="209" spans="1:28">
      <c r="A209" t="s">
        <v>108</v>
      </c>
      <c r="C209" t="s">
        <v>3</v>
      </c>
      <c r="D209" s="5" t="s">
        <v>272</v>
      </c>
      <c r="E209" t="s">
        <v>228</v>
      </c>
      <c r="F209">
        <v>7.4</v>
      </c>
      <c r="G209">
        <v>6.3</v>
      </c>
      <c r="H209" s="64" t="s">
        <v>291</v>
      </c>
      <c r="I209" t="s">
        <v>10</v>
      </c>
      <c r="J209" s="64">
        <v>5</v>
      </c>
      <c r="K209" s="64" t="s">
        <v>10</v>
      </c>
      <c r="L209" s="64">
        <v>4</v>
      </c>
      <c r="M209" s="64" t="s">
        <v>10</v>
      </c>
      <c r="N209" s="64">
        <v>3.5</v>
      </c>
      <c r="O209" s="81" t="s">
        <v>10</v>
      </c>
      <c r="P209" s="96" t="s">
        <v>10</v>
      </c>
      <c r="Q209" s="96" t="s">
        <v>10</v>
      </c>
      <c r="R209" s="64">
        <v>1.2</v>
      </c>
      <c r="S209" s="64" t="s">
        <v>10</v>
      </c>
      <c r="U209" s="115">
        <v>3</v>
      </c>
      <c r="V209" s="131" t="s">
        <v>10</v>
      </c>
      <c r="W209" s="131" t="s">
        <v>10</v>
      </c>
      <c r="X209" s="64">
        <v>0</v>
      </c>
      <c r="Y209" s="64" t="s">
        <v>291</v>
      </c>
      <c r="Z209" s="99">
        <v>0.5</v>
      </c>
    </row>
    <row r="210" spans="1:28" s="19" customFormat="1">
      <c r="A210" s="19" t="s">
        <v>108</v>
      </c>
      <c r="C210" s="19" t="s">
        <v>4</v>
      </c>
      <c r="D210" s="19" t="s">
        <v>273</v>
      </c>
      <c r="E210" s="19">
        <v>25.5</v>
      </c>
      <c r="F210" s="19">
        <v>14</v>
      </c>
      <c r="G210" s="19">
        <v>10.199999999999999</v>
      </c>
      <c r="H210" s="65">
        <f t="shared" si="11"/>
        <v>3641.3999999999996</v>
      </c>
      <c r="I210" s="19" t="s">
        <v>11</v>
      </c>
      <c r="J210" s="65" t="s">
        <v>10</v>
      </c>
      <c r="K210" s="65" t="s">
        <v>10</v>
      </c>
      <c r="L210" s="65" t="s">
        <v>10</v>
      </c>
      <c r="M210" s="65" t="s">
        <v>10</v>
      </c>
      <c r="N210" s="65" t="s">
        <v>10</v>
      </c>
      <c r="O210" s="82" t="s">
        <v>10</v>
      </c>
      <c r="P210" s="65" t="s">
        <v>10</v>
      </c>
      <c r="Q210" s="65" t="s">
        <v>10</v>
      </c>
      <c r="R210" s="65">
        <v>2.2999999999999998</v>
      </c>
      <c r="S210" s="65">
        <v>2.4</v>
      </c>
      <c r="T210" s="65"/>
      <c r="U210" s="116">
        <v>1</v>
      </c>
      <c r="V210" s="132">
        <v>0</v>
      </c>
      <c r="W210" s="132">
        <v>179</v>
      </c>
      <c r="X210" s="65" t="s">
        <v>291</v>
      </c>
      <c r="Y210" s="65" t="s">
        <v>291</v>
      </c>
      <c r="Z210" s="100">
        <v>0.95</v>
      </c>
      <c r="AA210" s="19" t="s">
        <v>12</v>
      </c>
      <c r="AB210" s="19" t="s">
        <v>12</v>
      </c>
    </row>
    <row r="211" spans="1:28">
      <c r="A211" t="s">
        <v>108</v>
      </c>
      <c r="C211" t="s">
        <v>5</v>
      </c>
      <c r="D211" s="5" t="s">
        <v>273</v>
      </c>
      <c r="E211">
        <v>23</v>
      </c>
      <c r="F211">
        <v>13.4</v>
      </c>
      <c r="G211">
        <v>10.8</v>
      </c>
      <c r="H211" s="64">
        <f t="shared" si="11"/>
        <v>3328.56</v>
      </c>
      <c r="I211" t="s">
        <v>11</v>
      </c>
      <c r="J211" s="64" t="s">
        <v>10</v>
      </c>
      <c r="K211" s="64" t="s">
        <v>10</v>
      </c>
      <c r="L211" s="64" t="s">
        <v>10</v>
      </c>
      <c r="M211" s="64" t="s">
        <v>10</v>
      </c>
      <c r="N211" s="64" t="s">
        <v>10</v>
      </c>
      <c r="O211" s="81" t="s">
        <v>10</v>
      </c>
      <c r="P211" s="96" t="s">
        <v>10</v>
      </c>
      <c r="Q211" s="96" t="s">
        <v>10</v>
      </c>
      <c r="R211" s="64">
        <v>2.6</v>
      </c>
      <c r="S211" s="64">
        <v>2.7</v>
      </c>
      <c r="U211" s="115">
        <v>3</v>
      </c>
      <c r="V211" s="131">
        <v>0</v>
      </c>
      <c r="W211" s="131">
        <v>177</v>
      </c>
      <c r="X211" s="64">
        <v>0</v>
      </c>
      <c r="Y211" s="64">
        <v>0.6</v>
      </c>
      <c r="Z211" s="99">
        <v>0.9</v>
      </c>
    </row>
    <row r="212" spans="1:28">
      <c r="A212" t="s">
        <v>108</v>
      </c>
      <c r="C212" t="s">
        <v>43</v>
      </c>
      <c r="D212" s="5" t="s">
        <v>273</v>
      </c>
      <c r="E212">
        <v>20.3</v>
      </c>
      <c r="F212">
        <v>12.9</v>
      </c>
      <c r="G212">
        <v>12.1</v>
      </c>
      <c r="H212" s="64">
        <f t="shared" si="11"/>
        <v>3168.627</v>
      </c>
      <c r="I212" t="s">
        <v>11</v>
      </c>
      <c r="J212" s="64" t="s">
        <v>10</v>
      </c>
      <c r="K212" s="64" t="s">
        <v>10</v>
      </c>
      <c r="L212" s="64" t="s">
        <v>10</v>
      </c>
      <c r="M212" s="64" t="s">
        <v>10</v>
      </c>
      <c r="N212" s="64" t="s">
        <v>10</v>
      </c>
      <c r="O212" s="81" t="s">
        <v>10</v>
      </c>
      <c r="P212" s="96" t="s">
        <v>10</v>
      </c>
      <c r="Q212" s="96" t="s">
        <v>10</v>
      </c>
      <c r="R212" s="64">
        <v>2.2000000000000002</v>
      </c>
      <c r="S212" s="64">
        <v>2.2000000000000002</v>
      </c>
      <c r="U212" s="115">
        <v>0</v>
      </c>
      <c r="V212" s="131">
        <v>6</v>
      </c>
      <c r="W212" s="131">
        <v>174</v>
      </c>
      <c r="X212" s="64">
        <v>0</v>
      </c>
      <c r="Y212" s="64">
        <v>0</v>
      </c>
      <c r="Z212" s="99">
        <v>0.95</v>
      </c>
    </row>
    <row r="213" spans="1:28" s="19" customFormat="1">
      <c r="A213" s="19" t="s">
        <v>108</v>
      </c>
      <c r="C213" s="19" t="s">
        <v>83</v>
      </c>
      <c r="D213" s="19" t="s">
        <v>273</v>
      </c>
      <c r="E213" s="19">
        <v>30</v>
      </c>
      <c r="F213" s="19">
        <v>19.600000000000001</v>
      </c>
      <c r="G213" s="19">
        <v>13.7</v>
      </c>
      <c r="H213" s="65">
        <f t="shared" si="11"/>
        <v>8055.5999999999995</v>
      </c>
      <c r="I213" s="19" t="s">
        <v>11</v>
      </c>
      <c r="J213" s="65" t="s">
        <v>10</v>
      </c>
      <c r="K213" s="65" t="s">
        <v>10</v>
      </c>
      <c r="L213" s="65" t="s">
        <v>10</v>
      </c>
      <c r="M213" s="65" t="s">
        <v>10</v>
      </c>
      <c r="N213" s="65" t="s">
        <v>10</v>
      </c>
      <c r="O213" s="82" t="s">
        <v>10</v>
      </c>
      <c r="P213" s="65" t="s">
        <v>10</v>
      </c>
      <c r="Q213" s="65" t="s">
        <v>10</v>
      </c>
      <c r="R213" s="65">
        <v>2.2999999999999998</v>
      </c>
      <c r="S213" s="65">
        <v>2.5</v>
      </c>
      <c r="T213" s="65"/>
      <c r="U213" s="116">
        <v>2</v>
      </c>
      <c r="V213" s="132">
        <v>0</v>
      </c>
      <c r="W213" s="132">
        <v>178</v>
      </c>
      <c r="X213" s="65" t="s">
        <v>291</v>
      </c>
      <c r="Y213" s="65" t="s">
        <v>291</v>
      </c>
      <c r="Z213" s="100">
        <v>0.75</v>
      </c>
      <c r="AA213" s="19" t="s">
        <v>12</v>
      </c>
    </row>
    <row r="214" spans="1:28">
      <c r="A214" t="s">
        <v>109</v>
      </c>
      <c r="C214" t="s">
        <v>2</v>
      </c>
      <c r="D214" s="5" t="s">
        <v>272</v>
      </c>
      <c r="E214">
        <v>39.200000000000003</v>
      </c>
      <c r="F214">
        <v>13.6</v>
      </c>
      <c r="G214">
        <v>11.7</v>
      </c>
      <c r="H214" s="64">
        <f t="shared" si="11"/>
        <v>6237.5039999999999</v>
      </c>
      <c r="I214" t="s">
        <v>11</v>
      </c>
      <c r="J214" s="64">
        <v>7</v>
      </c>
      <c r="K214" s="64">
        <v>7</v>
      </c>
      <c r="L214" s="64" t="s">
        <v>47</v>
      </c>
      <c r="M214" s="64">
        <v>7</v>
      </c>
      <c r="N214" s="64">
        <v>7.3</v>
      </c>
      <c r="O214" s="81">
        <v>7.3</v>
      </c>
      <c r="P214" s="96" t="s">
        <v>10</v>
      </c>
      <c r="Q214" s="96" t="s">
        <v>10</v>
      </c>
      <c r="R214" s="64">
        <v>2.6</v>
      </c>
      <c r="S214" s="64">
        <v>2.6</v>
      </c>
      <c r="U214" s="115">
        <v>7</v>
      </c>
      <c r="V214" s="131">
        <v>1</v>
      </c>
      <c r="W214" s="131">
        <v>173</v>
      </c>
      <c r="X214" s="64">
        <v>0.4</v>
      </c>
      <c r="Y214" s="64">
        <v>1</v>
      </c>
      <c r="Z214" s="99">
        <v>0.95</v>
      </c>
    </row>
    <row r="215" spans="1:28">
      <c r="A215" t="s">
        <v>109</v>
      </c>
      <c r="C215" t="s">
        <v>3</v>
      </c>
      <c r="D215" s="5" t="s">
        <v>278</v>
      </c>
      <c r="E215">
        <v>16.899999999999999</v>
      </c>
      <c r="F215">
        <v>6.6</v>
      </c>
      <c r="G215">
        <v>6</v>
      </c>
      <c r="H215" s="64">
        <f t="shared" si="11"/>
        <v>669.2399999999999</v>
      </c>
      <c r="I215" t="s">
        <v>11</v>
      </c>
      <c r="J215" s="64" t="s">
        <v>10</v>
      </c>
      <c r="K215" s="64" t="s">
        <v>10</v>
      </c>
      <c r="L215" s="64" t="s">
        <v>10</v>
      </c>
      <c r="M215" s="64" t="s">
        <v>10</v>
      </c>
      <c r="N215" s="64" t="s">
        <v>10</v>
      </c>
      <c r="O215" s="81" t="s">
        <v>10</v>
      </c>
      <c r="P215" s="96" t="s">
        <v>10</v>
      </c>
      <c r="Q215" s="96" t="s">
        <v>10</v>
      </c>
      <c r="R215" s="64">
        <v>1.7</v>
      </c>
      <c r="S215" s="64">
        <v>1.8</v>
      </c>
      <c r="U215" s="115">
        <v>8</v>
      </c>
      <c r="V215" s="131">
        <v>5</v>
      </c>
      <c r="W215" s="131">
        <v>167</v>
      </c>
      <c r="X215" s="64">
        <v>0</v>
      </c>
      <c r="Y215" s="64">
        <v>0</v>
      </c>
      <c r="Z215" s="99">
        <v>0.95</v>
      </c>
      <c r="AA215" t="s">
        <v>12</v>
      </c>
      <c r="AB215" t="s">
        <v>12</v>
      </c>
    </row>
    <row r="216" spans="1:28">
      <c r="A216" t="s">
        <v>109</v>
      </c>
      <c r="C216" t="s">
        <v>4</v>
      </c>
      <c r="D216" s="5" t="s">
        <v>278</v>
      </c>
      <c r="E216">
        <v>13.1</v>
      </c>
      <c r="F216">
        <v>6.3</v>
      </c>
      <c r="G216">
        <v>5.5</v>
      </c>
      <c r="H216" s="64">
        <f t="shared" si="11"/>
        <v>453.91500000000002</v>
      </c>
      <c r="I216" t="s">
        <v>11</v>
      </c>
      <c r="J216" s="64" t="s">
        <v>10</v>
      </c>
      <c r="K216" s="64" t="s">
        <v>10</v>
      </c>
      <c r="L216" s="64" t="s">
        <v>10</v>
      </c>
      <c r="M216" s="64" t="s">
        <v>10</v>
      </c>
      <c r="N216" s="64" t="s">
        <v>10</v>
      </c>
      <c r="O216" s="81" t="s">
        <v>10</v>
      </c>
      <c r="P216" s="96" t="s">
        <v>10</v>
      </c>
      <c r="Q216" s="96" t="s">
        <v>10</v>
      </c>
      <c r="R216" s="64">
        <v>1.5</v>
      </c>
      <c r="S216" s="64">
        <v>1.5</v>
      </c>
      <c r="U216" s="115">
        <v>6</v>
      </c>
      <c r="V216" s="131">
        <v>0</v>
      </c>
      <c r="W216" s="131">
        <v>174</v>
      </c>
      <c r="X216" s="64">
        <v>0</v>
      </c>
      <c r="Y216" s="64">
        <v>0</v>
      </c>
      <c r="Z216" s="99">
        <v>0.95</v>
      </c>
    </row>
    <row r="217" spans="1:28">
      <c r="A217" t="s">
        <v>109</v>
      </c>
      <c r="C217" t="s">
        <v>5</v>
      </c>
      <c r="D217" s="5" t="s">
        <v>272</v>
      </c>
      <c r="E217" t="s">
        <v>222</v>
      </c>
      <c r="F217">
        <v>12.8</v>
      </c>
      <c r="G217">
        <v>11</v>
      </c>
      <c r="H217" s="64" t="s">
        <v>291</v>
      </c>
      <c r="I217" t="s">
        <v>11</v>
      </c>
      <c r="J217" s="64">
        <v>7</v>
      </c>
      <c r="K217" s="64">
        <v>7</v>
      </c>
      <c r="L217" s="64">
        <v>6.7</v>
      </c>
      <c r="M217" s="64">
        <v>6.7</v>
      </c>
      <c r="N217" s="64">
        <v>6.5</v>
      </c>
      <c r="O217" s="81">
        <v>6.5</v>
      </c>
      <c r="P217" s="96" t="s">
        <v>10</v>
      </c>
      <c r="Q217" s="96" t="s">
        <v>10</v>
      </c>
      <c r="R217" s="64">
        <v>2.2999999999999998</v>
      </c>
      <c r="S217" s="64" t="s">
        <v>10</v>
      </c>
      <c r="U217" s="115">
        <v>3</v>
      </c>
      <c r="V217" s="131" t="s">
        <v>10</v>
      </c>
      <c r="W217" s="131" t="s">
        <v>10</v>
      </c>
      <c r="X217" s="64">
        <v>0</v>
      </c>
      <c r="Y217" s="64" t="s">
        <v>291</v>
      </c>
      <c r="Z217" s="99">
        <v>0.4</v>
      </c>
    </row>
    <row r="218" spans="1:28">
      <c r="A218" t="s">
        <v>109</v>
      </c>
      <c r="C218" t="s">
        <v>43</v>
      </c>
      <c r="D218" s="5" t="s">
        <v>272</v>
      </c>
      <c r="E218" t="s">
        <v>229</v>
      </c>
      <c r="F218">
        <v>13.6</v>
      </c>
      <c r="G218">
        <v>11.2</v>
      </c>
      <c r="H218" s="64" t="s">
        <v>291</v>
      </c>
      <c r="I218" t="s">
        <v>11</v>
      </c>
      <c r="J218" s="64">
        <v>8.3000000000000007</v>
      </c>
      <c r="K218" s="64">
        <v>7.2</v>
      </c>
      <c r="L218" s="64">
        <v>6.5</v>
      </c>
      <c r="M218" s="64">
        <v>7.1</v>
      </c>
      <c r="N218" s="64">
        <v>6.7</v>
      </c>
      <c r="O218" s="81">
        <v>6.3</v>
      </c>
      <c r="P218" s="96" t="s">
        <v>10</v>
      </c>
      <c r="Q218" s="96" t="s">
        <v>10</v>
      </c>
      <c r="R218" s="64">
        <v>2.9</v>
      </c>
      <c r="S218" s="64" t="s">
        <v>10</v>
      </c>
      <c r="U218" s="115">
        <v>3</v>
      </c>
      <c r="V218" s="131" t="s">
        <v>10</v>
      </c>
      <c r="W218" s="131" t="s">
        <v>10</v>
      </c>
      <c r="X218" s="64">
        <v>0.7</v>
      </c>
      <c r="Y218" s="64" t="s">
        <v>291</v>
      </c>
      <c r="Z218" s="99">
        <v>0.4</v>
      </c>
    </row>
    <row r="219" spans="1:28">
      <c r="A219" t="s">
        <v>109</v>
      </c>
      <c r="C219" t="s">
        <v>83</v>
      </c>
      <c r="D219" s="5" t="s">
        <v>272</v>
      </c>
      <c r="E219" t="s">
        <v>201</v>
      </c>
      <c r="F219">
        <v>12</v>
      </c>
      <c r="G219">
        <v>9.1</v>
      </c>
      <c r="H219" s="64" t="s">
        <v>291</v>
      </c>
      <c r="I219" t="s">
        <v>11</v>
      </c>
      <c r="J219" s="64">
        <v>5.8</v>
      </c>
      <c r="K219" s="64" t="s">
        <v>10</v>
      </c>
      <c r="L219" s="64">
        <v>5.8</v>
      </c>
      <c r="M219" s="64" t="s">
        <v>10</v>
      </c>
      <c r="N219" s="64" t="s">
        <v>10</v>
      </c>
      <c r="O219" s="81">
        <v>5</v>
      </c>
      <c r="P219" s="96" t="s">
        <v>10</v>
      </c>
      <c r="Q219" s="96" t="s">
        <v>10</v>
      </c>
      <c r="R219" s="64">
        <v>1.7</v>
      </c>
      <c r="S219" s="64">
        <v>1.7</v>
      </c>
      <c r="U219" s="115">
        <v>5</v>
      </c>
      <c r="V219" s="131">
        <v>4</v>
      </c>
      <c r="W219" s="131">
        <v>178</v>
      </c>
      <c r="X219" s="64">
        <v>0</v>
      </c>
      <c r="Y219" s="64" t="s">
        <v>291</v>
      </c>
      <c r="Z219" s="99">
        <v>0.5</v>
      </c>
    </row>
    <row r="220" spans="1:28">
      <c r="A220" t="s">
        <v>110</v>
      </c>
      <c r="C220" t="s">
        <v>2</v>
      </c>
      <c r="D220" s="5" t="s">
        <v>272</v>
      </c>
      <c r="E220" t="s">
        <v>171</v>
      </c>
      <c r="F220">
        <v>9.5</v>
      </c>
      <c r="G220">
        <v>8.3000000000000007</v>
      </c>
      <c r="H220" s="64" t="s">
        <v>291</v>
      </c>
      <c r="I220" t="s">
        <v>11</v>
      </c>
      <c r="J220" s="64">
        <v>6</v>
      </c>
      <c r="K220" s="64">
        <v>5.3</v>
      </c>
      <c r="L220" s="64">
        <v>4.0999999999999996</v>
      </c>
      <c r="M220" s="64">
        <v>5.3</v>
      </c>
      <c r="N220" s="64">
        <v>4.8</v>
      </c>
      <c r="O220" s="81">
        <v>4.8</v>
      </c>
      <c r="P220" s="96" t="s">
        <v>10</v>
      </c>
      <c r="Q220" s="96" t="s">
        <v>10</v>
      </c>
      <c r="R220" s="64">
        <v>2.1</v>
      </c>
      <c r="S220" s="64" t="s">
        <v>10</v>
      </c>
      <c r="U220" s="115">
        <v>1</v>
      </c>
      <c r="V220" s="131" t="s">
        <v>10</v>
      </c>
      <c r="W220" s="131" t="s">
        <v>10</v>
      </c>
      <c r="X220" s="64">
        <v>0.6</v>
      </c>
      <c r="Y220" s="64" t="s">
        <v>291</v>
      </c>
      <c r="Z220" s="99">
        <v>0.5</v>
      </c>
    </row>
    <row r="221" spans="1:28">
      <c r="A221" t="s">
        <v>110</v>
      </c>
      <c r="C221" t="s">
        <v>3</v>
      </c>
      <c r="D221" s="5" t="s">
        <v>272</v>
      </c>
      <c r="E221">
        <v>17.399999999999999</v>
      </c>
      <c r="F221">
        <v>9.5</v>
      </c>
      <c r="G221">
        <v>8.9</v>
      </c>
      <c r="H221" s="64">
        <f t="shared" si="11"/>
        <v>1471.1699999999998</v>
      </c>
      <c r="I221" t="s">
        <v>10</v>
      </c>
      <c r="J221" s="64" t="s">
        <v>10</v>
      </c>
      <c r="K221" s="64" t="s">
        <v>10</v>
      </c>
      <c r="L221" s="64" t="s">
        <v>10</v>
      </c>
      <c r="M221" s="64" t="s">
        <v>10</v>
      </c>
      <c r="N221" s="64" t="s">
        <v>10</v>
      </c>
      <c r="O221" s="81" t="s">
        <v>10</v>
      </c>
      <c r="P221" s="96" t="s">
        <v>10</v>
      </c>
      <c r="Q221" s="96" t="s">
        <v>10</v>
      </c>
      <c r="R221" s="64">
        <v>2.5</v>
      </c>
      <c r="S221" s="64" t="s">
        <v>10</v>
      </c>
      <c r="U221" s="115">
        <v>3</v>
      </c>
      <c r="V221" s="131" t="s">
        <v>10</v>
      </c>
      <c r="W221" s="131" t="s">
        <v>10</v>
      </c>
      <c r="X221" s="64" t="s">
        <v>291</v>
      </c>
      <c r="Y221" s="64" t="s">
        <v>291</v>
      </c>
      <c r="Z221" s="99">
        <v>0.75</v>
      </c>
    </row>
    <row r="222" spans="1:28">
      <c r="A222" t="s">
        <v>110</v>
      </c>
      <c r="C222" t="s">
        <v>4</v>
      </c>
      <c r="D222" s="5" t="s">
        <v>272</v>
      </c>
      <c r="E222">
        <v>16.2</v>
      </c>
      <c r="F222">
        <v>8.3000000000000007</v>
      </c>
      <c r="G222">
        <v>7.8</v>
      </c>
      <c r="H222" s="64">
        <f t="shared" si="11"/>
        <v>1048.788</v>
      </c>
      <c r="I222" t="s">
        <v>10</v>
      </c>
      <c r="J222" s="64" t="s">
        <v>10</v>
      </c>
      <c r="K222" s="64" t="s">
        <v>10</v>
      </c>
      <c r="L222" s="64" t="s">
        <v>10</v>
      </c>
      <c r="M222" s="64" t="s">
        <v>10</v>
      </c>
      <c r="N222" s="64" t="s">
        <v>10</v>
      </c>
      <c r="O222" s="81" t="s">
        <v>10</v>
      </c>
      <c r="P222" s="96" t="s">
        <v>10</v>
      </c>
      <c r="Q222" s="96" t="s">
        <v>10</v>
      </c>
      <c r="R222" s="64">
        <v>3.2</v>
      </c>
      <c r="S222" s="64">
        <v>3.4</v>
      </c>
      <c r="U222" s="115">
        <v>4</v>
      </c>
      <c r="V222" s="131">
        <v>6</v>
      </c>
      <c r="W222" s="131">
        <v>171</v>
      </c>
      <c r="X222" s="64" t="s">
        <v>291</v>
      </c>
      <c r="Y222" s="64" t="s">
        <v>291</v>
      </c>
      <c r="Z222" s="99">
        <v>0.8</v>
      </c>
    </row>
    <row r="223" spans="1:28">
      <c r="A223" t="s">
        <v>110</v>
      </c>
      <c r="C223" t="s">
        <v>5</v>
      </c>
      <c r="D223" s="5" t="s">
        <v>272</v>
      </c>
      <c r="E223">
        <v>16.399999999999999</v>
      </c>
      <c r="F223">
        <v>9.5</v>
      </c>
      <c r="G223">
        <v>8.5</v>
      </c>
      <c r="H223" s="64">
        <f t="shared" si="11"/>
        <v>1324.3</v>
      </c>
      <c r="I223" t="s">
        <v>11</v>
      </c>
      <c r="J223" s="64">
        <v>6</v>
      </c>
      <c r="K223" s="64" t="s">
        <v>10</v>
      </c>
      <c r="L223" s="64">
        <v>5.3</v>
      </c>
      <c r="M223" s="64">
        <v>5.3</v>
      </c>
      <c r="N223" s="64">
        <v>5</v>
      </c>
      <c r="O223" s="81">
        <v>4.8</v>
      </c>
      <c r="P223" s="96" t="s">
        <v>10</v>
      </c>
      <c r="Q223" s="96" t="s">
        <v>10</v>
      </c>
      <c r="R223" s="64">
        <v>2.1</v>
      </c>
      <c r="S223" s="64">
        <v>2.1</v>
      </c>
      <c r="U223" s="115">
        <v>1</v>
      </c>
      <c r="V223" s="131" t="s">
        <v>10</v>
      </c>
      <c r="W223" s="131" t="s">
        <v>10</v>
      </c>
      <c r="X223" s="64">
        <v>0.2</v>
      </c>
      <c r="Y223" s="64" t="s">
        <v>291</v>
      </c>
      <c r="Z223" s="99">
        <v>0.75</v>
      </c>
    </row>
    <row r="224" spans="1:28" s="14" customFormat="1">
      <c r="A224" s="14" t="s">
        <v>110</v>
      </c>
      <c r="B224" s="15"/>
      <c r="C224" s="14" t="s">
        <v>43</v>
      </c>
      <c r="D224" s="14" t="s">
        <v>271</v>
      </c>
      <c r="E224" s="16">
        <v>17.8</v>
      </c>
      <c r="F224" s="16">
        <v>9.1999999999999993</v>
      </c>
      <c r="G224" s="16">
        <v>8.5</v>
      </c>
      <c r="H224" s="63">
        <f t="shared" si="11"/>
        <v>1391.96</v>
      </c>
      <c r="I224" s="14" t="s">
        <v>10</v>
      </c>
      <c r="J224" s="63" t="s">
        <v>10</v>
      </c>
      <c r="K224" s="63" t="s">
        <v>10</v>
      </c>
      <c r="L224" s="63" t="s">
        <v>10</v>
      </c>
      <c r="M224" s="63" t="s">
        <v>10</v>
      </c>
      <c r="N224" s="63" t="s">
        <v>10</v>
      </c>
      <c r="O224" s="80" t="s">
        <v>10</v>
      </c>
      <c r="P224" s="63" t="s">
        <v>10</v>
      </c>
      <c r="Q224" s="63" t="s">
        <v>10</v>
      </c>
      <c r="R224" s="63">
        <v>2.8</v>
      </c>
      <c r="S224" s="63">
        <v>3.3</v>
      </c>
      <c r="T224" s="63"/>
      <c r="U224" s="114" t="s">
        <v>10</v>
      </c>
      <c r="V224" s="130" t="s">
        <v>10</v>
      </c>
      <c r="W224" s="130">
        <v>180</v>
      </c>
      <c r="X224" s="63" t="s">
        <v>291</v>
      </c>
      <c r="Y224" s="63" t="s">
        <v>291</v>
      </c>
      <c r="Z224" s="98">
        <v>0.75</v>
      </c>
      <c r="AA224" s="14" t="s">
        <v>12</v>
      </c>
      <c r="AB224" s="14" t="s">
        <v>12</v>
      </c>
    </row>
    <row r="225" spans="1:28">
      <c r="A225" t="s">
        <v>110</v>
      </c>
      <c r="C225" t="s">
        <v>83</v>
      </c>
      <c r="D225" s="5" t="s">
        <v>272</v>
      </c>
      <c r="E225">
        <v>30.3</v>
      </c>
      <c r="F225">
        <v>12</v>
      </c>
      <c r="G225">
        <v>10</v>
      </c>
      <c r="H225" s="64">
        <f t="shared" si="11"/>
        <v>3636</v>
      </c>
      <c r="I225" t="s">
        <v>11</v>
      </c>
      <c r="J225" s="64">
        <v>7</v>
      </c>
      <c r="K225" s="64">
        <v>7</v>
      </c>
      <c r="L225" s="64">
        <v>6.3</v>
      </c>
      <c r="M225" s="64">
        <v>6.3</v>
      </c>
      <c r="N225" s="64">
        <v>6</v>
      </c>
      <c r="O225" s="81">
        <v>6</v>
      </c>
      <c r="P225" s="64" t="s">
        <v>10</v>
      </c>
      <c r="Q225" s="64" t="s">
        <v>10</v>
      </c>
      <c r="R225" s="64">
        <v>2.7</v>
      </c>
      <c r="S225" s="64">
        <v>2.8</v>
      </c>
      <c r="U225" s="115">
        <v>5</v>
      </c>
      <c r="V225" s="131">
        <v>2</v>
      </c>
      <c r="W225" s="131">
        <v>173</v>
      </c>
      <c r="X225" s="64">
        <v>0.8</v>
      </c>
      <c r="Y225" s="64">
        <v>0.2</v>
      </c>
      <c r="Z225" s="99">
        <v>0.95</v>
      </c>
    </row>
    <row r="226" spans="1:28" s="14" customFormat="1">
      <c r="A226" s="14" t="s">
        <v>110</v>
      </c>
      <c r="B226" s="15"/>
      <c r="C226" s="14" t="s">
        <v>84</v>
      </c>
      <c r="D226" s="14" t="s">
        <v>271</v>
      </c>
      <c r="E226" s="16">
        <v>33.200000000000003</v>
      </c>
      <c r="F226" s="16">
        <v>14.7</v>
      </c>
      <c r="G226" s="16">
        <v>12.4</v>
      </c>
      <c r="H226" s="63">
        <f t="shared" si="11"/>
        <v>6051.6960000000008</v>
      </c>
      <c r="I226" s="14" t="s">
        <v>11</v>
      </c>
      <c r="J226" s="63">
        <v>8.6999999999999993</v>
      </c>
      <c r="K226" s="63">
        <v>8.4</v>
      </c>
      <c r="L226" s="63">
        <v>7.8</v>
      </c>
      <c r="M226" s="63">
        <v>7</v>
      </c>
      <c r="N226" s="63">
        <v>7.2</v>
      </c>
      <c r="O226" s="80">
        <v>7</v>
      </c>
      <c r="P226" s="63" t="s">
        <v>10</v>
      </c>
      <c r="Q226" s="63" t="s">
        <v>10</v>
      </c>
      <c r="R226" s="63">
        <v>2.4</v>
      </c>
      <c r="S226" s="63">
        <v>2.4</v>
      </c>
      <c r="T226" s="63"/>
      <c r="U226" s="114">
        <v>7</v>
      </c>
      <c r="V226" s="130">
        <v>1</v>
      </c>
      <c r="W226" s="130">
        <v>174</v>
      </c>
      <c r="X226" s="63">
        <v>0</v>
      </c>
      <c r="Y226" s="63" t="s">
        <v>291</v>
      </c>
      <c r="Z226" s="98">
        <v>0.9</v>
      </c>
      <c r="AA226" s="14" t="s">
        <v>12</v>
      </c>
      <c r="AB226" s="14" t="s">
        <v>12</v>
      </c>
    </row>
    <row r="227" spans="1:28" s="7" customFormat="1">
      <c r="A227" s="7" t="s">
        <v>110</v>
      </c>
      <c r="B227" s="8"/>
      <c r="C227" s="7" t="s">
        <v>63</v>
      </c>
      <c r="D227" s="7" t="s">
        <v>271</v>
      </c>
      <c r="E227" s="7">
        <v>40.1</v>
      </c>
      <c r="F227" s="7">
        <v>17.100000000000001</v>
      </c>
      <c r="G227" s="7">
        <v>15</v>
      </c>
      <c r="H227" s="70">
        <f t="shared" si="11"/>
        <v>10285.650000000001</v>
      </c>
      <c r="I227" s="7" t="s">
        <v>10</v>
      </c>
      <c r="J227" s="70">
        <v>10</v>
      </c>
      <c r="K227" s="70">
        <v>9.5</v>
      </c>
      <c r="L227" s="70">
        <v>9.3000000000000007</v>
      </c>
      <c r="M227" s="70">
        <v>7.3</v>
      </c>
      <c r="N227" s="70">
        <v>8</v>
      </c>
      <c r="O227" s="88">
        <v>10</v>
      </c>
      <c r="P227" s="70" t="s">
        <v>10</v>
      </c>
      <c r="Q227" s="70" t="s">
        <v>10</v>
      </c>
      <c r="R227" s="70">
        <v>2.6</v>
      </c>
      <c r="S227" s="70">
        <v>2.6</v>
      </c>
      <c r="T227" s="70"/>
      <c r="U227" s="122">
        <v>1</v>
      </c>
      <c r="V227" s="138">
        <v>7</v>
      </c>
      <c r="W227" s="138">
        <v>175</v>
      </c>
      <c r="X227" s="70">
        <v>0</v>
      </c>
      <c r="Y227" s="70">
        <v>1.8</v>
      </c>
      <c r="Z227" s="106">
        <v>0.9</v>
      </c>
      <c r="AA227" s="7" t="s">
        <v>12</v>
      </c>
      <c r="AB227" s="7" t="s">
        <v>12</v>
      </c>
    </row>
    <row r="228" spans="1:28">
      <c r="A228" t="s">
        <v>110</v>
      </c>
      <c r="C228" t="s">
        <v>94</v>
      </c>
      <c r="D228" s="5" t="s">
        <v>272</v>
      </c>
      <c r="E228" t="s">
        <v>230</v>
      </c>
      <c r="F228">
        <v>8.6999999999999993</v>
      </c>
      <c r="G228">
        <v>7.8</v>
      </c>
      <c r="H228" s="64" t="s">
        <v>291</v>
      </c>
      <c r="I228" t="s">
        <v>11</v>
      </c>
      <c r="J228" s="64">
        <v>4.9000000000000004</v>
      </c>
      <c r="K228" s="64">
        <v>4.3</v>
      </c>
      <c r="L228" s="64">
        <v>4.3</v>
      </c>
      <c r="M228" s="64">
        <v>4.7</v>
      </c>
      <c r="N228" s="64">
        <v>4.9000000000000004</v>
      </c>
      <c r="O228" s="81">
        <v>4.5</v>
      </c>
      <c r="P228" s="96" t="s">
        <v>10</v>
      </c>
      <c r="Q228" s="96" t="s">
        <v>10</v>
      </c>
      <c r="R228" s="64">
        <v>2.2999999999999998</v>
      </c>
      <c r="S228" s="64" t="s">
        <v>10</v>
      </c>
      <c r="U228" s="115">
        <v>5</v>
      </c>
      <c r="V228" s="131" t="s">
        <v>10</v>
      </c>
      <c r="W228" s="131" t="s">
        <v>10</v>
      </c>
      <c r="X228" s="64">
        <v>0</v>
      </c>
      <c r="Y228" s="64" t="s">
        <v>291</v>
      </c>
      <c r="Z228" s="99">
        <v>0.75</v>
      </c>
    </row>
    <row r="229" spans="1:28">
      <c r="A229" t="s">
        <v>110</v>
      </c>
      <c r="C229" t="s">
        <v>95</v>
      </c>
      <c r="D229" s="5" t="s">
        <v>272</v>
      </c>
      <c r="E229">
        <v>14.1</v>
      </c>
      <c r="F229">
        <v>7.8</v>
      </c>
      <c r="G229">
        <v>7.4</v>
      </c>
      <c r="H229" s="64">
        <f t="shared" si="11"/>
        <v>813.85199999999998</v>
      </c>
      <c r="I229" t="s">
        <v>10</v>
      </c>
      <c r="J229" s="64" t="s">
        <v>10</v>
      </c>
      <c r="K229" s="64" t="s">
        <v>10</v>
      </c>
      <c r="L229" s="64" t="s">
        <v>10</v>
      </c>
      <c r="M229" s="64" t="s">
        <v>10</v>
      </c>
      <c r="N229" s="64" t="s">
        <v>10</v>
      </c>
      <c r="O229" s="81" t="s">
        <v>10</v>
      </c>
      <c r="P229" s="96" t="s">
        <v>10</v>
      </c>
      <c r="Q229" s="96" t="s">
        <v>10</v>
      </c>
      <c r="R229" s="64">
        <v>2.5</v>
      </c>
      <c r="S229" s="64" t="s">
        <v>10</v>
      </c>
      <c r="U229" s="115">
        <v>3</v>
      </c>
      <c r="V229" s="131" t="s">
        <v>10</v>
      </c>
      <c r="W229" s="131" t="s">
        <v>10</v>
      </c>
      <c r="X229" s="64" t="s">
        <v>291</v>
      </c>
      <c r="Y229" s="64" t="s">
        <v>291</v>
      </c>
      <c r="Z229" s="99">
        <v>0.75</v>
      </c>
    </row>
    <row r="230" spans="1:28">
      <c r="A230" t="s">
        <v>110</v>
      </c>
      <c r="C230" t="s">
        <v>111</v>
      </c>
      <c r="D230" s="5" t="s">
        <v>272</v>
      </c>
      <c r="E230" t="s">
        <v>231</v>
      </c>
      <c r="F230">
        <v>8.9</v>
      </c>
      <c r="G230">
        <v>7.2</v>
      </c>
      <c r="H230" s="64" t="s">
        <v>291</v>
      </c>
      <c r="I230" t="s">
        <v>11</v>
      </c>
      <c r="J230" s="64">
        <v>5.3</v>
      </c>
      <c r="K230" s="64">
        <v>4</v>
      </c>
      <c r="L230" s="64">
        <v>4.5</v>
      </c>
      <c r="M230" s="64">
        <v>4.5</v>
      </c>
      <c r="N230" s="64">
        <v>4.5</v>
      </c>
      <c r="O230" s="81">
        <v>4.0999999999999996</v>
      </c>
      <c r="P230" s="64" t="s">
        <v>10</v>
      </c>
      <c r="Q230" s="64" t="s">
        <v>10</v>
      </c>
      <c r="R230" s="64">
        <v>1.9</v>
      </c>
      <c r="S230" s="64">
        <v>1.9</v>
      </c>
      <c r="U230" s="115">
        <v>5</v>
      </c>
      <c r="V230" s="131" t="s">
        <v>10</v>
      </c>
      <c r="W230" s="131" t="s">
        <v>10</v>
      </c>
      <c r="X230" s="64">
        <v>0</v>
      </c>
      <c r="Y230" s="64" t="s">
        <v>291</v>
      </c>
      <c r="Z230" s="99">
        <v>0.75</v>
      </c>
    </row>
    <row r="231" spans="1:28" s="32" customFormat="1">
      <c r="A231" s="32" t="s">
        <v>110</v>
      </c>
      <c r="B231" s="33"/>
      <c r="C231" s="32" t="s">
        <v>112</v>
      </c>
      <c r="D231" s="32" t="s">
        <v>278</v>
      </c>
      <c r="E231" s="32">
        <v>18.2</v>
      </c>
      <c r="F231" s="32">
        <v>7.1</v>
      </c>
      <c r="G231" s="32">
        <v>6.9</v>
      </c>
      <c r="H231" s="73">
        <f t="shared" si="11"/>
        <v>891.61800000000005</v>
      </c>
      <c r="I231" s="32" t="s">
        <v>11</v>
      </c>
      <c r="J231" s="73" t="s">
        <v>10</v>
      </c>
      <c r="K231" s="73" t="s">
        <v>10</v>
      </c>
      <c r="L231" s="73" t="s">
        <v>10</v>
      </c>
      <c r="M231" s="73" t="s">
        <v>10</v>
      </c>
      <c r="N231" s="73" t="s">
        <v>10</v>
      </c>
      <c r="O231" s="90" t="s">
        <v>10</v>
      </c>
      <c r="P231" s="73" t="s">
        <v>10</v>
      </c>
      <c r="Q231" s="73" t="s">
        <v>10</v>
      </c>
      <c r="R231" s="73">
        <v>1.9</v>
      </c>
      <c r="S231" s="73">
        <v>2</v>
      </c>
      <c r="T231" s="73"/>
      <c r="U231" s="124">
        <v>10</v>
      </c>
      <c r="V231" s="141">
        <v>11</v>
      </c>
      <c r="W231" s="141">
        <v>159</v>
      </c>
      <c r="X231" s="73">
        <v>0</v>
      </c>
      <c r="Y231" s="73">
        <v>0</v>
      </c>
      <c r="Z231" s="108">
        <v>0.95</v>
      </c>
    </row>
    <row r="232" spans="1:28">
      <c r="A232" t="s">
        <v>110</v>
      </c>
      <c r="C232" t="s">
        <v>113</v>
      </c>
      <c r="D232" s="5" t="s">
        <v>278</v>
      </c>
      <c r="E232" t="s">
        <v>232</v>
      </c>
      <c r="F232">
        <v>7.2</v>
      </c>
      <c r="G232">
        <v>5.6</v>
      </c>
      <c r="H232" s="64" t="s">
        <v>291</v>
      </c>
      <c r="I232" t="s">
        <v>11</v>
      </c>
      <c r="J232" s="64" t="s">
        <v>10</v>
      </c>
      <c r="K232" s="64" t="s">
        <v>10</v>
      </c>
      <c r="L232" s="64" t="s">
        <v>10</v>
      </c>
      <c r="M232" s="64" t="s">
        <v>10</v>
      </c>
      <c r="N232" s="64" t="s">
        <v>10</v>
      </c>
      <c r="O232" s="81" t="s">
        <v>10</v>
      </c>
      <c r="P232" s="96" t="s">
        <v>10</v>
      </c>
      <c r="Q232" s="96" t="s">
        <v>10</v>
      </c>
      <c r="R232" s="64">
        <v>1.9</v>
      </c>
      <c r="S232" s="64">
        <v>2.2000000000000002</v>
      </c>
      <c r="U232" s="115">
        <v>6</v>
      </c>
      <c r="V232" s="131">
        <v>0</v>
      </c>
      <c r="W232" s="131">
        <v>174</v>
      </c>
      <c r="X232" s="64">
        <v>0</v>
      </c>
      <c r="Y232" s="64" t="s">
        <v>291</v>
      </c>
      <c r="Z232" s="99">
        <v>0.8</v>
      </c>
      <c r="AA232" t="s">
        <v>12</v>
      </c>
      <c r="AB232" t="s">
        <v>12</v>
      </c>
    </row>
    <row r="233" spans="1:28">
      <c r="A233" t="s">
        <v>110</v>
      </c>
      <c r="C233" t="s">
        <v>114</v>
      </c>
      <c r="D233" s="5" t="s">
        <v>272</v>
      </c>
      <c r="E233">
        <v>23.8</v>
      </c>
      <c r="F233">
        <v>9.1999999999999993</v>
      </c>
      <c r="G233">
        <v>7.2</v>
      </c>
      <c r="H233" s="64">
        <f t="shared" si="11"/>
        <v>1576.5119999999999</v>
      </c>
      <c r="I233" s="3" t="s">
        <v>11</v>
      </c>
      <c r="J233" s="64">
        <v>4</v>
      </c>
      <c r="K233" s="64">
        <v>4</v>
      </c>
      <c r="L233" s="64">
        <v>3</v>
      </c>
      <c r="M233" s="64">
        <v>3</v>
      </c>
      <c r="N233" s="64">
        <v>3</v>
      </c>
      <c r="O233" s="81">
        <v>3</v>
      </c>
      <c r="P233" s="96" t="s">
        <v>10</v>
      </c>
      <c r="Q233" s="96" t="s">
        <v>10</v>
      </c>
      <c r="R233" s="64">
        <v>2</v>
      </c>
      <c r="S233" s="64">
        <v>2</v>
      </c>
      <c r="U233" s="115">
        <v>2</v>
      </c>
      <c r="V233" s="131">
        <v>3</v>
      </c>
      <c r="W233" s="131">
        <v>175</v>
      </c>
      <c r="X233" s="64">
        <v>0</v>
      </c>
      <c r="Y233" s="64">
        <v>0</v>
      </c>
      <c r="Z233" s="99">
        <v>0.95</v>
      </c>
    </row>
    <row r="234" spans="1:28" s="14" customFormat="1">
      <c r="A234" s="14" t="s">
        <v>110</v>
      </c>
      <c r="B234" s="15"/>
      <c r="C234" s="14" t="s">
        <v>115</v>
      </c>
      <c r="D234" s="14" t="s">
        <v>271</v>
      </c>
      <c r="E234" s="16">
        <v>30.7</v>
      </c>
      <c r="F234" s="16">
        <v>13.3</v>
      </c>
      <c r="G234" s="16">
        <v>11.5</v>
      </c>
      <c r="H234" s="63">
        <f t="shared" si="11"/>
        <v>4695.5649999999996</v>
      </c>
      <c r="I234" s="14" t="s">
        <v>11</v>
      </c>
      <c r="J234" s="63">
        <v>8.1999999999999993</v>
      </c>
      <c r="K234" s="63">
        <v>6.9</v>
      </c>
      <c r="L234" s="63">
        <v>6.2</v>
      </c>
      <c r="M234" s="63">
        <v>7.4</v>
      </c>
      <c r="N234" s="63">
        <v>5.8</v>
      </c>
      <c r="O234" s="80">
        <v>5.8</v>
      </c>
      <c r="P234" s="63" t="s">
        <v>10</v>
      </c>
      <c r="Q234" s="63" t="s">
        <v>10</v>
      </c>
      <c r="R234" s="63">
        <v>3.2</v>
      </c>
      <c r="S234" s="63">
        <v>3.5</v>
      </c>
      <c r="T234" s="63"/>
      <c r="U234" s="114">
        <v>10</v>
      </c>
      <c r="V234" s="130">
        <v>0</v>
      </c>
      <c r="W234" s="130">
        <v>170</v>
      </c>
      <c r="X234" s="63">
        <v>0.3</v>
      </c>
      <c r="Y234" s="63">
        <v>0.2</v>
      </c>
      <c r="Z234" s="98">
        <v>0.9</v>
      </c>
      <c r="AA234" s="14" t="s">
        <v>12</v>
      </c>
      <c r="AB234" s="14" t="s">
        <v>12</v>
      </c>
    </row>
    <row r="235" spans="1:28">
      <c r="A235" t="s">
        <v>110</v>
      </c>
      <c r="C235" t="s">
        <v>116</v>
      </c>
      <c r="D235" s="5" t="s">
        <v>272</v>
      </c>
      <c r="E235">
        <v>35.4</v>
      </c>
      <c r="F235">
        <v>15.1</v>
      </c>
      <c r="G235">
        <v>12.7</v>
      </c>
      <c r="H235" s="64">
        <f t="shared" si="11"/>
        <v>6788.6579999999994</v>
      </c>
      <c r="I235" t="s">
        <v>11</v>
      </c>
      <c r="J235" s="64">
        <v>8.5</v>
      </c>
      <c r="K235" s="64">
        <v>8.5</v>
      </c>
      <c r="L235" s="64">
        <v>7.5</v>
      </c>
      <c r="M235" s="64">
        <v>8</v>
      </c>
      <c r="N235" s="64">
        <v>7</v>
      </c>
      <c r="O235" s="81">
        <v>7</v>
      </c>
      <c r="P235" s="96" t="s">
        <v>10</v>
      </c>
      <c r="Q235" s="96" t="s">
        <v>10</v>
      </c>
      <c r="R235" s="64">
        <v>2.6</v>
      </c>
      <c r="S235" s="64">
        <v>2.7</v>
      </c>
      <c r="U235" s="115">
        <v>6</v>
      </c>
      <c r="V235" s="131">
        <v>4</v>
      </c>
      <c r="W235" s="131">
        <v>170</v>
      </c>
      <c r="X235" s="64">
        <v>0.8</v>
      </c>
      <c r="Y235" s="64">
        <v>0.6</v>
      </c>
      <c r="Z235" s="99">
        <v>0.95</v>
      </c>
    </row>
    <row r="236" spans="1:28">
      <c r="A236" t="s">
        <v>110</v>
      </c>
      <c r="C236" t="s">
        <v>117</v>
      </c>
      <c r="D236" s="57" t="s">
        <v>278</v>
      </c>
      <c r="E236">
        <v>26.7</v>
      </c>
      <c r="F236">
        <v>7.1</v>
      </c>
      <c r="G236">
        <v>7.3</v>
      </c>
      <c r="H236" s="64">
        <f t="shared" si="11"/>
        <v>1383.8609999999999</v>
      </c>
      <c r="I236" t="s">
        <v>11</v>
      </c>
      <c r="J236" s="96" t="s">
        <v>10</v>
      </c>
      <c r="K236" s="96" t="s">
        <v>10</v>
      </c>
      <c r="L236" s="96" t="s">
        <v>10</v>
      </c>
      <c r="M236" s="96" t="s">
        <v>10</v>
      </c>
      <c r="N236" s="96" t="s">
        <v>10</v>
      </c>
      <c r="O236" s="95" t="s">
        <v>10</v>
      </c>
      <c r="P236" s="96" t="s">
        <v>10</v>
      </c>
      <c r="Q236" s="96" t="s">
        <v>10</v>
      </c>
      <c r="R236" s="64">
        <v>1.6</v>
      </c>
      <c r="S236" s="64">
        <v>1.6</v>
      </c>
      <c r="U236" s="115">
        <v>5</v>
      </c>
      <c r="V236" s="131">
        <v>0</v>
      </c>
      <c r="W236" s="131">
        <v>175</v>
      </c>
      <c r="X236" s="64">
        <v>0</v>
      </c>
      <c r="Y236" s="64">
        <v>0</v>
      </c>
      <c r="Z236" s="99">
        <v>0.9</v>
      </c>
    </row>
    <row r="237" spans="1:28">
      <c r="A237" t="s">
        <v>118</v>
      </c>
      <c r="C237" t="s">
        <v>2</v>
      </c>
      <c r="D237" s="5" t="s">
        <v>272</v>
      </c>
      <c r="E237" t="s">
        <v>227</v>
      </c>
      <c r="F237">
        <v>8.8000000000000007</v>
      </c>
      <c r="G237">
        <v>7.7</v>
      </c>
      <c r="H237" s="64" t="s">
        <v>291</v>
      </c>
      <c r="I237" t="s">
        <v>11</v>
      </c>
      <c r="J237" s="64">
        <v>4.8</v>
      </c>
      <c r="K237" s="64">
        <v>4.2</v>
      </c>
      <c r="L237" s="64">
        <v>4.8</v>
      </c>
      <c r="M237" s="64">
        <v>4.3</v>
      </c>
      <c r="N237" s="64">
        <v>4.2</v>
      </c>
      <c r="O237" s="81">
        <v>4.8</v>
      </c>
      <c r="P237" s="64" t="s">
        <v>10</v>
      </c>
      <c r="Q237" s="64" t="s">
        <v>10</v>
      </c>
      <c r="R237" s="64">
        <v>2.5</v>
      </c>
      <c r="S237" s="64">
        <v>2.5</v>
      </c>
      <c r="U237" s="115">
        <v>5</v>
      </c>
      <c r="V237" s="131" t="s">
        <v>10</v>
      </c>
      <c r="W237" s="131" t="s">
        <v>10</v>
      </c>
      <c r="X237" s="64">
        <v>0.7</v>
      </c>
      <c r="Y237" s="64" t="s">
        <v>291</v>
      </c>
      <c r="Z237" s="99">
        <v>0.75</v>
      </c>
    </row>
    <row r="238" spans="1:28" s="14" customFormat="1">
      <c r="A238" s="14" t="s">
        <v>118</v>
      </c>
      <c r="B238" s="15"/>
      <c r="C238" s="14" t="s">
        <v>3</v>
      </c>
      <c r="D238" s="14" t="s">
        <v>271</v>
      </c>
      <c r="E238" s="14" t="s">
        <v>233</v>
      </c>
      <c r="F238" s="14">
        <v>9.9</v>
      </c>
      <c r="G238" s="14">
        <v>8.3000000000000007</v>
      </c>
      <c r="H238" s="63" t="s">
        <v>291</v>
      </c>
      <c r="I238" s="14" t="s">
        <v>11</v>
      </c>
      <c r="J238" s="63">
        <v>5.6</v>
      </c>
      <c r="K238" s="63">
        <v>5.6</v>
      </c>
      <c r="L238" s="63">
        <v>4.9000000000000004</v>
      </c>
      <c r="M238" s="63">
        <v>4.9000000000000004</v>
      </c>
      <c r="N238" s="63">
        <v>4.9000000000000004</v>
      </c>
      <c r="O238" s="80">
        <v>4.7</v>
      </c>
      <c r="P238" s="63" t="s">
        <v>10</v>
      </c>
      <c r="Q238" s="63" t="s">
        <v>10</v>
      </c>
      <c r="R238" s="63">
        <v>2.8</v>
      </c>
      <c r="S238" s="63">
        <v>3</v>
      </c>
      <c r="T238" s="63"/>
      <c r="U238" s="114">
        <v>2</v>
      </c>
      <c r="V238" s="130" t="s">
        <v>10</v>
      </c>
      <c r="W238" s="130" t="s">
        <v>10</v>
      </c>
      <c r="X238" s="63">
        <v>0</v>
      </c>
      <c r="Y238" s="63" t="s">
        <v>291</v>
      </c>
      <c r="Z238" s="98">
        <v>0.75</v>
      </c>
      <c r="AA238" s="14" t="s">
        <v>12</v>
      </c>
      <c r="AB238" s="14" t="s">
        <v>12</v>
      </c>
    </row>
    <row r="239" spans="1:28" s="20" customFormat="1">
      <c r="A239" s="20" t="s">
        <v>118</v>
      </c>
      <c r="B239" s="21"/>
      <c r="C239" s="20" t="s">
        <v>4</v>
      </c>
      <c r="D239" s="20" t="s">
        <v>275</v>
      </c>
      <c r="E239" s="20">
        <v>21.2</v>
      </c>
      <c r="F239" s="20">
        <v>14.2</v>
      </c>
      <c r="G239" s="20">
        <v>11.5</v>
      </c>
      <c r="H239" s="69">
        <f t="shared" si="11"/>
        <v>3461.9599999999996</v>
      </c>
      <c r="I239" s="20" t="s">
        <v>11</v>
      </c>
      <c r="J239" s="69" t="s">
        <v>10</v>
      </c>
      <c r="K239" s="69" t="s">
        <v>10</v>
      </c>
      <c r="L239" s="69" t="s">
        <v>10</v>
      </c>
      <c r="M239" s="69" t="s">
        <v>10</v>
      </c>
      <c r="N239" s="69" t="s">
        <v>10</v>
      </c>
      <c r="O239" s="87" t="s">
        <v>10</v>
      </c>
      <c r="P239" s="69" t="s">
        <v>10</v>
      </c>
      <c r="Q239" s="69" t="s">
        <v>10</v>
      </c>
      <c r="R239" s="69">
        <v>3.2</v>
      </c>
      <c r="S239" s="69">
        <v>3.7</v>
      </c>
      <c r="T239" s="69"/>
      <c r="U239" s="121">
        <v>5</v>
      </c>
      <c r="V239" s="137">
        <v>0</v>
      </c>
      <c r="W239" s="137">
        <v>175</v>
      </c>
      <c r="X239" s="69">
        <v>0</v>
      </c>
      <c r="Y239" s="69">
        <v>0</v>
      </c>
      <c r="Z239" s="105">
        <v>0.95</v>
      </c>
      <c r="AA239" s="20" t="s">
        <v>12</v>
      </c>
      <c r="AB239" s="20" t="s">
        <v>12</v>
      </c>
    </row>
    <row r="240" spans="1:28" s="14" customFormat="1">
      <c r="A240" s="14" t="s">
        <v>119</v>
      </c>
      <c r="B240" s="15"/>
      <c r="C240" s="14" t="s">
        <v>2</v>
      </c>
      <c r="D240" s="14" t="s">
        <v>271</v>
      </c>
      <c r="E240" s="14">
        <v>21.4</v>
      </c>
      <c r="F240" s="14">
        <v>9.1999999999999993</v>
      </c>
      <c r="G240" s="14">
        <v>7.9</v>
      </c>
      <c r="H240" s="63">
        <f t="shared" si="11"/>
        <v>1555.3519999999999</v>
      </c>
      <c r="I240" s="14" t="s">
        <v>10</v>
      </c>
      <c r="J240" s="63">
        <v>5</v>
      </c>
      <c r="K240" s="63">
        <v>4.5</v>
      </c>
      <c r="L240" s="63">
        <v>5</v>
      </c>
      <c r="M240" s="63">
        <v>4.8</v>
      </c>
      <c r="N240" s="63">
        <v>5.5</v>
      </c>
      <c r="O240" s="80">
        <v>4.4000000000000004</v>
      </c>
      <c r="P240" s="63" t="s">
        <v>10</v>
      </c>
      <c r="Q240" s="63" t="s">
        <v>10</v>
      </c>
      <c r="R240" s="63">
        <v>2.4</v>
      </c>
      <c r="S240" s="63">
        <v>2.4</v>
      </c>
      <c r="T240" s="63"/>
      <c r="U240" s="114">
        <v>3</v>
      </c>
      <c r="V240" s="130">
        <v>0</v>
      </c>
      <c r="W240" s="130">
        <v>177</v>
      </c>
      <c r="X240" s="63" t="s">
        <v>291</v>
      </c>
      <c r="Y240" s="63" t="s">
        <v>291</v>
      </c>
      <c r="Z240" s="98">
        <v>0.9</v>
      </c>
      <c r="AA240" s="14" t="s">
        <v>12</v>
      </c>
      <c r="AB240" s="14" t="s">
        <v>12</v>
      </c>
    </row>
    <row r="241" spans="1:28">
      <c r="A241" t="s">
        <v>120</v>
      </c>
      <c r="C241" t="s">
        <v>2</v>
      </c>
      <c r="D241" s="5" t="s">
        <v>272</v>
      </c>
      <c r="E241">
        <v>12.6</v>
      </c>
      <c r="F241">
        <v>5.8</v>
      </c>
      <c r="G241">
        <v>5.0999999999999996</v>
      </c>
      <c r="H241" s="64">
        <f t="shared" si="11"/>
        <v>372.70799999999997</v>
      </c>
      <c r="I241" t="s">
        <v>46</v>
      </c>
      <c r="J241" s="64">
        <v>4</v>
      </c>
      <c r="K241" s="64">
        <v>3.5</v>
      </c>
      <c r="L241" s="64">
        <v>3.5</v>
      </c>
      <c r="M241" s="64">
        <v>2.7</v>
      </c>
      <c r="N241" s="64">
        <v>3.5</v>
      </c>
      <c r="O241" s="81">
        <v>2.7</v>
      </c>
      <c r="P241" s="96" t="s">
        <v>10</v>
      </c>
      <c r="Q241" s="96" t="s">
        <v>10</v>
      </c>
      <c r="R241" s="64">
        <v>1.5</v>
      </c>
      <c r="S241" s="64">
        <v>1.6</v>
      </c>
      <c r="U241" s="115">
        <v>2</v>
      </c>
      <c r="V241" s="131">
        <v>5</v>
      </c>
      <c r="W241" s="131">
        <v>173</v>
      </c>
      <c r="X241" s="64">
        <v>0</v>
      </c>
      <c r="Y241" s="64" t="s">
        <v>291</v>
      </c>
      <c r="Z241" s="99">
        <v>0.8</v>
      </c>
    </row>
    <row r="242" spans="1:28">
      <c r="A242" t="s">
        <v>120</v>
      </c>
      <c r="C242" t="s">
        <v>3</v>
      </c>
      <c r="D242" s="5" t="s">
        <v>272</v>
      </c>
      <c r="E242">
        <v>14.7</v>
      </c>
      <c r="F242">
        <v>8.5</v>
      </c>
      <c r="G242">
        <v>7.3</v>
      </c>
      <c r="H242" s="64">
        <f t="shared" si="11"/>
        <v>912.13499999999988</v>
      </c>
      <c r="I242" s="3" t="s">
        <v>10</v>
      </c>
      <c r="J242" s="96" t="s">
        <v>10</v>
      </c>
      <c r="K242" s="96" t="s">
        <v>10</v>
      </c>
      <c r="L242" s="96" t="s">
        <v>10</v>
      </c>
      <c r="M242" s="96" t="s">
        <v>10</v>
      </c>
      <c r="N242" s="96" t="s">
        <v>10</v>
      </c>
      <c r="O242" s="95" t="s">
        <v>10</v>
      </c>
      <c r="P242" s="96" t="s">
        <v>10</v>
      </c>
      <c r="Q242" s="96" t="s">
        <v>10</v>
      </c>
      <c r="R242" s="64">
        <v>1.8</v>
      </c>
      <c r="S242" s="64">
        <v>1.9</v>
      </c>
      <c r="U242" s="115">
        <v>4</v>
      </c>
      <c r="V242" s="131">
        <v>8</v>
      </c>
      <c r="W242" s="131">
        <v>169</v>
      </c>
      <c r="X242" s="64" t="s">
        <v>291</v>
      </c>
      <c r="Y242" s="64" t="s">
        <v>291</v>
      </c>
      <c r="Z242" s="99">
        <v>0.5</v>
      </c>
    </row>
    <row r="243" spans="1:28">
      <c r="A243" t="s">
        <v>121</v>
      </c>
      <c r="C243" t="s">
        <v>2</v>
      </c>
      <c r="D243" s="5" t="s">
        <v>272</v>
      </c>
      <c r="E243" t="s">
        <v>234</v>
      </c>
      <c r="F243">
        <v>8.5</v>
      </c>
      <c r="G243">
        <v>6.8</v>
      </c>
      <c r="H243" s="64" t="s">
        <v>291</v>
      </c>
      <c r="I243" t="s">
        <v>11</v>
      </c>
      <c r="J243" s="64">
        <v>5.5</v>
      </c>
      <c r="K243" s="64">
        <v>5.3</v>
      </c>
      <c r="L243" s="64">
        <v>3.9</v>
      </c>
      <c r="M243" s="64">
        <v>4.5</v>
      </c>
      <c r="N243" s="64">
        <v>3.9</v>
      </c>
      <c r="O243" s="81">
        <v>4.3</v>
      </c>
      <c r="P243" s="96" t="s">
        <v>10</v>
      </c>
      <c r="Q243" s="96" t="s">
        <v>10</v>
      </c>
      <c r="R243" s="64">
        <v>1.8</v>
      </c>
      <c r="S243" s="64" t="s">
        <v>10</v>
      </c>
      <c r="U243" s="115">
        <v>1</v>
      </c>
      <c r="V243" s="131" t="s">
        <v>10</v>
      </c>
      <c r="W243" s="131" t="s">
        <v>10</v>
      </c>
      <c r="X243" s="64">
        <v>0.2</v>
      </c>
      <c r="Y243" s="64" t="s">
        <v>291</v>
      </c>
      <c r="Z243" s="99">
        <v>0.4</v>
      </c>
    </row>
    <row r="244" spans="1:28">
      <c r="A244" t="s">
        <v>121</v>
      </c>
      <c r="C244" t="s">
        <v>3</v>
      </c>
      <c r="D244" s="5" t="s">
        <v>272</v>
      </c>
      <c r="E244" t="s">
        <v>177</v>
      </c>
      <c r="F244">
        <v>10.199999999999999</v>
      </c>
      <c r="G244">
        <v>8.3000000000000007</v>
      </c>
      <c r="H244" s="64" t="s">
        <v>291</v>
      </c>
      <c r="I244" t="s">
        <v>11</v>
      </c>
      <c r="J244" s="64">
        <v>6</v>
      </c>
      <c r="K244" s="64">
        <v>6</v>
      </c>
      <c r="L244" s="64">
        <v>5.0999999999999996</v>
      </c>
      <c r="M244" s="64">
        <v>5.0999999999999996</v>
      </c>
      <c r="N244" s="64">
        <v>5.0999999999999996</v>
      </c>
      <c r="O244" s="81">
        <v>5.0999999999999996</v>
      </c>
      <c r="P244" s="96" t="s">
        <v>10</v>
      </c>
      <c r="Q244" s="96" t="s">
        <v>10</v>
      </c>
      <c r="R244" s="64">
        <v>2.4</v>
      </c>
      <c r="S244" s="64" t="s">
        <v>10</v>
      </c>
      <c r="U244" s="115">
        <v>1</v>
      </c>
      <c r="V244" s="131" t="s">
        <v>10</v>
      </c>
      <c r="W244" s="131" t="s">
        <v>10</v>
      </c>
      <c r="X244" s="64">
        <v>0.7</v>
      </c>
      <c r="Y244" s="64" t="s">
        <v>291</v>
      </c>
      <c r="Z244" s="99">
        <v>0.5</v>
      </c>
    </row>
    <row r="245" spans="1:28">
      <c r="A245" t="s">
        <v>121</v>
      </c>
      <c r="C245" t="s">
        <v>4</v>
      </c>
      <c r="D245" s="5" t="s">
        <v>272</v>
      </c>
      <c r="E245" t="s">
        <v>235</v>
      </c>
      <c r="F245">
        <v>8.5</v>
      </c>
      <c r="G245">
        <v>7.7</v>
      </c>
      <c r="H245" s="64" t="s">
        <v>291</v>
      </c>
      <c r="I245" t="s">
        <v>11</v>
      </c>
      <c r="J245" s="64">
        <v>5.4</v>
      </c>
      <c r="K245" s="64">
        <v>4.4000000000000004</v>
      </c>
      <c r="L245" s="64">
        <v>4.8</v>
      </c>
      <c r="M245" s="64">
        <v>4.8</v>
      </c>
      <c r="N245" s="64">
        <v>3.6</v>
      </c>
      <c r="O245" s="81" t="s">
        <v>10</v>
      </c>
      <c r="P245" s="96" t="s">
        <v>10</v>
      </c>
      <c r="Q245" s="96" t="s">
        <v>10</v>
      </c>
      <c r="R245" s="64">
        <v>2.2000000000000002</v>
      </c>
      <c r="S245" s="64" t="s">
        <v>10</v>
      </c>
      <c r="U245" s="115">
        <v>2</v>
      </c>
      <c r="V245" s="131" t="s">
        <v>10</v>
      </c>
      <c r="W245" s="131" t="s">
        <v>10</v>
      </c>
      <c r="X245" s="64">
        <v>0.5</v>
      </c>
      <c r="Y245" s="64" t="s">
        <v>291</v>
      </c>
      <c r="Z245" s="99">
        <v>0.5</v>
      </c>
    </row>
    <row r="246" spans="1:28">
      <c r="A246" t="s">
        <v>121</v>
      </c>
      <c r="C246" t="s">
        <v>5</v>
      </c>
      <c r="D246" s="5" t="s">
        <v>272</v>
      </c>
      <c r="E246" t="s">
        <v>220</v>
      </c>
      <c r="F246">
        <v>8.9</v>
      </c>
      <c r="G246">
        <v>7.9</v>
      </c>
      <c r="H246" s="64" t="s">
        <v>291</v>
      </c>
      <c r="I246" s="3" t="s">
        <v>10</v>
      </c>
      <c r="J246" s="96" t="s">
        <v>10</v>
      </c>
      <c r="K246" s="96" t="s">
        <v>10</v>
      </c>
      <c r="L246" s="96" t="s">
        <v>10</v>
      </c>
      <c r="M246" s="96" t="s">
        <v>10</v>
      </c>
      <c r="N246" s="96" t="s">
        <v>10</v>
      </c>
      <c r="O246" s="95" t="s">
        <v>10</v>
      </c>
      <c r="P246" s="96" t="s">
        <v>10</v>
      </c>
      <c r="Q246" s="96" t="s">
        <v>10</v>
      </c>
      <c r="R246" s="64">
        <v>2.2999999999999998</v>
      </c>
      <c r="S246" s="64" t="s">
        <v>10</v>
      </c>
      <c r="U246" s="115">
        <v>1</v>
      </c>
      <c r="V246" s="131" t="s">
        <v>10</v>
      </c>
      <c r="W246" s="131" t="s">
        <v>10</v>
      </c>
      <c r="X246" s="64" t="s">
        <v>291</v>
      </c>
      <c r="Y246" s="64" t="s">
        <v>291</v>
      </c>
      <c r="Z246" s="99">
        <v>0.5</v>
      </c>
    </row>
    <row r="247" spans="1:28">
      <c r="A247" t="s">
        <v>121</v>
      </c>
      <c r="C247" t="s">
        <v>43</v>
      </c>
      <c r="D247" s="57" t="s">
        <v>272</v>
      </c>
      <c r="E247" t="s">
        <v>236</v>
      </c>
      <c r="F247">
        <v>7.4</v>
      </c>
      <c r="G247">
        <v>6.4</v>
      </c>
      <c r="H247" s="64" t="s">
        <v>291</v>
      </c>
      <c r="I247" t="s">
        <v>11</v>
      </c>
      <c r="J247" s="64">
        <v>4.5999999999999996</v>
      </c>
      <c r="K247" s="64">
        <v>4.5</v>
      </c>
      <c r="L247" s="64">
        <v>4.3</v>
      </c>
      <c r="M247" s="64">
        <v>4</v>
      </c>
      <c r="N247" s="64">
        <v>4</v>
      </c>
      <c r="O247" s="81">
        <v>4</v>
      </c>
      <c r="P247" s="96" t="s">
        <v>10</v>
      </c>
      <c r="Q247" s="96" t="s">
        <v>10</v>
      </c>
      <c r="R247" s="64">
        <v>2.8</v>
      </c>
      <c r="S247" s="64" t="s">
        <v>10</v>
      </c>
      <c r="U247" s="115">
        <v>1</v>
      </c>
      <c r="V247" s="131" t="s">
        <v>10</v>
      </c>
      <c r="W247" s="131" t="s">
        <v>10</v>
      </c>
      <c r="X247" s="64">
        <v>0</v>
      </c>
      <c r="Y247" s="64">
        <v>0</v>
      </c>
      <c r="Z247" s="99">
        <v>0.4</v>
      </c>
    </row>
    <row r="248" spans="1:28">
      <c r="A248" s="3" t="s">
        <v>121</v>
      </c>
      <c r="C248" t="s">
        <v>83</v>
      </c>
      <c r="D248" s="3" t="s">
        <v>278</v>
      </c>
      <c r="E248" t="s">
        <v>237</v>
      </c>
      <c r="F248">
        <v>7.2</v>
      </c>
      <c r="G248">
        <v>6.7</v>
      </c>
      <c r="H248" s="64" t="s">
        <v>291</v>
      </c>
      <c r="I248" t="s">
        <v>11</v>
      </c>
      <c r="J248" s="64" t="s">
        <v>10</v>
      </c>
      <c r="K248" s="64" t="s">
        <v>10</v>
      </c>
      <c r="L248" s="64" t="s">
        <v>10</v>
      </c>
      <c r="M248" s="64" t="s">
        <v>10</v>
      </c>
      <c r="N248" s="64" t="s">
        <v>10</v>
      </c>
      <c r="O248" s="81" t="s">
        <v>10</v>
      </c>
      <c r="P248" s="96" t="s">
        <v>10</v>
      </c>
      <c r="Q248" s="96" t="s">
        <v>10</v>
      </c>
      <c r="R248" s="64">
        <v>1.9</v>
      </c>
      <c r="S248" s="64" t="s">
        <v>10</v>
      </c>
      <c r="U248" s="115">
        <v>3</v>
      </c>
      <c r="V248" s="131" t="s">
        <v>10</v>
      </c>
      <c r="W248" s="131" t="s">
        <v>10</v>
      </c>
      <c r="X248" s="64">
        <v>0</v>
      </c>
      <c r="Y248" s="64" t="s">
        <v>291</v>
      </c>
      <c r="Z248" s="99">
        <v>0.5</v>
      </c>
    </row>
    <row r="249" spans="1:28">
      <c r="A249" t="s">
        <v>122</v>
      </c>
      <c r="C249" t="s">
        <v>2</v>
      </c>
      <c r="D249" s="3" t="s">
        <v>278</v>
      </c>
      <c r="E249" t="s">
        <v>238</v>
      </c>
      <c r="F249">
        <v>7.1</v>
      </c>
      <c r="G249">
        <v>6</v>
      </c>
      <c r="H249" s="64" t="s">
        <v>291</v>
      </c>
      <c r="I249" t="s">
        <v>11</v>
      </c>
      <c r="J249" s="64" t="s">
        <v>10</v>
      </c>
      <c r="K249" s="64" t="s">
        <v>10</v>
      </c>
      <c r="L249" s="64" t="s">
        <v>10</v>
      </c>
      <c r="M249" s="64" t="s">
        <v>10</v>
      </c>
      <c r="N249" s="64" t="s">
        <v>10</v>
      </c>
      <c r="O249" s="81" t="s">
        <v>10</v>
      </c>
      <c r="P249" s="96" t="s">
        <v>10</v>
      </c>
      <c r="Q249" s="96" t="s">
        <v>10</v>
      </c>
      <c r="R249" s="64">
        <v>2.1</v>
      </c>
      <c r="S249" s="64" t="s">
        <v>10</v>
      </c>
      <c r="U249" s="115">
        <v>5</v>
      </c>
      <c r="V249" s="131" t="s">
        <v>10</v>
      </c>
      <c r="W249" s="131" t="s">
        <v>10</v>
      </c>
      <c r="X249" s="64">
        <v>0</v>
      </c>
      <c r="Y249" s="64" t="s">
        <v>291</v>
      </c>
      <c r="Z249" s="99">
        <v>0.4</v>
      </c>
    </row>
    <row r="250" spans="1:28">
      <c r="A250" t="s">
        <v>122</v>
      </c>
      <c r="C250" t="s">
        <v>3</v>
      </c>
      <c r="D250" s="3" t="s">
        <v>279</v>
      </c>
      <c r="E250">
        <v>13.7</v>
      </c>
      <c r="F250">
        <v>12.1</v>
      </c>
      <c r="G250">
        <v>4.7</v>
      </c>
      <c r="H250" s="64">
        <f t="shared" si="11"/>
        <v>779.11899999999991</v>
      </c>
      <c r="I250" t="s">
        <v>11</v>
      </c>
      <c r="J250" s="64" t="s">
        <v>10</v>
      </c>
      <c r="K250" s="64" t="s">
        <v>10</v>
      </c>
      <c r="L250" s="64" t="s">
        <v>10</v>
      </c>
      <c r="M250" s="64" t="s">
        <v>10</v>
      </c>
      <c r="N250" s="64" t="s">
        <v>10</v>
      </c>
      <c r="O250" s="81" t="s">
        <v>10</v>
      </c>
      <c r="P250" s="96" t="s">
        <v>10</v>
      </c>
      <c r="Q250" s="96" t="s">
        <v>10</v>
      </c>
      <c r="R250" s="64">
        <v>1.5</v>
      </c>
      <c r="S250" s="64">
        <v>1.5</v>
      </c>
      <c r="U250" s="115">
        <v>3</v>
      </c>
      <c r="V250" s="131">
        <v>0</v>
      </c>
      <c r="W250" s="131">
        <v>177</v>
      </c>
      <c r="X250" s="64">
        <v>0</v>
      </c>
      <c r="Y250" s="64" t="s">
        <v>291</v>
      </c>
      <c r="Z250" s="99">
        <v>0.8</v>
      </c>
    </row>
    <row r="251" spans="1:28">
      <c r="A251" t="s">
        <v>122</v>
      </c>
      <c r="C251" t="s">
        <v>4</v>
      </c>
      <c r="D251" s="5" t="s">
        <v>273</v>
      </c>
      <c r="E251">
        <v>24.3</v>
      </c>
      <c r="F251">
        <v>18.3</v>
      </c>
      <c r="G251">
        <v>11.8</v>
      </c>
      <c r="H251" s="64">
        <f t="shared" si="11"/>
        <v>5247.3420000000006</v>
      </c>
      <c r="I251" t="s">
        <v>11</v>
      </c>
      <c r="J251" s="64" t="s">
        <v>10</v>
      </c>
      <c r="K251" s="64" t="s">
        <v>10</v>
      </c>
      <c r="L251" s="64" t="s">
        <v>10</v>
      </c>
      <c r="M251" s="64" t="s">
        <v>10</v>
      </c>
      <c r="N251" s="64" t="s">
        <v>10</v>
      </c>
      <c r="O251" s="81" t="s">
        <v>10</v>
      </c>
      <c r="P251" s="96" t="s">
        <v>10</v>
      </c>
      <c r="Q251" s="96" t="s">
        <v>10</v>
      </c>
      <c r="R251" s="64">
        <v>2.6</v>
      </c>
      <c r="S251" s="64">
        <v>2.6</v>
      </c>
      <c r="U251" s="115">
        <v>2</v>
      </c>
      <c r="V251" s="131">
        <v>0</v>
      </c>
      <c r="W251" s="131">
        <v>178</v>
      </c>
      <c r="X251" s="64">
        <v>0</v>
      </c>
      <c r="Y251" s="64">
        <v>0</v>
      </c>
      <c r="Z251" s="99">
        <v>0.9</v>
      </c>
    </row>
    <row r="252" spans="1:28">
      <c r="A252" t="s">
        <v>123</v>
      </c>
      <c r="B252" s="2" t="s">
        <v>131</v>
      </c>
      <c r="C252" t="s">
        <v>2</v>
      </c>
      <c r="D252" s="3" t="s">
        <v>278</v>
      </c>
      <c r="E252">
        <v>14.1</v>
      </c>
      <c r="F252">
        <v>5.8</v>
      </c>
      <c r="G252">
        <v>5.2</v>
      </c>
      <c r="H252" s="64">
        <f t="shared" si="11"/>
        <v>425.25600000000003</v>
      </c>
      <c r="I252" t="s">
        <v>11</v>
      </c>
      <c r="J252" s="64" t="s">
        <v>10</v>
      </c>
      <c r="K252" s="64" t="s">
        <v>10</v>
      </c>
      <c r="L252" s="64" t="s">
        <v>10</v>
      </c>
      <c r="M252" s="64" t="s">
        <v>10</v>
      </c>
      <c r="N252" s="64" t="s">
        <v>10</v>
      </c>
      <c r="O252" s="81" t="s">
        <v>10</v>
      </c>
      <c r="P252" s="96" t="s">
        <v>10</v>
      </c>
      <c r="Q252" s="96" t="s">
        <v>10</v>
      </c>
      <c r="R252" s="64">
        <v>1.1000000000000001</v>
      </c>
      <c r="S252" s="64">
        <v>1.1000000000000001</v>
      </c>
      <c r="U252" s="115">
        <v>5</v>
      </c>
      <c r="V252" s="131">
        <v>4</v>
      </c>
      <c r="W252" s="131">
        <v>172</v>
      </c>
      <c r="X252" s="64">
        <v>0</v>
      </c>
      <c r="Y252" s="64">
        <v>0</v>
      </c>
      <c r="Z252" s="99">
        <v>0.95</v>
      </c>
    </row>
    <row r="253" spans="1:28">
      <c r="A253" t="s">
        <v>124</v>
      </c>
      <c r="B253" s="2" t="s">
        <v>131</v>
      </c>
      <c r="C253" t="s">
        <v>5</v>
      </c>
      <c r="D253" s="5" t="s">
        <v>272</v>
      </c>
      <c r="E253">
        <v>31.2</v>
      </c>
      <c r="F253">
        <v>13.1</v>
      </c>
      <c r="G253">
        <v>13.3</v>
      </c>
      <c r="H253" s="64">
        <f t="shared" si="11"/>
        <v>5435.9759999999997</v>
      </c>
      <c r="I253" t="s">
        <v>11</v>
      </c>
      <c r="J253" s="64">
        <v>7.5</v>
      </c>
      <c r="K253" s="64">
        <v>7.5</v>
      </c>
      <c r="L253" s="64">
        <v>6.6</v>
      </c>
      <c r="M253" s="64">
        <v>6.6</v>
      </c>
      <c r="N253" s="64">
        <v>6.6</v>
      </c>
      <c r="O253" s="81">
        <v>6.6</v>
      </c>
      <c r="P253" s="64" t="s">
        <v>10</v>
      </c>
      <c r="Q253" s="64" t="s">
        <v>10</v>
      </c>
      <c r="R253" s="64">
        <v>2.2999999999999998</v>
      </c>
      <c r="S253" s="64">
        <v>2.2999999999999998</v>
      </c>
      <c r="U253" s="115">
        <v>3</v>
      </c>
      <c r="V253" s="131">
        <v>1</v>
      </c>
      <c r="W253" s="131">
        <v>175</v>
      </c>
      <c r="X253" s="64">
        <v>0</v>
      </c>
      <c r="Y253" s="64">
        <v>0.9</v>
      </c>
      <c r="Z253" s="99">
        <v>0.8</v>
      </c>
    </row>
    <row r="254" spans="1:28" s="38" customFormat="1">
      <c r="A254" s="38" t="s">
        <v>125</v>
      </c>
      <c r="B254" s="39" t="s">
        <v>131</v>
      </c>
      <c r="C254" s="38" t="s">
        <v>2</v>
      </c>
      <c r="D254" s="38" t="s">
        <v>279</v>
      </c>
      <c r="E254" s="40">
        <v>24.3</v>
      </c>
      <c r="F254" s="40">
        <v>14.3</v>
      </c>
      <c r="G254" s="40">
        <v>7.9</v>
      </c>
      <c r="H254" s="76">
        <f t="shared" si="11"/>
        <v>2745.1710000000003</v>
      </c>
      <c r="I254" s="38" t="s">
        <v>11</v>
      </c>
      <c r="J254" s="76">
        <v>3</v>
      </c>
      <c r="K254" s="76" t="s">
        <v>10</v>
      </c>
      <c r="L254" s="76">
        <v>3.3</v>
      </c>
      <c r="M254" s="76">
        <v>3.3</v>
      </c>
      <c r="N254" s="76">
        <v>3.3</v>
      </c>
      <c r="O254" s="93">
        <v>3.3</v>
      </c>
      <c r="P254" s="76" t="s">
        <v>10</v>
      </c>
      <c r="Q254" s="76" t="s">
        <v>10</v>
      </c>
      <c r="R254" s="76">
        <v>2.2000000000000002</v>
      </c>
      <c r="S254" s="76">
        <v>2.5</v>
      </c>
      <c r="T254" s="76"/>
      <c r="U254" s="127">
        <v>6</v>
      </c>
      <c r="V254" s="144">
        <v>2</v>
      </c>
      <c r="W254" s="144">
        <v>172</v>
      </c>
      <c r="X254" s="76">
        <v>0</v>
      </c>
      <c r="Y254" s="76">
        <v>0</v>
      </c>
      <c r="Z254" s="111">
        <v>0.95</v>
      </c>
      <c r="AA254" s="38" t="s">
        <v>12</v>
      </c>
      <c r="AB254" s="38" t="s">
        <v>12</v>
      </c>
    </row>
    <row r="255" spans="1:28" s="48" customFormat="1">
      <c r="A255" s="48" t="s">
        <v>125</v>
      </c>
      <c r="B255" s="49" t="s">
        <v>131</v>
      </c>
      <c r="C255" s="48" t="s">
        <v>3</v>
      </c>
      <c r="D255" s="50" t="s">
        <v>274</v>
      </c>
      <c r="E255" s="50">
        <v>6.1</v>
      </c>
      <c r="F255" s="50">
        <v>7.5</v>
      </c>
      <c r="G255" s="50">
        <v>7</v>
      </c>
      <c r="H255" s="77">
        <f t="shared" si="11"/>
        <v>320.25</v>
      </c>
      <c r="I255" s="48" t="s">
        <v>10</v>
      </c>
      <c r="J255" s="77" t="s">
        <v>10</v>
      </c>
      <c r="K255" s="77" t="s">
        <v>10</v>
      </c>
      <c r="L255" s="77" t="s">
        <v>10</v>
      </c>
      <c r="M255" s="77" t="s">
        <v>10</v>
      </c>
      <c r="N255" s="77" t="s">
        <v>10</v>
      </c>
      <c r="O255" s="94" t="s">
        <v>10</v>
      </c>
      <c r="P255" s="77" t="s">
        <v>10</v>
      </c>
      <c r="Q255" s="77" t="s">
        <v>10</v>
      </c>
      <c r="R255" s="77">
        <v>1.1000000000000001</v>
      </c>
      <c r="S255" s="77">
        <v>1.2</v>
      </c>
      <c r="T255" s="77"/>
      <c r="U255" s="128" t="s">
        <v>10</v>
      </c>
      <c r="V255" s="145" t="s">
        <v>10</v>
      </c>
      <c r="W255" s="145">
        <v>168</v>
      </c>
      <c r="X255" s="77" t="s">
        <v>291</v>
      </c>
      <c r="Y255" s="77" t="s">
        <v>291</v>
      </c>
      <c r="Z255" s="112">
        <v>0.8</v>
      </c>
    </row>
    <row r="256" spans="1:28" s="14" customFormat="1">
      <c r="A256" s="14" t="s">
        <v>126</v>
      </c>
      <c r="B256" s="15" t="s">
        <v>131</v>
      </c>
      <c r="C256" s="14" t="s">
        <v>2</v>
      </c>
      <c r="D256" s="14" t="s">
        <v>271</v>
      </c>
      <c r="E256" s="14" t="s">
        <v>239</v>
      </c>
      <c r="F256" s="14" t="s">
        <v>240</v>
      </c>
      <c r="G256" s="14" t="s">
        <v>241</v>
      </c>
      <c r="H256" s="63" t="s">
        <v>291</v>
      </c>
      <c r="I256" s="14" t="s">
        <v>10</v>
      </c>
      <c r="J256" s="63">
        <v>8.5</v>
      </c>
      <c r="K256" s="63" t="s">
        <v>10</v>
      </c>
      <c r="L256" s="63" t="s">
        <v>10</v>
      </c>
      <c r="M256" s="63" t="s">
        <v>10</v>
      </c>
      <c r="N256" s="63" t="s">
        <v>10</v>
      </c>
      <c r="O256" s="80" t="s">
        <v>10</v>
      </c>
      <c r="P256" s="63" t="s">
        <v>10</v>
      </c>
      <c r="Q256" s="63" t="s">
        <v>10</v>
      </c>
      <c r="R256" s="63">
        <v>2.4</v>
      </c>
      <c r="S256" s="63" t="s">
        <v>10</v>
      </c>
      <c r="T256" s="63"/>
      <c r="U256" s="114">
        <v>3</v>
      </c>
      <c r="V256" s="130" t="s">
        <v>10</v>
      </c>
      <c r="W256" s="130" t="s">
        <v>10</v>
      </c>
      <c r="X256" s="63" t="s">
        <v>291</v>
      </c>
      <c r="Y256" s="63" t="s">
        <v>291</v>
      </c>
      <c r="Z256" s="98">
        <v>0.4</v>
      </c>
      <c r="AA256" s="14" t="s">
        <v>12</v>
      </c>
      <c r="AB256" s="14" t="s">
        <v>12</v>
      </c>
    </row>
    <row r="257" spans="1:28">
      <c r="A257" t="s">
        <v>127</v>
      </c>
      <c r="B257" s="2" t="s">
        <v>131</v>
      </c>
      <c r="C257" t="s">
        <v>2</v>
      </c>
      <c r="D257" s="58" t="s">
        <v>272</v>
      </c>
      <c r="E257" t="s">
        <v>173</v>
      </c>
      <c r="F257" t="s">
        <v>242</v>
      </c>
      <c r="G257" t="s">
        <v>194</v>
      </c>
      <c r="H257" s="64" t="s">
        <v>291</v>
      </c>
      <c r="I257" t="s">
        <v>11</v>
      </c>
      <c r="J257" s="64">
        <v>7.7</v>
      </c>
      <c r="K257" s="64">
        <v>7.7</v>
      </c>
      <c r="L257" s="64">
        <v>6.3</v>
      </c>
      <c r="M257" s="64">
        <v>6.7</v>
      </c>
      <c r="N257" s="64" t="s">
        <v>10</v>
      </c>
      <c r="O257" s="81">
        <v>6.9</v>
      </c>
      <c r="P257" s="96" t="s">
        <v>10</v>
      </c>
      <c r="Q257" s="96" t="s">
        <v>10</v>
      </c>
      <c r="R257" s="64">
        <v>2.7</v>
      </c>
      <c r="S257" s="64" t="s">
        <v>10</v>
      </c>
      <c r="U257" s="115">
        <v>3</v>
      </c>
      <c r="V257" s="131" t="s">
        <v>10</v>
      </c>
      <c r="W257" s="131" t="s">
        <v>10</v>
      </c>
      <c r="X257" s="64">
        <v>1.2</v>
      </c>
      <c r="Y257" s="64" t="s">
        <v>291</v>
      </c>
      <c r="Z257" s="99">
        <v>0.4</v>
      </c>
    </row>
    <row r="258" spans="1:28">
      <c r="A258" t="s">
        <v>128</v>
      </c>
      <c r="B258" s="2" t="s">
        <v>131</v>
      </c>
      <c r="C258" t="s">
        <v>3</v>
      </c>
      <c r="D258" s="5" t="s">
        <v>275</v>
      </c>
      <c r="E258">
        <v>27.5</v>
      </c>
      <c r="F258">
        <v>15.6</v>
      </c>
      <c r="G258">
        <v>19.8</v>
      </c>
      <c r="H258" s="64">
        <f t="shared" si="11"/>
        <v>8494.2000000000007</v>
      </c>
      <c r="I258" t="s">
        <v>10</v>
      </c>
      <c r="J258" s="64" t="s">
        <v>10</v>
      </c>
      <c r="K258" s="64" t="s">
        <v>10</v>
      </c>
      <c r="L258" s="64" t="s">
        <v>10</v>
      </c>
      <c r="M258" s="64" t="s">
        <v>10</v>
      </c>
      <c r="N258" s="64" t="s">
        <v>10</v>
      </c>
      <c r="O258" s="81" t="s">
        <v>10</v>
      </c>
      <c r="P258" s="96" t="s">
        <v>10</v>
      </c>
      <c r="Q258" s="96" t="s">
        <v>10</v>
      </c>
      <c r="R258" s="64">
        <v>3.5</v>
      </c>
      <c r="S258" s="64">
        <v>3.6</v>
      </c>
      <c r="U258" s="115">
        <v>2</v>
      </c>
      <c r="V258" s="131">
        <v>3</v>
      </c>
      <c r="W258" s="131">
        <v>175</v>
      </c>
      <c r="X258" s="64">
        <v>0</v>
      </c>
      <c r="Y258" s="64">
        <v>1.4</v>
      </c>
      <c r="Z258" s="99">
        <v>0.9</v>
      </c>
    </row>
    <row r="259" spans="1:28">
      <c r="A259" t="s">
        <v>129</v>
      </c>
      <c r="B259" s="2" t="s">
        <v>131</v>
      </c>
      <c r="C259" t="s">
        <v>2</v>
      </c>
      <c r="D259" s="5" t="s">
        <v>272</v>
      </c>
      <c r="E259" t="s">
        <v>186</v>
      </c>
      <c r="F259" t="s">
        <v>201</v>
      </c>
      <c r="G259" t="s">
        <v>237</v>
      </c>
      <c r="H259" s="64" t="s">
        <v>291</v>
      </c>
      <c r="I259" t="s">
        <v>11</v>
      </c>
      <c r="J259" s="64">
        <v>9</v>
      </c>
      <c r="K259" s="64" t="s">
        <v>10</v>
      </c>
      <c r="L259" s="64">
        <v>8</v>
      </c>
      <c r="M259" s="64" t="s">
        <v>10</v>
      </c>
      <c r="N259" s="64" t="s">
        <v>10</v>
      </c>
      <c r="O259" s="81" t="s">
        <v>10</v>
      </c>
      <c r="P259" s="96" t="s">
        <v>10</v>
      </c>
      <c r="Q259" s="96" t="s">
        <v>10</v>
      </c>
      <c r="R259" s="64">
        <v>2.4</v>
      </c>
      <c r="S259" s="64" t="s">
        <v>10</v>
      </c>
      <c r="U259" s="115">
        <v>2</v>
      </c>
      <c r="V259" s="131" t="s">
        <v>10</v>
      </c>
      <c r="W259" s="131" t="s">
        <v>10</v>
      </c>
      <c r="X259" s="64" t="s">
        <v>291</v>
      </c>
      <c r="Y259" s="64" t="s">
        <v>291</v>
      </c>
      <c r="Z259" s="99">
        <v>0.25</v>
      </c>
    </row>
    <row r="260" spans="1:28">
      <c r="A260" t="s">
        <v>130</v>
      </c>
      <c r="B260" s="2" t="s">
        <v>131</v>
      </c>
      <c r="C260" t="s">
        <v>2</v>
      </c>
      <c r="D260" s="5" t="s">
        <v>272</v>
      </c>
      <c r="E260">
        <v>19.7</v>
      </c>
      <c r="F260">
        <v>7.5</v>
      </c>
      <c r="G260">
        <v>6.9</v>
      </c>
      <c r="H260" s="64">
        <f t="shared" ref="H260:H272" si="12">E260*F260*G260</f>
        <v>1019.475</v>
      </c>
      <c r="I260" t="s">
        <v>11</v>
      </c>
      <c r="J260" s="64">
        <v>4.5</v>
      </c>
      <c r="K260" s="64">
        <v>3.7</v>
      </c>
      <c r="L260" s="64">
        <v>4.2</v>
      </c>
      <c r="M260" s="64">
        <v>3.7</v>
      </c>
      <c r="N260" s="64">
        <v>4.7</v>
      </c>
      <c r="O260" s="81">
        <v>3.9</v>
      </c>
      <c r="P260" s="96" t="s">
        <v>10</v>
      </c>
      <c r="Q260" s="96" t="s">
        <v>10</v>
      </c>
      <c r="R260" s="64">
        <v>3</v>
      </c>
      <c r="S260" s="64">
        <v>3.1</v>
      </c>
      <c r="U260" s="115">
        <v>1</v>
      </c>
      <c r="V260" s="131">
        <v>2</v>
      </c>
      <c r="W260" s="131">
        <v>177</v>
      </c>
      <c r="X260" s="64">
        <v>0</v>
      </c>
      <c r="Y260" s="64">
        <v>0</v>
      </c>
      <c r="Z260" s="99">
        <v>0.95</v>
      </c>
    </row>
    <row r="261" spans="1:28">
      <c r="A261" t="s">
        <v>130</v>
      </c>
      <c r="B261" s="2" t="s">
        <v>131</v>
      </c>
      <c r="C261" t="s">
        <v>3</v>
      </c>
      <c r="D261" s="5" t="s">
        <v>272</v>
      </c>
      <c r="E261">
        <v>16.899999999999999</v>
      </c>
      <c r="F261">
        <v>7.2</v>
      </c>
      <c r="G261">
        <v>7</v>
      </c>
      <c r="H261" s="64">
        <f t="shared" si="12"/>
        <v>851.76</v>
      </c>
      <c r="I261" t="s">
        <v>10</v>
      </c>
      <c r="J261" s="64">
        <v>3.6</v>
      </c>
      <c r="K261" s="64" t="s">
        <v>10</v>
      </c>
      <c r="L261" s="64">
        <v>4.3</v>
      </c>
      <c r="M261" s="64" t="s">
        <v>10</v>
      </c>
      <c r="N261" s="64">
        <v>4.3</v>
      </c>
      <c r="O261" s="81" t="s">
        <v>10</v>
      </c>
      <c r="P261" s="96" t="s">
        <v>10</v>
      </c>
      <c r="Q261" s="96" t="s">
        <v>10</v>
      </c>
      <c r="R261" s="64">
        <v>1.7</v>
      </c>
      <c r="S261" s="64">
        <v>1.8</v>
      </c>
      <c r="U261" s="115">
        <v>9</v>
      </c>
      <c r="V261" s="131">
        <v>7</v>
      </c>
      <c r="W261" s="131">
        <v>163</v>
      </c>
      <c r="X261" s="64">
        <v>0</v>
      </c>
      <c r="Y261" s="64">
        <v>0</v>
      </c>
      <c r="Z261" s="99">
        <v>0.8</v>
      </c>
    </row>
    <row r="262" spans="1:28">
      <c r="A262" t="s">
        <v>130</v>
      </c>
      <c r="B262" s="2" t="s">
        <v>131</v>
      </c>
      <c r="C262" t="s">
        <v>4</v>
      </c>
      <c r="D262" s="5" t="s">
        <v>272</v>
      </c>
      <c r="E262">
        <v>19.399999999999999</v>
      </c>
      <c r="F262">
        <v>8.5</v>
      </c>
      <c r="G262">
        <v>6.9</v>
      </c>
      <c r="H262" s="64">
        <f t="shared" si="12"/>
        <v>1137.81</v>
      </c>
      <c r="I262" t="s">
        <v>11</v>
      </c>
      <c r="J262" s="64">
        <v>5.0999999999999996</v>
      </c>
      <c r="K262" s="64" t="s">
        <v>10</v>
      </c>
      <c r="L262" s="64">
        <v>5.0999999999999996</v>
      </c>
      <c r="M262" s="64" t="s">
        <v>10</v>
      </c>
      <c r="N262" s="64" t="s">
        <v>10</v>
      </c>
      <c r="O262" s="81">
        <v>4.8</v>
      </c>
      <c r="P262" s="96" t="s">
        <v>10</v>
      </c>
      <c r="Q262" s="96" t="s">
        <v>10</v>
      </c>
      <c r="R262" s="64">
        <v>2</v>
      </c>
      <c r="S262" s="64">
        <v>2</v>
      </c>
      <c r="U262" s="115">
        <v>2</v>
      </c>
      <c r="V262" s="131">
        <v>13</v>
      </c>
      <c r="W262" s="131">
        <v>165</v>
      </c>
      <c r="X262" s="64">
        <v>0.2</v>
      </c>
      <c r="Y262" s="64">
        <v>0.6</v>
      </c>
      <c r="Z262" s="99">
        <v>0.9</v>
      </c>
    </row>
    <row r="263" spans="1:28">
      <c r="A263" t="s">
        <v>130</v>
      </c>
      <c r="B263" s="2" t="s">
        <v>131</v>
      </c>
      <c r="C263" t="s">
        <v>5</v>
      </c>
      <c r="D263" s="5" t="s">
        <v>272</v>
      </c>
      <c r="E263">
        <v>20.5</v>
      </c>
      <c r="F263">
        <v>8.1999999999999993</v>
      </c>
      <c r="G263">
        <v>6.7</v>
      </c>
      <c r="H263" s="64">
        <f t="shared" si="12"/>
        <v>1126.27</v>
      </c>
      <c r="I263" t="s">
        <v>11</v>
      </c>
      <c r="J263" s="64">
        <v>4.5</v>
      </c>
      <c r="K263" s="64">
        <v>4.5</v>
      </c>
      <c r="L263" s="64">
        <v>4</v>
      </c>
      <c r="M263" s="64">
        <v>4.4000000000000004</v>
      </c>
      <c r="N263" s="64">
        <v>4</v>
      </c>
      <c r="O263" s="81">
        <v>4.5</v>
      </c>
      <c r="P263" s="96" t="s">
        <v>10</v>
      </c>
      <c r="Q263" s="96" t="s">
        <v>10</v>
      </c>
      <c r="R263" s="64">
        <v>1.8</v>
      </c>
      <c r="S263" s="64">
        <v>1.8</v>
      </c>
      <c r="U263" s="115">
        <v>2</v>
      </c>
      <c r="V263" s="131">
        <v>7</v>
      </c>
      <c r="W263" s="131">
        <v>170</v>
      </c>
      <c r="X263" s="64" t="s">
        <v>291</v>
      </c>
      <c r="Y263" s="64" t="s">
        <v>291</v>
      </c>
      <c r="Z263" s="99">
        <v>0.9</v>
      </c>
    </row>
    <row r="264" spans="1:28">
      <c r="A264" t="s">
        <v>130</v>
      </c>
      <c r="B264" s="2" t="s">
        <v>131</v>
      </c>
      <c r="C264" t="s">
        <v>43</v>
      </c>
      <c r="D264" s="5" t="s">
        <v>272</v>
      </c>
      <c r="E264">
        <v>24.3</v>
      </c>
      <c r="F264">
        <v>9</v>
      </c>
      <c r="G264">
        <v>8</v>
      </c>
      <c r="H264" s="64">
        <f t="shared" si="12"/>
        <v>1749.6000000000001</v>
      </c>
      <c r="I264" t="s">
        <v>10</v>
      </c>
      <c r="J264" s="64" t="s">
        <v>10</v>
      </c>
      <c r="K264" s="64" t="s">
        <v>10</v>
      </c>
      <c r="L264" s="64" t="s">
        <v>10</v>
      </c>
      <c r="M264" s="64" t="s">
        <v>10</v>
      </c>
      <c r="N264" s="64" t="s">
        <v>10</v>
      </c>
      <c r="O264" s="81" t="s">
        <v>10</v>
      </c>
      <c r="P264" s="96" t="s">
        <v>10</v>
      </c>
      <c r="Q264" s="96" t="s">
        <v>10</v>
      </c>
      <c r="R264" s="64">
        <v>1.9</v>
      </c>
      <c r="S264" s="64">
        <v>1.9</v>
      </c>
      <c r="U264" s="115">
        <v>6</v>
      </c>
      <c r="V264" s="131">
        <v>3</v>
      </c>
      <c r="W264" s="131">
        <v>172</v>
      </c>
      <c r="X264" s="64" t="s">
        <v>291</v>
      </c>
      <c r="Y264" s="64" t="s">
        <v>291</v>
      </c>
      <c r="Z264" s="99">
        <v>0.9</v>
      </c>
    </row>
    <row r="265" spans="1:28">
      <c r="A265" t="s">
        <v>130</v>
      </c>
      <c r="B265" s="2" t="s">
        <v>131</v>
      </c>
      <c r="C265" t="s">
        <v>83</v>
      </c>
      <c r="D265" s="5" t="s">
        <v>272</v>
      </c>
      <c r="E265">
        <v>23.3</v>
      </c>
      <c r="F265">
        <v>6.9</v>
      </c>
      <c r="G265">
        <v>5.3</v>
      </c>
      <c r="H265" s="64">
        <f t="shared" si="12"/>
        <v>852.08100000000002</v>
      </c>
      <c r="I265" t="s">
        <v>10</v>
      </c>
      <c r="J265" s="64" t="s">
        <v>10</v>
      </c>
      <c r="K265" s="64" t="s">
        <v>10</v>
      </c>
      <c r="L265" s="64" t="s">
        <v>10</v>
      </c>
      <c r="M265" s="64" t="s">
        <v>10</v>
      </c>
      <c r="N265" s="64" t="s">
        <v>10</v>
      </c>
      <c r="O265" s="81" t="s">
        <v>10</v>
      </c>
      <c r="P265" s="96" t="s">
        <v>10</v>
      </c>
      <c r="Q265" s="96" t="s">
        <v>10</v>
      </c>
      <c r="R265" s="64">
        <v>1.8</v>
      </c>
      <c r="S265" s="64">
        <v>1.8</v>
      </c>
      <c r="U265" s="115">
        <v>3</v>
      </c>
      <c r="V265" s="131">
        <v>0</v>
      </c>
      <c r="W265" s="131">
        <v>177</v>
      </c>
      <c r="X265" s="64" t="s">
        <v>291</v>
      </c>
      <c r="Y265" s="64" t="s">
        <v>291</v>
      </c>
      <c r="Z265" s="99">
        <v>0.9</v>
      </c>
    </row>
    <row r="266" spans="1:28">
      <c r="A266" t="s">
        <v>130</v>
      </c>
      <c r="B266" s="2" t="s">
        <v>131</v>
      </c>
      <c r="C266" t="s">
        <v>84</v>
      </c>
      <c r="D266" s="5" t="s">
        <v>272</v>
      </c>
      <c r="E266">
        <v>14.8</v>
      </c>
      <c r="F266">
        <v>7.1</v>
      </c>
      <c r="G266">
        <v>5.6</v>
      </c>
      <c r="H266" s="64">
        <f t="shared" si="12"/>
        <v>588.44799999999998</v>
      </c>
      <c r="I266" t="s">
        <v>11</v>
      </c>
      <c r="J266" s="64">
        <v>4.5</v>
      </c>
      <c r="K266" s="64">
        <v>4</v>
      </c>
      <c r="L266" s="64" t="s">
        <v>10</v>
      </c>
      <c r="M266" s="64" t="s">
        <v>10</v>
      </c>
      <c r="N266" s="64" t="s">
        <v>10</v>
      </c>
      <c r="O266" s="81" t="s">
        <v>10</v>
      </c>
      <c r="P266" s="96" t="s">
        <v>10</v>
      </c>
      <c r="Q266" s="96" t="s">
        <v>10</v>
      </c>
      <c r="R266" s="64">
        <v>1.5</v>
      </c>
      <c r="S266" s="64">
        <v>1.7</v>
      </c>
      <c r="U266" s="115">
        <v>3</v>
      </c>
      <c r="V266" s="131">
        <v>3</v>
      </c>
      <c r="W266" s="131">
        <v>180</v>
      </c>
      <c r="X266" s="64" t="s">
        <v>291</v>
      </c>
      <c r="Y266" s="64" t="s">
        <v>291</v>
      </c>
      <c r="Z266" s="99">
        <v>0.8</v>
      </c>
    </row>
    <row r="267" spans="1:28">
      <c r="A267" t="s">
        <v>130</v>
      </c>
      <c r="B267" s="2" t="s">
        <v>131</v>
      </c>
      <c r="C267" t="s">
        <v>63</v>
      </c>
      <c r="D267" s="5" t="s">
        <v>272</v>
      </c>
      <c r="E267">
        <v>18.7</v>
      </c>
      <c r="F267">
        <v>7.2</v>
      </c>
      <c r="G267">
        <v>6.4</v>
      </c>
      <c r="H267" s="64">
        <f t="shared" si="12"/>
        <v>861.69599999999991</v>
      </c>
      <c r="I267" t="s">
        <v>11</v>
      </c>
      <c r="J267" s="64">
        <v>4.5</v>
      </c>
      <c r="K267" s="64">
        <v>4.5</v>
      </c>
      <c r="L267" s="64">
        <v>3.5</v>
      </c>
      <c r="M267" s="64">
        <v>4</v>
      </c>
      <c r="N267" s="64">
        <v>3.5</v>
      </c>
      <c r="O267" s="81">
        <v>3.5</v>
      </c>
      <c r="P267" s="96" t="s">
        <v>10</v>
      </c>
      <c r="Q267" s="96" t="s">
        <v>10</v>
      </c>
      <c r="R267" s="64">
        <v>1.4</v>
      </c>
      <c r="S267" s="64">
        <v>1.5</v>
      </c>
      <c r="U267" s="115">
        <v>5</v>
      </c>
      <c r="V267" s="131">
        <v>4</v>
      </c>
      <c r="W267" s="131">
        <v>171</v>
      </c>
      <c r="X267" s="64">
        <v>0</v>
      </c>
      <c r="Y267" s="64" t="s">
        <v>291</v>
      </c>
      <c r="Z267" s="99">
        <v>0.9</v>
      </c>
    </row>
    <row r="268" spans="1:28">
      <c r="A268" t="s">
        <v>130</v>
      </c>
      <c r="B268" s="2" t="s">
        <v>131</v>
      </c>
      <c r="C268" t="s">
        <v>94</v>
      </c>
      <c r="D268" s="5" t="s">
        <v>272</v>
      </c>
      <c r="E268">
        <v>31.2</v>
      </c>
      <c r="F268">
        <v>13.5</v>
      </c>
      <c r="G268">
        <v>11.3</v>
      </c>
      <c r="H268" s="64">
        <f t="shared" si="12"/>
        <v>4759.5600000000004</v>
      </c>
      <c r="I268" t="s">
        <v>11</v>
      </c>
      <c r="J268" s="64">
        <v>8</v>
      </c>
      <c r="K268" s="64">
        <v>8</v>
      </c>
      <c r="L268" s="64">
        <v>6</v>
      </c>
      <c r="M268" s="64">
        <v>6.7</v>
      </c>
      <c r="N268" s="64">
        <v>6.7</v>
      </c>
      <c r="O268" s="81">
        <v>6.2</v>
      </c>
      <c r="P268" s="96" t="s">
        <v>10</v>
      </c>
      <c r="Q268" s="96" t="s">
        <v>10</v>
      </c>
      <c r="R268" s="64">
        <v>2.2000000000000002</v>
      </c>
      <c r="S268" s="64">
        <v>2.2999999999999998</v>
      </c>
      <c r="U268" s="115">
        <v>4</v>
      </c>
      <c r="V268" s="131">
        <v>1</v>
      </c>
      <c r="W268" s="131">
        <v>175</v>
      </c>
      <c r="X268" s="64">
        <v>0</v>
      </c>
      <c r="Y268" s="64">
        <v>0.5</v>
      </c>
      <c r="Z268" s="99">
        <v>0.95</v>
      </c>
    </row>
    <row r="269" spans="1:28" s="14" customFormat="1">
      <c r="A269" s="14" t="s">
        <v>130</v>
      </c>
      <c r="B269" s="15" t="s">
        <v>131</v>
      </c>
      <c r="C269" s="14" t="s">
        <v>95</v>
      </c>
      <c r="D269" s="14" t="s">
        <v>272</v>
      </c>
      <c r="E269" s="14">
        <v>32.4</v>
      </c>
      <c r="F269" s="14">
        <v>13</v>
      </c>
      <c r="G269" s="14">
        <v>11</v>
      </c>
      <c r="H269" s="78">
        <f t="shared" si="12"/>
        <v>4633.2</v>
      </c>
      <c r="I269" s="14" t="s">
        <v>11</v>
      </c>
      <c r="J269" s="63">
        <v>6.8</v>
      </c>
      <c r="K269" s="63">
        <v>6.8</v>
      </c>
      <c r="L269" s="63">
        <v>6.6</v>
      </c>
      <c r="M269" s="63">
        <v>6.8</v>
      </c>
      <c r="N269" s="63">
        <v>6.6</v>
      </c>
      <c r="O269" s="80">
        <v>6.8</v>
      </c>
      <c r="P269" s="63" t="s">
        <v>10</v>
      </c>
      <c r="Q269" s="63" t="s">
        <v>10</v>
      </c>
      <c r="R269" s="63">
        <v>2.9</v>
      </c>
      <c r="S269" s="63">
        <v>3</v>
      </c>
      <c r="T269" s="63"/>
      <c r="U269" s="114">
        <v>1</v>
      </c>
      <c r="V269" s="130">
        <v>2</v>
      </c>
      <c r="W269" s="130">
        <v>177</v>
      </c>
      <c r="X269" s="63">
        <v>0</v>
      </c>
      <c r="Y269" s="63">
        <v>0.2</v>
      </c>
      <c r="Z269" s="98">
        <v>0.95</v>
      </c>
      <c r="AA269" s="14" t="s">
        <v>12</v>
      </c>
      <c r="AB269" s="14" t="s">
        <v>12</v>
      </c>
    </row>
    <row r="270" spans="1:28">
      <c r="A270" t="s">
        <v>130</v>
      </c>
      <c r="B270" s="2" t="s">
        <v>131</v>
      </c>
      <c r="C270" t="s">
        <v>111</v>
      </c>
      <c r="D270" s="5" t="s">
        <v>272</v>
      </c>
      <c r="E270">
        <v>16.600000000000001</v>
      </c>
      <c r="F270">
        <v>7.4</v>
      </c>
      <c r="G270">
        <v>6.8</v>
      </c>
      <c r="H270" s="64">
        <f t="shared" si="12"/>
        <v>835.31200000000013</v>
      </c>
      <c r="I270" t="s">
        <v>10</v>
      </c>
      <c r="J270" s="64" t="s">
        <v>10</v>
      </c>
      <c r="K270" s="64" t="s">
        <v>10</v>
      </c>
      <c r="L270" s="64" t="s">
        <v>10</v>
      </c>
      <c r="M270" s="64" t="s">
        <v>10</v>
      </c>
      <c r="N270" s="64" t="s">
        <v>10</v>
      </c>
      <c r="O270" s="81" t="s">
        <v>10</v>
      </c>
      <c r="P270" s="96" t="s">
        <v>10</v>
      </c>
      <c r="Q270" s="96" t="s">
        <v>10</v>
      </c>
      <c r="R270" s="64">
        <v>1.9</v>
      </c>
      <c r="S270" s="64">
        <v>1.9</v>
      </c>
      <c r="U270" s="115">
        <v>9</v>
      </c>
      <c r="V270" s="131">
        <v>3</v>
      </c>
      <c r="W270" s="131">
        <v>168</v>
      </c>
      <c r="X270" s="64" t="s">
        <v>291</v>
      </c>
      <c r="Y270" s="64" t="s">
        <v>291</v>
      </c>
      <c r="Z270" s="99">
        <v>0.8</v>
      </c>
    </row>
    <row r="271" spans="1:28">
      <c r="A271" t="s">
        <v>130</v>
      </c>
      <c r="B271" s="2" t="s">
        <v>131</v>
      </c>
      <c r="C271" t="s">
        <v>112</v>
      </c>
      <c r="D271" s="5" t="s">
        <v>272</v>
      </c>
      <c r="E271">
        <v>15.7</v>
      </c>
      <c r="F271">
        <v>7.1</v>
      </c>
      <c r="G271">
        <v>6.2</v>
      </c>
      <c r="H271" s="64">
        <f t="shared" si="12"/>
        <v>691.11399999999992</v>
      </c>
      <c r="I271" s="3" t="s">
        <v>10</v>
      </c>
      <c r="J271" s="96" t="s">
        <v>10</v>
      </c>
      <c r="K271" s="96" t="s">
        <v>10</v>
      </c>
      <c r="L271" s="96" t="s">
        <v>10</v>
      </c>
      <c r="M271" s="96" t="s">
        <v>10</v>
      </c>
      <c r="N271" s="96" t="s">
        <v>10</v>
      </c>
      <c r="O271" s="95" t="s">
        <v>10</v>
      </c>
      <c r="P271" s="96" t="s">
        <v>10</v>
      </c>
      <c r="Q271" s="96" t="s">
        <v>10</v>
      </c>
      <c r="R271" s="64">
        <v>1.7</v>
      </c>
      <c r="S271" s="64">
        <v>1.8</v>
      </c>
      <c r="U271" s="115">
        <v>1</v>
      </c>
      <c r="V271" s="131">
        <v>0</v>
      </c>
      <c r="W271" s="131">
        <v>179</v>
      </c>
      <c r="X271" s="64" t="s">
        <v>291</v>
      </c>
      <c r="Y271" s="64" t="s">
        <v>291</v>
      </c>
      <c r="Z271" s="99">
        <v>0.8</v>
      </c>
    </row>
    <row r="272" spans="1:28">
      <c r="A272" t="s">
        <v>130</v>
      </c>
      <c r="B272" s="2" t="s">
        <v>131</v>
      </c>
      <c r="C272" t="s">
        <v>113</v>
      </c>
      <c r="D272" s="5" t="s">
        <v>272</v>
      </c>
      <c r="E272">
        <v>18.2</v>
      </c>
      <c r="F272">
        <v>7.6</v>
      </c>
      <c r="G272">
        <v>6.9</v>
      </c>
      <c r="H272" s="64">
        <f t="shared" si="12"/>
        <v>954.40800000000002</v>
      </c>
      <c r="I272" s="3" t="s">
        <v>10</v>
      </c>
      <c r="J272" s="96" t="s">
        <v>10</v>
      </c>
      <c r="K272" s="96" t="s">
        <v>10</v>
      </c>
      <c r="L272" s="96" t="s">
        <v>10</v>
      </c>
      <c r="M272" s="96" t="s">
        <v>10</v>
      </c>
      <c r="N272" s="96" t="s">
        <v>10</v>
      </c>
      <c r="O272" s="95" t="s">
        <v>10</v>
      </c>
      <c r="P272" s="64" t="s">
        <v>10</v>
      </c>
      <c r="Q272" s="64" t="s">
        <v>10</v>
      </c>
      <c r="R272" s="64">
        <v>2.2999999999999998</v>
      </c>
      <c r="S272" s="64">
        <v>2.2999999999999998</v>
      </c>
      <c r="U272" s="115">
        <v>4</v>
      </c>
      <c r="V272" s="131">
        <v>5</v>
      </c>
      <c r="W272" s="131">
        <v>171</v>
      </c>
      <c r="X272" s="64" t="s">
        <v>291</v>
      </c>
      <c r="Y272" s="64" t="s">
        <v>291</v>
      </c>
      <c r="Z272" s="99">
        <v>0.8</v>
      </c>
    </row>
  </sheetData>
  <autoFilter ref="Z1:Z272"/>
  <phoneticPr fontId="10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zoomScale="150" zoomScaleNormal="150" zoomScalePageLayoutView="150" workbookViewId="0">
      <selection activeCell="D12" sqref="D12"/>
    </sheetView>
  </sheetViews>
  <sheetFormatPr defaultColWidth="11.44140625" defaultRowHeight="16.2"/>
  <cols>
    <col min="3" max="3" width="14.33203125" customWidth="1"/>
    <col min="4" max="4" width="15" customWidth="1"/>
  </cols>
  <sheetData>
    <row r="1" spans="1:7">
      <c r="B1" s="1" t="s">
        <v>134</v>
      </c>
      <c r="C1" s="1" t="s">
        <v>135</v>
      </c>
      <c r="D1" s="1" t="s">
        <v>132</v>
      </c>
      <c r="E1" s="1" t="s">
        <v>138</v>
      </c>
      <c r="F1" s="1" t="s">
        <v>139</v>
      </c>
      <c r="G1" s="1" t="s">
        <v>140</v>
      </c>
    </row>
    <row r="2" spans="1:7">
      <c r="A2" s="1" t="s">
        <v>7</v>
      </c>
      <c r="B2">
        <v>17</v>
      </c>
      <c r="C2">
        <v>19</v>
      </c>
      <c r="D2">
        <v>186</v>
      </c>
      <c r="E2">
        <v>38</v>
      </c>
      <c r="F2">
        <f>B2+C2</f>
        <v>36</v>
      </c>
      <c r="G2" s="52">
        <f t="shared" ref="G2:G11" si="0">D2*0.2</f>
        <v>37.200000000000003</v>
      </c>
    </row>
    <row r="3" spans="1:7">
      <c r="A3" s="1" t="s">
        <v>45</v>
      </c>
      <c r="B3">
        <v>6</v>
      </c>
      <c r="C3">
        <v>1</v>
      </c>
      <c r="D3">
        <v>22</v>
      </c>
      <c r="E3">
        <v>5</v>
      </c>
      <c r="F3">
        <f t="shared" ref="F3:F11" si="1">B3+C3</f>
        <v>7</v>
      </c>
      <c r="G3" s="52">
        <f t="shared" si="0"/>
        <v>4.4000000000000004</v>
      </c>
    </row>
    <row r="4" spans="1:7">
      <c r="A4" s="1" t="s">
        <v>44</v>
      </c>
      <c r="B4">
        <v>2</v>
      </c>
      <c r="C4">
        <v>0</v>
      </c>
      <c r="D4">
        <v>5</v>
      </c>
      <c r="E4">
        <v>2</v>
      </c>
      <c r="F4">
        <f t="shared" si="1"/>
        <v>2</v>
      </c>
      <c r="G4" s="52">
        <f t="shared" si="0"/>
        <v>1</v>
      </c>
    </row>
    <row r="5" spans="1:7">
      <c r="A5" s="1" t="s">
        <v>8</v>
      </c>
      <c r="B5">
        <v>4</v>
      </c>
      <c r="C5">
        <v>4</v>
      </c>
      <c r="D5">
        <v>26</v>
      </c>
      <c r="E5">
        <v>6</v>
      </c>
      <c r="F5">
        <f t="shared" si="1"/>
        <v>8</v>
      </c>
      <c r="G5" s="52">
        <f t="shared" si="0"/>
        <v>5.2</v>
      </c>
    </row>
    <row r="6" spans="1:7">
      <c r="A6" s="1" t="s">
        <v>48</v>
      </c>
      <c r="B6">
        <v>2</v>
      </c>
      <c r="C6">
        <v>2</v>
      </c>
      <c r="D6">
        <v>4</v>
      </c>
      <c r="E6">
        <v>2</v>
      </c>
      <c r="F6">
        <f t="shared" si="1"/>
        <v>4</v>
      </c>
      <c r="G6" s="52">
        <f t="shared" si="0"/>
        <v>0.8</v>
      </c>
    </row>
    <row r="7" spans="1:7">
      <c r="A7" s="1" t="s">
        <v>101</v>
      </c>
      <c r="B7">
        <v>0</v>
      </c>
      <c r="C7">
        <v>1</v>
      </c>
      <c r="D7">
        <v>3</v>
      </c>
      <c r="E7">
        <v>1</v>
      </c>
      <c r="F7">
        <f t="shared" si="1"/>
        <v>1</v>
      </c>
      <c r="G7" s="52">
        <f t="shared" si="0"/>
        <v>0.60000000000000009</v>
      </c>
    </row>
    <row r="8" spans="1:7">
      <c r="A8" s="1" t="s">
        <v>9</v>
      </c>
      <c r="B8">
        <v>2</v>
      </c>
      <c r="C8">
        <v>1</v>
      </c>
      <c r="D8">
        <v>7</v>
      </c>
      <c r="E8">
        <v>2</v>
      </c>
      <c r="F8">
        <f t="shared" si="1"/>
        <v>3</v>
      </c>
      <c r="G8" s="52">
        <f t="shared" si="0"/>
        <v>1.4000000000000001</v>
      </c>
    </row>
    <row r="9" spans="1:7">
      <c r="A9" s="1" t="s">
        <v>67</v>
      </c>
      <c r="B9">
        <v>1</v>
      </c>
      <c r="C9">
        <v>3</v>
      </c>
      <c r="D9">
        <v>16</v>
      </c>
      <c r="E9">
        <v>4</v>
      </c>
      <c r="F9">
        <f t="shared" si="1"/>
        <v>4</v>
      </c>
      <c r="G9" s="52">
        <f t="shared" si="0"/>
        <v>3.2</v>
      </c>
    </row>
    <row r="10" spans="1:7">
      <c r="A10" s="1" t="s">
        <v>133</v>
      </c>
      <c r="B10">
        <v>1</v>
      </c>
      <c r="C10">
        <v>0</v>
      </c>
      <c r="D10">
        <v>1</v>
      </c>
      <c r="E10">
        <v>1</v>
      </c>
      <c r="F10">
        <f t="shared" si="1"/>
        <v>1</v>
      </c>
      <c r="G10" s="52">
        <f t="shared" si="0"/>
        <v>0.2</v>
      </c>
    </row>
    <row r="11" spans="1:7">
      <c r="A11" s="1" t="s">
        <v>136</v>
      </c>
      <c r="B11">
        <v>0</v>
      </c>
      <c r="C11">
        <v>0</v>
      </c>
      <c r="D11">
        <v>5</v>
      </c>
      <c r="E11">
        <v>0</v>
      </c>
      <c r="F11">
        <f t="shared" si="1"/>
        <v>0</v>
      </c>
      <c r="G11" s="52">
        <f t="shared" si="0"/>
        <v>1</v>
      </c>
    </row>
    <row r="12" spans="1:7">
      <c r="B12">
        <f>SUM(B2:B11)</f>
        <v>35</v>
      </c>
      <c r="C12">
        <f>SUM(C2:C11)</f>
        <v>31</v>
      </c>
      <c r="D12">
        <f>SUM(D2:D11)</f>
        <v>275</v>
      </c>
      <c r="E12">
        <f>SUM(E2:E11)</f>
        <v>61</v>
      </c>
      <c r="F12">
        <f>B12+C12</f>
        <v>66</v>
      </c>
      <c r="G12" s="52"/>
    </row>
  </sheetData>
  <phoneticPr fontId="9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NTU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Wang</dc:creator>
  <cp:lastModifiedBy>AcerUser</cp:lastModifiedBy>
  <cp:lastPrinted>2016-06-28T07:28:15Z</cp:lastPrinted>
  <dcterms:created xsi:type="dcterms:W3CDTF">2016-06-20T03:25:32Z</dcterms:created>
  <dcterms:modified xsi:type="dcterms:W3CDTF">2016-10-20T04:13:34Z</dcterms:modified>
</cp:coreProperties>
</file>