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rahmatovamakhliyokhon/Downloads/"/>
    </mc:Choice>
  </mc:AlternateContent>
  <xr:revisionPtr revIDLastSave="0" documentId="8_{41D38372-0AB3-A342-95A2-E8CE22C18D65}" xr6:coauthVersionLast="47" xr6:coauthVersionMax="47" xr10:uidLastSave="{00000000-0000-0000-0000-000000000000}"/>
  <bookViews>
    <workbookView xWindow="0" yWindow="520" windowWidth="25600" windowHeight="14380" xr2:uid="{00000000-000D-0000-FFFF-FFFF00000000}"/>
  </bookViews>
  <sheets>
    <sheet name="Sheet1" sheetId="1" r:id="rId1"/>
  </sheets>
  <definedNames>
    <definedName name="_xlnm._FilterDatabase" localSheetId="0" hidden="1">Sheet1!$I$2:$J$33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1" l="1"/>
  <c r="K32" i="1" s="1"/>
  <c r="L32" i="1" s="1"/>
  <c r="L4" i="1"/>
  <c r="K6" i="1" l="1"/>
  <c r="L6" i="1" s="1"/>
  <c r="K5" i="1"/>
  <c r="L5" i="1" s="1"/>
  <c r="K7" i="1"/>
  <c r="L7" i="1" s="1"/>
  <c r="K9" i="1"/>
  <c r="L9" i="1" s="1"/>
  <c r="K11" i="1"/>
  <c r="L11" i="1" s="1"/>
  <c r="K13" i="1"/>
  <c r="L13" i="1" s="1"/>
  <c r="K15" i="1"/>
  <c r="L15" i="1" s="1"/>
  <c r="K17" i="1"/>
  <c r="L17" i="1" s="1"/>
  <c r="K19" i="1"/>
  <c r="L19" i="1" s="1"/>
  <c r="K21" i="1"/>
  <c r="L21" i="1" s="1"/>
  <c r="K23" i="1"/>
  <c r="L23" i="1" s="1"/>
  <c r="K25" i="1"/>
  <c r="L25" i="1" s="1"/>
  <c r="K27" i="1"/>
  <c r="L27" i="1" s="1"/>
  <c r="K29" i="1"/>
  <c r="L29" i="1" s="1"/>
  <c r="K31" i="1"/>
  <c r="L31" i="1" s="1"/>
  <c r="K3" i="1"/>
  <c r="L3" i="1" s="1"/>
  <c r="K8" i="1"/>
  <c r="L8" i="1" s="1"/>
  <c r="K10" i="1"/>
  <c r="L10" i="1" s="1"/>
  <c r="K12" i="1"/>
  <c r="L12" i="1" s="1"/>
  <c r="K14" i="1"/>
  <c r="L14" i="1" s="1"/>
  <c r="K16" i="1"/>
  <c r="L16" i="1" s="1"/>
  <c r="K18" i="1"/>
  <c r="L18" i="1" s="1"/>
  <c r="K20" i="1"/>
  <c r="L20" i="1" s="1"/>
  <c r="K22" i="1"/>
  <c r="L22" i="1" s="1"/>
  <c r="K24" i="1"/>
  <c r="L24" i="1" s="1"/>
  <c r="K26" i="1"/>
  <c r="L26" i="1" s="1"/>
  <c r="K28" i="1"/>
  <c r="L28" i="1" s="1"/>
  <c r="K30" i="1"/>
  <c r="L30" i="1" s="1"/>
</calcChain>
</file>

<file path=xl/sharedStrings.xml><?xml version="1.0" encoding="utf-8"?>
<sst xmlns="http://schemas.openxmlformats.org/spreadsheetml/2006/main" count="72" uniqueCount="43">
  <si>
    <t>Initial Layout</t>
  </si>
  <si>
    <t>Pareto Analysis</t>
  </si>
  <si>
    <t>Row/Aisle</t>
  </si>
  <si>
    <t>Item</t>
  </si>
  <si>
    <t>Pick Frequency</t>
  </si>
  <si>
    <t>Cu %</t>
  </si>
  <si>
    <t>Classification</t>
  </si>
  <si>
    <t>SKU29</t>
  </si>
  <si>
    <t>SKU19</t>
  </si>
  <si>
    <t>SKU27</t>
  </si>
  <si>
    <t>SKU3</t>
  </si>
  <si>
    <t>SKU13</t>
  </si>
  <si>
    <t>SKU0</t>
  </si>
  <si>
    <t>SKU6</t>
  </si>
  <si>
    <t>Revised Layout</t>
  </si>
  <si>
    <t>SKU21</t>
  </si>
  <si>
    <t>SKU12</t>
  </si>
  <si>
    <t>SKU15</t>
  </si>
  <si>
    <t>SKU9</t>
  </si>
  <si>
    <t>SKU5</t>
  </si>
  <si>
    <t>SKU11</t>
  </si>
  <si>
    <t>SKU23</t>
  </si>
  <si>
    <t>SKU10</t>
  </si>
  <si>
    <t>SKU24</t>
  </si>
  <si>
    <t>SKU4</t>
  </si>
  <si>
    <t>SKU7</t>
  </si>
  <si>
    <t>SKU14</t>
  </si>
  <si>
    <t>SKU18</t>
  </si>
  <si>
    <t>SKU2</t>
  </si>
  <si>
    <t>SKU20</t>
  </si>
  <si>
    <t>SKU25</t>
  </si>
  <si>
    <t>SKU8</t>
  </si>
  <si>
    <t>Obstacle</t>
  </si>
  <si>
    <t>SKU16</t>
  </si>
  <si>
    <t>SKU1</t>
  </si>
  <si>
    <t>SKU26</t>
  </si>
  <si>
    <t>SKU28</t>
  </si>
  <si>
    <t>Dock</t>
  </si>
  <si>
    <t>Explanation</t>
  </si>
  <si>
    <t>SKU17</t>
  </si>
  <si>
    <t>SKU22</t>
  </si>
  <si>
    <t>Total</t>
  </si>
  <si>
    <t xml:space="preserve">The SKUs with the highest pick frequencies were assigned to the most accessible locations—specifically, those closest to the dock to minimize walking distance. I also applied color-coding to the updated layout to visually represent the pick frequency distribution.
There was some hesitation about where to place SKU15 and SKU4—either near the obstacle or in locations furthest from the dock. After weighing both options, I decided that the inconvenience of the longer walking distance on the far left outweighed the challenge posed by the obstacle. As a result, I positioned them on the left side.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</si>
</sst>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theme="1"/>
      <name val="Arial"/>
      <family val="2"/>
      <scheme val="minor"/>
    </font>
    <font>
      <sz val="10"/>
      <name val="Arial"/>
      <family val="2"/>
    </font>
    <font>
      <b/>
      <sz val="10"/>
      <color theme="1"/>
      <name val="Arial"/>
      <family val="2"/>
      <scheme val="minor"/>
    </font>
    <font>
      <b/>
      <sz val="10"/>
      <color theme="1"/>
      <name val="Arial"/>
      <family val="2"/>
      <scheme val="minor"/>
    </font>
    <font>
      <b/>
      <sz val="10"/>
      <color rgb="FF000000"/>
      <name val="Arial"/>
      <family val="2"/>
      <scheme val="minor"/>
    </font>
    <font>
      <sz val="10"/>
      <color theme="1"/>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theme="4"/>
        <bgColor indexed="64"/>
      </patternFill>
    </fill>
    <fill>
      <patternFill patternType="solid">
        <fgColor theme="4"/>
        <bgColor theme="9"/>
      </patternFill>
    </fill>
    <fill>
      <patternFill patternType="solid">
        <fgColor rgb="FFFF0000"/>
        <bgColor rgb="FFCC4125"/>
      </patternFill>
    </fill>
    <fill>
      <patternFill patternType="solid">
        <fgColor theme="5" tint="-0.249977111117893"/>
        <bgColor rgb="FFE06666"/>
      </patternFill>
    </fill>
    <fill>
      <patternFill patternType="solid">
        <fgColor theme="8"/>
        <bgColor rgb="FFF6B26B"/>
      </patternFill>
    </fill>
    <fill>
      <patternFill patternType="solid">
        <fgColor rgb="FFFFFF00"/>
        <bgColor rgb="FFFFD966"/>
      </patternFill>
    </fill>
    <fill>
      <patternFill patternType="solid">
        <fgColor rgb="FF00B050"/>
        <bgColor rgb="FF93C47D"/>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0" borderId="4" xfId="0" applyFont="1" applyBorder="1"/>
    <xf numFmtId="0" fontId="3" fillId="0" borderId="4" xfId="0" applyFont="1" applyBorder="1" applyAlignment="1">
      <alignment horizontal="center"/>
    </xf>
    <xf numFmtId="0" fontId="4" fillId="0" borderId="4" xfId="0" applyFont="1" applyBorder="1" applyAlignment="1">
      <alignment horizontal="center"/>
    </xf>
    <xf numFmtId="0" fontId="4" fillId="2" borderId="4" xfId="0" applyFont="1" applyFill="1" applyBorder="1"/>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4" fillId="4" borderId="4" xfId="0" applyFont="1" applyFill="1" applyBorder="1" applyAlignment="1">
      <alignment horizontal="center"/>
    </xf>
    <xf numFmtId="0" fontId="6" fillId="4" borderId="1" xfId="0" applyFont="1" applyFill="1" applyBorder="1" applyAlignment="1">
      <alignment horizontal="center"/>
    </xf>
    <xf numFmtId="0" fontId="4" fillId="5" borderId="4" xfId="0" applyFont="1" applyFill="1" applyBorder="1" applyAlignment="1">
      <alignment horizontal="center"/>
    </xf>
    <xf numFmtId="10" fontId="4" fillId="5" borderId="4" xfId="0" applyNumberFormat="1" applyFont="1" applyFill="1" applyBorder="1" applyAlignment="1">
      <alignment horizontal="center"/>
    </xf>
    <xf numFmtId="0" fontId="4" fillId="5" borderId="4" xfId="0" applyFont="1" applyFill="1" applyBorder="1"/>
    <xf numFmtId="0" fontId="5" fillId="5" borderId="4" xfId="0" applyFont="1" applyFill="1" applyBorder="1"/>
    <xf numFmtId="0" fontId="4" fillId="6" borderId="4" xfId="0" applyFont="1" applyFill="1" applyBorder="1" applyAlignment="1">
      <alignment horizontal="center"/>
    </xf>
    <xf numFmtId="0" fontId="4" fillId="6" borderId="4" xfId="0" applyFont="1" applyFill="1" applyBorder="1"/>
    <xf numFmtId="0" fontId="5" fillId="6" borderId="4" xfId="0" applyFont="1" applyFill="1" applyBorder="1"/>
    <xf numFmtId="0" fontId="4" fillId="7" borderId="4" xfId="0" applyFont="1" applyFill="1" applyBorder="1" applyAlignment="1">
      <alignment horizontal="center"/>
    </xf>
    <xf numFmtId="10" fontId="4" fillId="7" borderId="4" xfId="0" applyNumberFormat="1" applyFont="1" applyFill="1" applyBorder="1" applyAlignment="1">
      <alignment horizontal="center"/>
    </xf>
    <xf numFmtId="0" fontId="4" fillId="7" borderId="4" xfId="0" applyFont="1" applyFill="1" applyBorder="1"/>
    <xf numFmtId="0" fontId="5" fillId="7" borderId="4" xfId="0" applyFont="1" applyFill="1" applyBorder="1"/>
    <xf numFmtId="0" fontId="4" fillId="8" borderId="4" xfId="0" applyFont="1" applyFill="1" applyBorder="1" applyAlignment="1">
      <alignment horizontal="center"/>
    </xf>
    <xf numFmtId="0" fontId="4" fillId="8" borderId="4" xfId="0" applyFont="1" applyFill="1" applyBorder="1"/>
    <xf numFmtId="0" fontId="5" fillId="8" borderId="4" xfId="0" applyFont="1" applyFill="1" applyBorder="1"/>
    <xf numFmtId="0" fontId="4" fillId="9" borderId="4" xfId="0" applyFont="1" applyFill="1" applyBorder="1" applyAlignment="1">
      <alignment horizontal="center"/>
    </xf>
    <xf numFmtId="0" fontId="4" fillId="9" borderId="4" xfId="0" applyFont="1" applyFill="1" applyBorder="1"/>
    <xf numFmtId="10" fontId="4" fillId="9" borderId="4" xfId="0" applyNumberFormat="1" applyFont="1" applyFill="1" applyBorder="1" applyAlignment="1">
      <alignment horizontal="center"/>
    </xf>
    <xf numFmtId="0" fontId="5" fillId="9" borderId="4" xfId="0" applyFont="1" applyFill="1" applyBorder="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L33"/>
  <sheetViews>
    <sheetView tabSelected="1" workbookViewId="0">
      <selection activeCell="F23" sqref="F23:F24"/>
    </sheetView>
  </sheetViews>
  <sheetFormatPr baseColWidth="10" defaultColWidth="12.6640625" defaultRowHeight="15.75" customHeight="1" x14ac:dyDescent="0.15"/>
  <cols>
    <col min="9" max="9" width="16" customWidth="1"/>
    <col min="10" max="10" width="15.83203125" customWidth="1"/>
    <col min="11" max="11" width="10" customWidth="1"/>
  </cols>
  <sheetData>
    <row r="1" spans="1:12" x14ac:dyDescent="0.2">
      <c r="A1" s="7" t="s">
        <v>0</v>
      </c>
      <c r="B1" s="8"/>
      <c r="C1" s="8"/>
      <c r="D1" s="8"/>
      <c r="E1" s="8"/>
      <c r="F1" s="8"/>
      <c r="G1" s="9"/>
      <c r="I1" s="7" t="s">
        <v>1</v>
      </c>
      <c r="J1" s="8"/>
      <c r="K1" s="8"/>
      <c r="L1" s="9"/>
    </row>
    <row r="2" spans="1:12" x14ac:dyDescent="0.2">
      <c r="A2" s="1" t="s">
        <v>2</v>
      </c>
      <c r="B2" s="1">
        <v>0</v>
      </c>
      <c r="C2" s="1">
        <v>1</v>
      </c>
      <c r="D2" s="1">
        <v>2</v>
      </c>
      <c r="E2" s="1">
        <v>3</v>
      </c>
      <c r="F2" s="1">
        <v>4</v>
      </c>
      <c r="G2" s="1">
        <v>5</v>
      </c>
      <c r="I2" s="2" t="s">
        <v>3</v>
      </c>
      <c r="J2" s="2" t="s">
        <v>4</v>
      </c>
      <c r="K2" s="2" t="s">
        <v>5</v>
      </c>
      <c r="L2" s="3" t="s">
        <v>6</v>
      </c>
    </row>
    <row r="3" spans="1:12" x14ac:dyDescent="0.2">
      <c r="A3" s="1">
        <v>0</v>
      </c>
      <c r="B3" s="15">
        <v>39</v>
      </c>
      <c r="C3" s="18">
        <v>29</v>
      </c>
      <c r="D3" s="25">
        <v>15</v>
      </c>
      <c r="E3" s="15">
        <v>43</v>
      </c>
      <c r="F3" s="29">
        <v>8</v>
      </c>
      <c r="G3" s="22">
        <v>21</v>
      </c>
      <c r="I3" s="12" t="s">
        <v>7</v>
      </c>
      <c r="J3" s="12">
        <v>49</v>
      </c>
      <c r="K3" s="13">
        <f>SUM($J$3:J3)/$J$33</f>
        <v>6.5073041168658696E-2</v>
      </c>
      <c r="L3" s="14" t="str">
        <f t="shared" ref="L3:L32" si="0">IF(K3&lt;=0.2, "A",IF(K3&lt;=0.5, "B", "C"))</f>
        <v>A</v>
      </c>
    </row>
    <row r="4" spans="1:12" x14ac:dyDescent="0.2">
      <c r="A4" s="1">
        <v>1</v>
      </c>
      <c r="B4" s="15">
        <v>39</v>
      </c>
      <c r="C4" s="22">
        <v>19</v>
      </c>
      <c r="D4" s="22">
        <v>23</v>
      </c>
      <c r="E4" s="25">
        <v>11</v>
      </c>
      <c r="F4" s="25">
        <v>11</v>
      </c>
      <c r="G4" s="22">
        <v>24</v>
      </c>
      <c r="I4" s="12" t="s">
        <v>8</v>
      </c>
      <c r="J4" s="12">
        <v>44</v>
      </c>
      <c r="K4" s="13">
        <v>0.1235</v>
      </c>
      <c r="L4" s="14" t="str">
        <f t="shared" si="0"/>
        <v>A</v>
      </c>
    </row>
    <row r="5" spans="1:12" x14ac:dyDescent="0.2">
      <c r="A5" s="1">
        <v>2</v>
      </c>
      <c r="B5" s="18">
        <v>36</v>
      </c>
      <c r="C5" s="15">
        <v>40</v>
      </c>
      <c r="D5" s="22">
        <v>24</v>
      </c>
      <c r="E5" s="29">
        <v>3</v>
      </c>
      <c r="F5" s="22">
        <v>22</v>
      </c>
      <c r="G5" s="29">
        <v>2</v>
      </c>
      <c r="I5" s="12" t="s">
        <v>9</v>
      </c>
      <c r="J5" s="12">
        <v>44</v>
      </c>
      <c r="K5" s="13">
        <f t="shared" ref="K5:K32" si="1">SUM($J$3:J5)/$J$33</f>
        <v>0.18193891102257637</v>
      </c>
      <c r="L5" s="14" t="str">
        <f t="shared" si="0"/>
        <v>A</v>
      </c>
    </row>
    <row r="6" spans="1:12" x14ac:dyDescent="0.2">
      <c r="A6" s="1">
        <v>3</v>
      </c>
      <c r="B6" s="22">
        <v>24</v>
      </c>
      <c r="C6" s="15">
        <v>44</v>
      </c>
      <c r="D6" s="18">
        <v>30</v>
      </c>
      <c r="E6" s="15">
        <v>38</v>
      </c>
      <c r="F6" s="29">
        <v>2</v>
      </c>
      <c r="G6" s="22">
        <v>21</v>
      </c>
      <c r="I6" s="12" t="s">
        <v>10</v>
      </c>
      <c r="J6" s="12">
        <v>43</v>
      </c>
      <c r="K6" s="20">
        <f t="shared" si="1"/>
        <v>0.23904382470119523</v>
      </c>
      <c r="L6" s="21" t="str">
        <f t="shared" si="0"/>
        <v>B</v>
      </c>
    </row>
    <row r="7" spans="1:12" x14ac:dyDescent="0.2">
      <c r="A7" s="1">
        <v>4</v>
      </c>
      <c r="B7" s="18">
        <v>33</v>
      </c>
      <c r="C7" s="25">
        <v>12</v>
      </c>
      <c r="D7" s="22">
        <v>22</v>
      </c>
      <c r="E7" s="15">
        <v>44</v>
      </c>
      <c r="F7" s="22">
        <v>25</v>
      </c>
      <c r="G7" s="15">
        <v>49</v>
      </c>
      <c r="I7" s="12" t="s">
        <v>11</v>
      </c>
      <c r="J7" s="12">
        <v>40</v>
      </c>
      <c r="K7" s="20">
        <f t="shared" si="1"/>
        <v>0.29216467463479417</v>
      </c>
      <c r="L7" s="21" t="str">
        <f t="shared" si="0"/>
        <v>B</v>
      </c>
    </row>
    <row r="8" spans="1:12" ht="15.75" customHeight="1" x14ac:dyDescent="0.15">
      <c r="I8" s="12" t="s">
        <v>12</v>
      </c>
      <c r="J8" s="12">
        <v>39</v>
      </c>
      <c r="K8" s="20">
        <f t="shared" si="1"/>
        <v>0.34395750332005315</v>
      </c>
      <c r="L8" s="21" t="str">
        <f t="shared" si="0"/>
        <v>B</v>
      </c>
    </row>
    <row r="9" spans="1:12" ht="15.75" customHeight="1" x14ac:dyDescent="0.15">
      <c r="I9" s="12" t="s">
        <v>13</v>
      </c>
      <c r="J9" s="12">
        <v>39</v>
      </c>
      <c r="K9" s="20">
        <f t="shared" si="1"/>
        <v>0.39575033200531207</v>
      </c>
      <c r="L9" s="21" t="str">
        <f t="shared" si="0"/>
        <v>B</v>
      </c>
    </row>
    <row r="10" spans="1:12" x14ac:dyDescent="0.2">
      <c r="A10" s="7" t="s">
        <v>14</v>
      </c>
      <c r="B10" s="8"/>
      <c r="C10" s="8"/>
      <c r="D10" s="8"/>
      <c r="E10" s="8"/>
      <c r="F10" s="8"/>
      <c r="G10" s="9"/>
      <c r="I10" s="12" t="s">
        <v>15</v>
      </c>
      <c r="J10" s="12">
        <v>38</v>
      </c>
      <c r="K10" s="20">
        <f t="shared" si="1"/>
        <v>0.44621513944223107</v>
      </c>
      <c r="L10" s="21" t="str">
        <f t="shared" si="0"/>
        <v>B</v>
      </c>
    </row>
    <row r="11" spans="1:12" x14ac:dyDescent="0.2">
      <c r="A11" s="1" t="s">
        <v>2</v>
      </c>
      <c r="B11" s="1">
        <v>0</v>
      </c>
      <c r="C11" s="1">
        <v>1</v>
      </c>
      <c r="D11" s="1">
        <v>2</v>
      </c>
      <c r="E11" s="1">
        <v>3</v>
      </c>
      <c r="F11" s="1">
        <v>4</v>
      </c>
      <c r="G11" s="1">
        <v>5</v>
      </c>
      <c r="I11" s="16" t="s">
        <v>16</v>
      </c>
      <c r="J11" s="16">
        <v>36</v>
      </c>
      <c r="K11" s="20">
        <f t="shared" si="1"/>
        <v>0.49402390438247012</v>
      </c>
      <c r="L11" s="21" t="str">
        <f t="shared" si="0"/>
        <v>B</v>
      </c>
    </row>
    <row r="12" spans="1:12" x14ac:dyDescent="0.2">
      <c r="A12" s="1">
        <v>0</v>
      </c>
      <c r="B12" s="27" t="s">
        <v>17</v>
      </c>
      <c r="C12" s="24" t="s">
        <v>18</v>
      </c>
      <c r="D12" s="21" t="s">
        <v>19</v>
      </c>
      <c r="E12" s="21" t="s">
        <v>20</v>
      </c>
      <c r="F12" s="21" t="s">
        <v>21</v>
      </c>
      <c r="G12" s="24" t="s">
        <v>22</v>
      </c>
      <c r="I12" s="16" t="s">
        <v>23</v>
      </c>
      <c r="J12" s="16">
        <v>33</v>
      </c>
      <c r="K12" s="28">
        <f t="shared" si="1"/>
        <v>0.53784860557768921</v>
      </c>
      <c r="L12" s="27" t="str">
        <f t="shared" si="0"/>
        <v>C</v>
      </c>
    </row>
    <row r="13" spans="1:12" x14ac:dyDescent="0.2">
      <c r="A13" s="1">
        <v>1</v>
      </c>
      <c r="B13" s="27" t="s">
        <v>24</v>
      </c>
      <c r="C13" s="21" t="s">
        <v>25</v>
      </c>
      <c r="D13" s="21" t="s">
        <v>26</v>
      </c>
      <c r="E13" s="17" t="s">
        <v>16</v>
      </c>
      <c r="F13" s="21" t="s">
        <v>27</v>
      </c>
      <c r="G13" s="24" t="s">
        <v>28</v>
      </c>
      <c r="I13" s="16" t="s">
        <v>29</v>
      </c>
      <c r="J13" s="16">
        <v>30</v>
      </c>
      <c r="K13" s="28">
        <f t="shared" si="1"/>
        <v>0.57768924302788849</v>
      </c>
      <c r="L13" s="27" t="str">
        <f t="shared" si="0"/>
        <v>C</v>
      </c>
    </row>
    <row r="14" spans="1:12" x14ac:dyDescent="0.2">
      <c r="A14" s="1">
        <v>2</v>
      </c>
      <c r="B14" s="24" t="s">
        <v>30</v>
      </c>
      <c r="C14" s="21" t="s">
        <v>31</v>
      </c>
      <c r="D14" s="17" t="s">
        <v>23</v>
      </c>
      <c r="E14" s="14" t="s">
        <v>10</v>
      </c>
      <c r="F14" s="4" t="s">
        <v>32</v>
      </c>
      <c r="G14" s="21" t="s">
        <v>33</v>
      </c>
      <c r="I14" s="16" t="s">
        <v>34</v>
      </c>
      <c r="J14" s="16">
        <v>29</v>
      </c>
      <c r="K14" s="28">
        <f t="shared" si="1"/>
        <v>0.61620185922974768</v>
      </c>
      <c r="L14" s="27" t="str">
        <f t="shared" si="0"/>
        <v>C</v>
      </c>
    </row>
    <row r="15" spans="1:12" x14ac:dyDescent="0.2">
      <c r="A15" s="1">
        <v>3</v>
      </c>
      <c r="B15" s="21" t="s">
        <v>35</v>
      </c>
      <c r="C15" s="17" t="s">
        <v>29</v>
      </c>
      <c r="D15" s="14" t="s">
        <v>11</v>
      </c>
      <c r="E15" s="14" t="s">
        <v>7</v>
      </c>
      <c r="F15" s="14" t="s">
        <v>12</v>
      </c>
      <c r="G15" s="17" t="s">
        <v>34</v>
      </c>
      <c r="I15" s="19" t="s">
        <v>36</v>
      </c>
      <c r="J15" s="19">
        <v>25</v>
      </c>
      <c r="K15" s="28">
        <f t="shared" si="1"/>
        <v>0.64940239043824699</v>
      </c>
      <c r="L15" s="27" t="str">
        <f t="shared" si="0"/>
        <v>C</v>
      </c>
    </row>
    <row r="16" spans="1:12" x14ac:dyDescent="0.2">
      <c r="A16" s="1">
        <v>4</v>
      </c>
      <c r="B16" s="21" t="s">
        <v>36</v>
      </c>
      <c r="C16" s="14" t="s">
        <v>13</v>
      </c>
      <c r="D16" s="14" t="s">
        <v>8</v>
      </c>
      <c r="E16" s="4" t="s">
        <v>37</v>
      </c>
      <c r="F16" s="14" t="s">
        <v>9</v>
      </c>
      <c r="G16" s="14" t="s">
        <v>15</v>
      </c>
      <c r="I16" s="19" t="s">
        <v>20</v>
      </c>
      <c r="J16" s="19">
        <v>24</v>
      </c>
      <c r="K16" s="28">
        <f t="shared" si="1"/>
        <v>0.68127490039840632</v>
      </c>
      <c r="L16" s="27" t="str">
        <f t="shared" si="0"/>
        <v>C</v>
      </c>
    </row>
    <row r="17" spans="1:12" ht="15.75" customHeight="1" x14ac:dyDescent="0.15">
      <c r="I17" s="19" t="s">
        <v>26</v>
      </c>
      <c r="J17" s="19">
        <v>24</v>
      </c>
      <c r="K17" s="28">
        <f t="shared" si="1"/>
        <v>0.71314741035856577</v>
      </c>
      <c r="L17" s="27" t="str">
        <f t="shared" si="0"/>
        <v>C</v>
      </c>
    </row>
    <row r="18" spans="1:12" x14ac:dyDescent="0.2">
      <c r="A18" s="7" t="s">
        <v>38</v>
      </c>
      <c r="B18" s="8"/>
      <c r="C18" s="8"/>
      <c r="D18" s="8"/>
      <c r="E18" s="8"/>
      <c r="F18" s="8"/>
      <c r="G18" s="9"/>
      <c r="I18" s="19" t="s">
        <v>27</v>
      </c>
      <c r="J18" s="19">
        <v>24</v>
      </c>
      <c r="K18" s="28">
        <f t="shared" si="1"/>
        <v>0.7450199203187251</v>
      </c>
      <c r="L18" s="27" t="str">
        <f t="shared" si="0"/>
        <v>C</v>
      </c>
    </row>
    <row r="19" spans="1:12" ht="115" customHeight="1" x14ac:dyDescent="0.15">
      <c r="A19" s="30" t="s">
        <v>42</v>
      </c>
      <c r="B19" s="5"/>
      <c r="C19" s="5"/>
      <c r="D19" s="5"/>
      <c r="E19" s="5"/>
      <c r="F19" s="5"/>
      <c r="G19" s="6"/>
      <c r="I19" s="19" t="s">
        <v>31</v>
      </c>
      <c r="J19" s="19">
        <v>23</v>
      </c>
      <c r="K19" s="28">
        <f t="shared" si="1"/>
        <v>0.77556440903054447</v>
      </c>
      <c r="L19" s="27" t="str">
        <f t="shared" si="0"/>
        <v>C</v>
      </c>
    </row>
    <row r="20" spans="1:12" ht="15.75" customHeight="1" x14ac:dyDescent="0.15">
      <c r="I20" s="19" t="s">
        <v>33</v>
      </c>
      <c r="J20" s="19">
        <v>22</v>
      </c>
      <c r="K20" s="28">
        <f t="shared" si="1"/>
        <v>0.80478087649402386</v>
      </c>
      <c r="L20" s="27" t="str">
        <f t="shared" si="0"/>
        <v>C</v>
      </c>
    </row>
    <row r="21" spans="1:12" ht="15.75" customHeight="1" x14ac:dyDescent="0.15">
      <c r="I21" s="19" t="s">
        <v>35</v>
      </c>
      <c r="J21" s="19">
        <v>22</v>
      </c>
      <c r="K21" s="28">
        <f t="shared" si="1"/>
        <v>0.83399734395750336</v>
      </c>
      <c r="L21" s="27" t="str">
        <f t="shared" si="0"/>
        <v>C</v>
      </c>
    </row>
    <row r="22" spans="1:12" ht="15.75" customHeight="1" x14ac:dyDescent="0.15">
      <c r="I22" s="19" t="s">
        <v>19</v>
      </c>
      <c r="J22" s="19">
        <v>21</v>
      </c>
      <c r="K22" s="28">
        <f t="shared" si="1"/>
        <v>0.86188579017264277</v>
      </c>
      <c r="L22" s="27" t="str">
        <f t="shared" si="0"/>
        <v>C</v>
      </c>
    </row>
    <row r="23" spans="1:12" ht="15.75" customHeight="1" x14ac:dyDescent="0.15">
      <c r="I23" s="19" t="s">
        <v>21</v>
      </c>
      <c r="J23" s="19">
        <v>21</v>
      </c>
      <c r="K23" s="28">
        <f t="shared" si="1"/>
        <v>0.88977423638778219</v>
      </c>
      <c r="L23" s="27" t="str">
        <f t="shared" si="0"/>
        <v>C</v>
      </c>
    </row>
    <row r="24" spans="1:12" ht="15.75" customHeight="1" x14ac:dyDescent="0.15">
      <c r="I24" s="19" t="s">
        <v>25</v>
      </c>
      <c r="J24" s="19">
        <v>19</v>
      </c>
      <c r="K24" s="28">
        <f t="shared" si="1"/>
        <v>0.91500664010624166</v>
      </c>
      <c r="L24" s="27" t="str">
        <f t="shared" si="0"/>
        <v>C</v>
      </c>
    </row>
    <row r="25" spans="1:12" ht="15.75" customHeight="1" x14ac:dyDescent="0.15">
      <c r="I25" s="23" t="s">
        <v>28</v>
      </c>
      <c r="J25" s="23">
        <v>15</v>
      </c>
      <c r="K25" s="28">
        <f t="shared" si="1"/>
        <v>0.93492695883134125</v>
      </c>
      <c r="L25" s="27" t="str">
        <f t="shared" si="0"/>
        <v>C</v>
      </c>
    </row>
    <row r="26" spans="1:12" ht="15.75" customHeight="1" x14ac:dyDescent="0.15">
      <c r="I26" s="23" t="s">
        <v>30</v>
      </c>
      <c r="J26" s="23">
        <v>12</v>
      </c>
      <c r="K26" s="28">
        <f t="shared" si="1"/>
        <v>0.95086321381142103</v>
      </c>
      <c r="L26" s="27" t="str">
        <f t="shared" si="0"/>
        <v>C</v>
      </c>
    </row>
    <row r="27" spans="1:12" ht="15.75" customHeight="1" x14ac:dyDescent="0.15">
      <c r="I27" s="23" t="s">
        <v>18</v>
      </c>
      <c r="J27" s="23">
        <v>11</v>
      </c>
      <c r="K27" s="28">
        <f t="shared" si="1"/>
        <v>0.96547144754316072</v>
      </c>
      <c r="L27" s="27" t="str">
        <f t="shared" si="0"/>
        <v>C</v>
      </c>
    </row>
    <row r="28" spans="1:12" ht="15.75" customHeight="1" x14ac:dyDescent="0.15">
      <c r="I28" s="23" t="s">
        <v>22</v>
      </c>
      <c r="J28" s="23">
        <v>11</v>
      </c>
      <c r="K28" s="28">
        <f t="shared" si="1"/>
        <v>0.98007968127490042</v>
      </c>
      <c r="L28" s="27" t="str">
        <f t="shared" si="0"/>
        <v>C</v>
      </c>
    </row>
    <row r="29" spans="1:12" ht="15.75" customHeight="1" x14ac:dyDescent="0.15">
      <c r="I29" s="26" t="s">
        <v>24</v>
      </c>
      <c r="J29" s="26">
        <v>8</v>
      </c>
      <c r="K29" s="28">
        <f t="shared" si="1"/>
        <v>0.99070385126162019</v>
      </c>
      <c r="L29" s="27" t="str">
        <f t="shared" si="0"/>
        <v>C</v>
      </c>
    </row>
    <row r="30" spans="1:12" ht="15.75" customHeight="1" x14ac:dyDescent="0.15">
      <c r="I30" s="26" t="s">
        <v>17</v>
      </c>
      <c r="J30" s="26">
        <v>3</v>
      </c>
      <c r="K30" s="28">
        <f t="shared" si="1"/>
        <v>0.99468791500664011</v>
      </c>
      <c r="L30" s="27" t="str">
        <f t="shared" si="0"/>
        <v>C</v>
      </c>
    </row>
    <row r="31" spans="1:12" ht="15.75" customHeight="1" x14ac:dyDescent="0.15">
      <c r="I31" s="26" t="s">
        <v>39</v>
      </c>
      <c r="J31" s="26">
        <v>2</v>
      </c>
      <c r="K31" s="28">
        <f t="shared" si="1"/>
        <v>0.99734395750332006</v>
      </c>
      <c r="L31" s="27" t="str">
        <f t="shared" si="0"/>
        <v>C</v>
      </c>
    </row>
    <row r="32" spans="1:12" ht="15.75" customHeight="1" x14ac:dyDescent="0.15">
      <c r="I32" s="26" t="s">
        <v>40</v>
      </c>
      <c r="J32" s="26">
        <v>2</v>
      </c>
      <c r="K32" s="28">
        <f t="shared" si="1"/>
        <v>1</v>
      </c>
      <c r="L32" s="27" t="str">
        <f t="shared" si="0"/>
        <v>C</v>
      </c>
    </row>
    <row r="33" spans="9:12" ht="15.75" customHeight="1" x14ac:dyDescent="0.15">
      <c r="I33" s="10" t="s">
        <v>41</v>
      </c>
      <c r="J33" s="10">
        <f>SUM(J3:J32)</f>
        <v>753</v>
      </c>
      <c r="K33" s="11"/>
      <c r="L33" s="9"/>
    </row>
  </sheetData>
  <autoFilter ref="I2:J33" xr:uid="{00000000-0009-0000-0000-000000000000}">
    <sortState xmlns:xlrd2="http://schemas.microsoft.com/office/spreadsheetml/2017/richdata2" ref="I2:J33">
      <sortCondition descending="1" ref="J2:J33"/>
    </sortState>
  </autoFilter>
  <mergeCells count="6">
    <mergeCell ref="K33:L33"/>
    <mergeCell ref="A1:G1"/>
    <mergeCell ref="I1:L1"/>
    <mergeCell ref="A10:G10"/>
    <mergeCell ref="A18:G18"/>
    <mergeCell ref="A19:G19"/>
  </mergeCells>
  <printOptions horizontalCentered="1" gridLines="1"/>
  <pageMargins left="0.7" right="0.7" top="0.75" bottom="0.75" header="0" footer="0"/>
  <pageSetup paperSize="9"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Rahmatova Makhliyokhon</cp:lastModifiedBy>
  <dcterms:modified xsi:type="dcterms:W3CDTF">2025-06-19T15:25:42Z</dcterms:modified>
</cp:coreProperties>
</file>