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agu\OneDrive\Área de Trabalho\"/>
    </mc:Choice>
  </mc:AlternateContent>
  <xr:revisionPtr revIDLastSave="0" documentId="8_{635D6609-8EB4-46A1-A04E-DBC1D89FDC2F}" xr6:coauthVersionLast="47" xr6:coauthVersionMax="47" xr10:uidLastSave="{00000000-0000-0000-0000-000000000000}"/>
  <bookViews>
    <workbookView xWindow="-108" yWindow="-108" windowWidth="23256" windowHeight="12456" tabRatio="617" firstSheet="2" activeTab="2" xr2:uid="{7F670913-219F-4794-B1F1-B22EC942162D}"/>
  </bookViews>
  <sheets>
    <sheet name="Data" sheetId="2" state="hidden" r:id="rId1"/>
    <sheet name="Controller" sheetId="3" state="hidden" r:id="rId2"/>
    <sheet name="Dashboard" sheetId="4" r:id="rId3"/>
    <sheet name="Caixinha" sheetId="5" state="hidden" r:id="rId4"/>
  </sheets>
  <definedNames>
    <definedName name="SegmentaçãodeDados_Mês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</calcChain>
</file>

<file path=xl/sharedStrings.xml><?xml version="1.0" encoding="utf-8"?>
<sst xmlns="http://schemas.openxmlformats.org/spreadsheetml/2006/main" count="329" uniqueCount="54">
  <si>
    <t xml:space="preserve">Tipo </t>
  </si>
  <si>
    <t>Descrição</t>
  </si>
  <si>
    <t>Operação Bancária</t>
  </si>
  <si>
    <t>Status</t>
  </si>
  <si>
    <t xml:space="preserve">Data </t>
  </si>
  <si>
    <t xml:space="preserve">Categoria </t>
  </si>
  <si>
    <t>Valor</t>
  </si>
  <si>
    <t>ENTRADA</t>
  </si>
  <si>
    <t>SAÍDA</t>
  </si>
  <si>
    <t>Dividendos</t>
  </si>
  <si>
    <t>Alimentação</t>
  </si>
  <si>
    <t>Saúde</t>
  </si>
  <si>
    <t>Transporte</t>
  </si>
  <si>
    <t>Educação</t>
  </si>
  <si>
    <t>Lazer</t>
  </si>
  <si>
    <t>Renda Fixa</t>
  </si>
  <si>
    <t>Vestuário</t>
  </si>
  <si>
    <t>Contas</t>
  </si>
  <si>
    <t>Rendimentos</t>
  </si>
  <si>
    <t>Ações</t>
  </si>
  <si>
    <t>Restaurante</t>
  </si>
  <si>
    <t>Odontológica</t>
  </si>
  <si>
    <t>Bilhete Único</t>
  </si>
  <si>
    <t>Mercado</t>
  </si>
  <si>
    <t>Escola</t>
  </si>
  <si>
    <t>Cinema</t>
  </si>
  <si>
    <t>Parque</t>
  </si>
  <si>
    <t>Salário</t>
  </si>
  <si>
    <t>Material</t>
  </si>
  <si>
    <t>Loja</t>
  </si>
  <si>
    <t>Luz</t>
  </si>
  <si>
    <t>Poupança</t>
  </si>
  <si>
    <t>Gás</t>
  </si>
  <si>
    <t>Plano</t>
  </si>
  <si>
    <t>Gasolina</t>
  </si>
  <si>
    <t>Lanchonete</t>
  </si>
  <si>
    <t>Teatro</t>
  </si>
  <si>
    <t>Transferência</t>
  </si>
  <si>
    <t>Cartão de Crédito</t>
  </si>
  <si>
    <t>Débito Automático</t>
  </si>
  <si>
    <t>PIX</t>
  </si>
  <si>
    <t>Boleto</t>
  </si>
  <si>
    <t>Recebido</t>
  </si>
  <si>
    <t>Pago</t>
  </si>
  <si>
    <t>Pendente</t>
  </si>
  <si>
    <t>Mês</t>
  </si>
  <si>
    <t>Rótulos de Linha</t>
  </si>
  <si>
    <t>Total Geral</t>
  </si>
  <si>
    <t>Soma de Valor</t>
  </si>
  <si>
    <t xml:space="preserve"> 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</si>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</sst>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0" fontId="1" fillId="2" borderId="0" xfId="2"/>
  </cellXfs>
  <cellStyles count="3">
    <cellStyle name="20% - Ênfase5" xfId="2" builtinId="46"/>
    <cellStyle name="Mo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/>
        <i val="0"/>
        <color theme="2" tint="-0.749961851863155"/>
      </font>
      <border>
        <bottom style="thin">
          <color theme="8"/>
        </bottom>
        <vertical/>
        <horizontal/>
      </border>
    </dxf>
    <dxf>
      <font>
        <b/>
        <i val="0"/>
        <sz val="10"/>
        <color theme="0"/>
        <name val="Segoe UI Light"/>
        <family val="2"/>
        <scheme val="none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5" formatCode="_-[$R$-416]\ * #,##0.00_-;\-[$R$-416]\ * #,##0.00_-;_-[$R$-416]\ * &quot;-&quot;??_-;_-@_-"/>
    </dxf>
  </dxfs>
  <tableStyles count="1" defaultTableStyle="TableStyleMedium2" defaultPivotStyle="PivotStyleLight16">
    <tableStyle name="SlicerStyleLight5 2" pivot="0" table="0" count="10" xr9:uid="{7977541D-8482-4047-8046-E27E915524D4}">
      <tableStyleElement type="wholeTable" dxfId="4"/>
      <tableStyleElement type="headerRow" dxfId="3"/>
    </tableStyle>
  </tableStyles>
  <colors>
    <mruColors>
      <color rgb="FFFFCCFF"/>
      <color rgb="FFFFE7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2" tint="-0.24994659260841701"/>
          </font>
          <fill>
            <patternFill patternType="solid">
              <fgColor theme="8" tint="0.59999389629810485"/>
              <bgColor theme="8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auto="1"/>
          </font>
          <fill>
            <patternFill patternType="solid">
              <fgColor rgb="FFFFFFFF"/>
              <bgColor theme="2" tint="-9.9948118533890809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[Controle_Financeiro.xlsx]Controller!Tabela dinâmica1</c:name>
    <c:fmtId val="29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08547008547008E-2"/>
          <c:y val="2.3776699629718028E-3"/>
          <c:w val="0.95299145299145294"/>
          <c:h val="0.839367854441923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Controller!$B$7:$B$15</c:f>
              <c:strCache>
                <c:ptCount val="8"/>
                <c:pt idx="0">
                  <c:v>Alimentação</c:v>
                </c:pt>
                <c:pt idx="1">
                  <c:v>Contas</c:v>
                </c:pt>
                <c:pt idx="2">
                  <c:v>Dividendos</c:v>
                </c:pt>
                <c:pt idx="3">
                  <c:v>Educação</c:v>
                </c:pt>
                <c:pt idx="4">
                  <c:v>Lazer</c:v>
                </c:pt>
                <c:pt idx="5">
                  <c:v>Saúde</c:v>
                </c:pt>
                <c:pt idx="6">
                  <c:v>Transporte</c:v>
                </c:pt>
                <c:pt idx="7">
                  <c:v>Vestuário</c:v>
                </c:pt>
              </c:strCache>
            </c:strRef>
          </c:cat>
          <c:val>
            <c:numRef>
              <c:f>Controller!$C$7:$C$15</c:f>
              <c:numCache>
                <c:formatCode>_-[$R$-416]\ * #,##0.00_-;\-[$R$-416]\ * #,##0.00_-;_-[$R$-416]\ * "-"??_-;_-@_-</c:formatCode>
                <c:ptCount val="8"/>
                <c:pt idx="0">
                  <c:v>1250</c:v>
                </c:pt>
                <c:pt idx="1">
                  <c:v>240</c:v>
                </c:pt>
                <c:pt idx="2">
                  <c:v>200</c:v>
                </c:pt>
                <c:pt idx="3">
                  <c:v>3300</c:v>
                </c:pt>
                <c:pt idx="4">
                  <c:v>160</c:v>
                </c:pt>
                <c:pt idx="5">
                  <c:v>300</c:v>
                </c:pt>
                <c:pt idx="6">
                  <c:v>100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4-47D3-B98D-208C9C55F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2612271"/>
        <c:axId val="152612751"/>
      </c:barChart>
      <c:catAx>
        <c:axId val="1526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751"/>
        <c:crosses val="autoZero"/>
        <c:auto val="1"/>
        <c:lblAlgn val="ctr"/>
        <c:lblOffset val="100"/>
        <c:noMultiLvlLbl val="0"/>
      </c:catAx>
      <c:valAx>
        <c:axId val="15261275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26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[Controle_Financeiro.xlsx]Controller!Tabela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0.23148148148148148"/>
          <c:w val="0.83333333333333348"/>
          <c:h val="0.63834135316418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Controller!$E$7:$E$10</c:f>
              <c:strCache>
                <c:ptCount val="3"/>
                <c:pt idx="0">
                  <c:v>Dividendos</c:v>
                </c:pt>
                <c:pt idx="1">
                  <c:v>Renda Fixa</c:v>
                </c:pt>
                <c:pt idx="2">
                  <c:v>Rendimentos</c:v>
                </c:pt>
              </c:strCache>
            </c:strRef>
          </c:cat>
          <c:val>
            <c:numRef>
              <c:f>Controller!$F$7:$F$10</c:f>
              <c:numCache>
                <c:formatCode>_-[$R$-416]\ * #,##0.00_-;\-[$R$-416]\ * #,##0.00_-;_-[$R$-416]\ * "-"??_-;_-@_-</c:formatCode>
                <c:ptCount val="3"/>
                <c:pt idx="0">
                  <c:v>1200</c:v>
                </c:pt>
                <c:pt idx="1">
                  <c:v>7000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4D4-9F41-5C0449009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2161087"/>
        <c:axId val="92162047"/>
      </c:barChart>
      <c:catAx>
        <c:axId val="92161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2047"/>
        <c:crosses val="autoZero"/>
        <c:auto val="1"/>
        <c:lblAlgn val="ctr"/>
        <c:lblOffset val="100"/>
        <c:noMultiLvlLbl val="0"/>
      </c:catAx>
      <c:valAx>
        <c:axId val="92162047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9216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19322728751125E-2"/>
          <c:y val="6.3232187439984638E-3"/>
          <c:w val="0.89612842304060436"/>
          <c:h val="0.84204505686789155"/>
        </c:manualLayout>
      </c:layout>
      <c:barChart>
        <c:barDir val="col"/>
        <c:grouping val="stacked"/>
        <c:varyColors val="0"/>
        <c:ser>
          <c:idx val="1"/>
          <c:order val="1"/>
          <c:spPr>
            <a:gradFill flip="none" rotWithShape="1">
              <a:gsLst>
                <a:gs pos="0">
                  <a:schemeClr val="accent5">
                    <a:lumMod val="5000"/>
                    <a:lumOff val="95000"/>
                  </a:schemeClr>
                </a:gs>
                <a:gs pos="74000">
                  <a:schemeClr val="accent5">
                    <a:lumMod val="45000"/>
                    <a:lumOff val="55000"/>
                  </a:schemeClr>
                </a:gs>
                <a:gs pos="83000">
                  <a:schemeClr val="accent5">
                    <a:lumMod val="45000"/>
                    <a:lumOff val="55000"/>
                  </a:schemeClr>
                </a:gs>
                <a:gs pos="100000">
                  <a:schemeClr val="accent5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5000"/>
                      <a:lumOff val="95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4B-4532-B6C4-28699032034C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B-4532-B6C4-286990320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610831"/>
        <c:axId val="15261131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63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B-4532-B6C4-28699032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784015"/>
        <c:axId val="775782575"/>
      </c:barChart>
      <c:catAx>
        <c:axId val="152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1311"/>
        <c:crosses val="autoZero"/>
        <c:auto val="1"/>
        <c:lblAlgn val="ctr"/>
        <c:lblOffset val="100"/>
        <c:noMultiLvlLbl val="0"/>
      </c:catAx>
      <c:valAx>
        <c:axId val="15261131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610831"/>
        <c:crosses val="autoZero"/>
        <c:crossBetween val="between"/>
      </c:valAx>
      <c:valAx>
        <c:axId val="77578257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75784015"/>
        <c:crosses val="max"/>
        <c:crossBetween val="between"/>
      </c:valAx>
      <c:catAx>
        <c:axId val="775784015"/>
        <c:scaling>
          <c:orientation val="minMax"/>
        </c:scaling>
        <c:delete val="1"/>
        <c:axPos val="b"/>
        <c:majorTickMark val="out"/>
        <c:minorTickMark val="none"/>
        <c:tickLblPos val="nextTo"/>
        <c:crossAx val="775782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23</xdr:row>
      <xdr:rowOff>7620</xdr:rowOff>
    </xdr:from>
    <xdr:to>
      <xdr:col>11</xdr:col>
      <xdr:colOff>152400</xdr:colOff>
      <xdr:row>40</xdr:row>
      <xdr:rowOff>22860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AB5EBD39-4BCE-9FA7-C8BF-3ED8BDD8AC2F}"/>
            </a:ext>
          </a:extLst>
        </xdr:cNvPr>
        <xdr:cNvGrpSpPr/>
      </xdr:nvGrpSpPr>
      <xdr:grpSpPr>
        <a:xfrm>
          <a:off x="1524000" y="4213860"/>
          <a:ext cx="6141720" cy="3124200"/>
          <a:chOff x="1562100" y="3642360"/>
          <a:chExt cx="6141720" cy="312420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700E72F-F7FD-B4E3-E2B4-37841DBD7548}"/>
              </a:ext>
            </a:extLst>
          </xdr:cNvPr>
          <xdr:cNvGrpSpPr/>
        </xdr:nvGrpSpPr>
        <xdr:grpSpPr>
          <a:xfrm>
            <a:off x="1562100" y="3642360"/>
            <a:ext cx="6141720" cy="3124200"/>
            <a:chOff x="1516380" y="3558540"/>
            <a:chExt cx="6141720" cy="3124200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8724D5F3-6BE6-C801-1B3A-D5432669B9A9}"/>
                </a:ext>
              </a:extLst>
            </xdr:cNvPr>
            <xdr:cNvGrpSpPr/>
          </xdr:nvGrpSpPr>
          <xdr:grpSpPr>
            <a:xfrm>
              <a:off x="1516380" y="3558540"/>
              <a:ext cx="6141720" cy="3124200"/>
              <a:chOff x="1402080" y="358140"/>
              <a:chExt cx="6141720" cy="3124200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424653E2-E5E0-C2DA-F649-2995E687DF8D}"/>
                  </a:ext>
                </a:extLst>
              </xdr:cNvPr>
              <xdr:cNvGrpSpPr/>
            </xdr:nvGrpSpPr>
            <xdr:grpSpPr>
              <a:xfrm>
                <a:off x="1402080" y="358140"/>
                <a:ext cx="6141720" cy="3124200"/>
                <a:chOff x="1402080" y="358140"/>
                <a:chExt cx="6141720" cy="3124200"/>
              </a:xfrm>
            </xdr:grpSpPr>
            <xdr:sp macro="" textlink="">
              <xdr:nvSpPr>
                <xdr:cNvPr id="7" name="Retângulo: Cantos Arredondados 6">
                  <a:extLst>
                    <a:ext uri="{FF2B5EF4-FFF2-40B4-BE49-F238E27FC236}">
                      <a16:creationId xmlns:a16="http://schemas.microsoft.com/office/drawing/2014/main" id="{BA0CC9B0-2E87-2B1D-6CA9-E8CD1F7922A7}"/>
                    </a:ext>
                  </a:extLst>
                </xdr:cNvPr>
                <xdr:cNvSpPr/>
              </xdr:nvSpPr>
              <xdr:spPr>
                <a:xfrm flipV="1">
                  <a:off x="1402080" y="358140"/>
                  <a:ext cx="6141720" cy="3124200"/>
                </a:xfrm>
                <a:prstGeom prst="roundRect">
                  <a:avLst/>
                </a:prstGeom>
                <a:solidFill>
                  <a:srgbClr val="FFE7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 kern="1200">
                    <a:solidFill>
                      <a:schemeClr val="bg1"/>
                    </a:solidFill>
                  </a:endParaRPr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9E583B98-FCD8-BE85-3B75-C1B8AB1406A3}"/>
                    </a:ext>
                  </a:extLst>
                </xdr:cNvPr>
                <xdr:cNvSpPr/>
              </xdr:nvSpPr>
              <xdr:spPr>
                <a:xfrm>
                  <a:off x="1409700" y="365760"/>
                  <a:ext cx="6134100" cy="43434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 kern="1200">
                    <a:solidFill>
                      <a:schemeClr val="bg1"/>
                    </a:solidFill>
                  </a:endParaRPr>
                </a:p>
              </xdr:txBody>
            </xdr:sp>
          </xdr:grp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FB2472A9-79CC-4A9E-B4E2-A2FD094CD3E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09700" y="952500"/>
              <a:ext cx="5943600" cy="226314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FB81513-8671-BDE3-5866-024FCD57BDF1}"/>
                </a:ext>
              </a:extLst>
            </xdr:cNvPr>
            <xdr:cNvSpPr txBox="1"/>
          </xdr:nvSpPr>
          <xdr:spPr>
            <a:xfrm>
              <a:off x="2194560" y="3581400"/>
              <a:ext cx="2446020" cy="3124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kern="12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30" name="Gráfico 29" descr="Dinheiro voador estrutura de tópicos">
            <a:extLst>
              <a:ext uri="{FF2B5EF4-FFF2-40B4-BE49-F238E27FC236}">
                <a16:creationId xmlns:a16="http://schemas.microsoft.com/office/drawing/2014/main" id="{82E7DBBA-0025-C1BB-71F8-D9C2996397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44040" y="3664712"/>
            <a:ext cx="434340" cy="43072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106680</xdr:colOff>
      <xdr:row>4</xdr:row>
      <xdr:rowOff>175260</xdr:rowOff>
    </xdr:from>
    <xdr:to>
      <xdr:col>8</xdr:col>
      <xdr:colOff>586740</xdr:colOff>
      <xdr:row>21</xdr:row>
      <xdr:rowOff>83820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552E395-E53C-EEC8-D15B-6AB475AE094B}"/>
            </a:ext>
          </a:extLst>
        </xdr:cNvPr>
        <xdr:cNvGrpSpPr/>
      </xdr:nvGrpSpPr>
      <xdr:grpSpPr>
        <a:xfrm>
          <a:off x="1524000" y="906780"/>
          <a:ext cx="4747260" cy="3017520"/>
          <a:chOff x="1447800" y="259080"/>
          <a:chExt cx="4747260" cy="3017520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4683FDC-8C20-C164-37DF-709D2A4ED7D5}"/>
              </a:ext>
            </a:extLst>
          </xdr:cNvPr>
          <xdr:cNvGrpSpPr/>
        </xdr:nvGrpSpPr>
        <xdr:grpSpPr>
          <a:xfrm>
            <a:off x="1447800" y="259080"/>
            <a:ext cx="4747260" cy="3017520"/>
            <a:chOff x="1539240" y="502920"/>
            <a:chExt cx="4747260" cy="3017520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CFCDFF0A-147F-E774-BC32-5E825C278C1A}"/>
                </a:ext>
              </a:extLst>
            </xdr:cNvPr>
            <xdr:cNvGrpSpPr/>
          </xdr:nvGrpSpPr>
          <xdr:grpSpPr>
            <a:xfrm>
              <a:off x="1539240" y="502920"/>
              <a:ext cx="4495800" cy="3017520"/>
              <a:chOff x="1744980" y="4244340"/>
              <a:chExt cx="4495800" cy="3017520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9EC0A5B8-F08C-7714-A8AF-AE505CDF0520}"/>
                  </a:ext>
                </a:extLst>
              </xdr:cNvPr>
              <xdr:cNvSpPr/>
            </xdr:nvSpPr>
            <xdr:spPr>
              <a:xfrm>
                <a:off x="1744980" y="4244340"/>
                <a:ext cx="4488180" cy="3017520"/>
              </a:xfrm>
              <a:prstGeom prst="roundRect">
                <a:avLst/>
              </a:prstGeom>
              <a:solidFill>
                <a:srgbClr val="FFE7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sp macro="" textlink="">
            <xdr:nvSpPr>
              <xdr:cNvPr id="13" name="Retângulo: Cantos Superiores Arredondados 12">
                <a:extLst>
                  <a:ext uri="{FF2B5EF4-FFF2-40B4-BE49-F238E27FC236}">
                    <a16:creationId xmlns:a16="http://schemas.microsoft.com/office/drawing/2014/main" id="{50F09270-9B55-8DAC-8EB4-261F1981B723}"/>
                  </a:ext>
                </a:extLst>
              </xdr:cNvPr>
              <xdr:cNvSpPr/>
            </xdr:nvSpPr>
            <xdr:spPr>
              <a:xfrm>
                <a:off x="1752600" y="4251960"/>
                <a:ext cx="4488180" cy="43434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</xdr:grp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110A1D71-5FF4-4FF5-86E8-217DF3B3F904}"/>
                </a:ext>
              </a:extLst>
            </xdr:cNvPr>
            <xdr:cNvGraphicFramePr>
              <a:graphicFrameLocks/>
            </xdr:cNvGraphicFramePr>
          </xdr:nvGraphicFramePr>
          <xdr:xfrm>
            <a:off x="1714500" y="71628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4CE18CDA-860A-7D8A-0F21-1E27F1061C7B}"/>
                </a:ext>
              </a:extLst>
            </xdr:cNvPr>
            <xdr:cNvSpPr txBox="1"/>
          </xdr:nvSpPr>
          <xdr:spPr>
            <a:xfrm>
              <a:off x="2141220" y="525780"/>
              <a:ext cx="2049780" cy="4038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32" name="Gráfico 31" descr="Registrar estrutura de tópicos">
            <a:extLst>
              <a:ext uri="{FF2B5EF4-FFF2-40B4-BE49-F238E27FC236}">
                <a16:creationId xmlns:a16="http://schemas.microsoft.com/office/drawing/2014/main" id="{A146F508-F257-00A0-7730-B7BCCD6676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81620" y="274320"/>
            <a:ext cx="444360" cy="44065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14</xdr:row>
      <xdr:rowOff>22860</xdr:rowOff>
    </xdr:from>
    <xdr:to>
      <xdr:col>0</xdr:col>
      <xdr:colOff>1402080</xdr:colOff>
      <xdr:row>20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5" name="Mês">
              <a:extLst>
                <a:ext uri="{FF2B5EF4-FFF2-40B4-BE49-F238E27FC236}">
                  <a16:creationId xmlns:a16="http://schemas.microsoft.com/office/drawing/2014/main" id="{7201B51B-3AC9-48CB-A6EF-10AEAE63E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83180"/>
              <a:ext cx="1402080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106680</xdr:colOff>
      <xdr:row>0</xdr:row>
      <xdr:rowOff>53340</xdr:rowOff>
    </xdr:from>
    <xdr:to>
      <xdr:col>11</xdr:col>
      <xdr:colOff>220980</xdr:colOff>
      <xdr:row>4</xdr:row>
      <xdr:rowOff>89739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AACEE5DA-38C8-E084-B7F9-EEA476A8C5A1}"/>
            </a:ext>
          </a:extLst>
        </xdr:cNvPr>
        <xdr:cNvGrpSpPr/>
      </xdr:nvGrpSpPr>
      <xdr:grpSpPr>
        <a:xfrm>
          <a:off x="1524000" y="53340"/>
          <a:ext cx="6210300" cy="767919"/>
          <a:chOff x="1524000" y="0"/>
          <a:chExt cx="6210300" cy="767919"/>
        </a:xfrm>
      </xdr:grpSpPr>
      <xdr:grpSp>
        <xdr:nvGrpSpPr>
          <xdr:cNvPr id="67" name="Agrupar 66">
            <a:extLst>
              <a:ext uri="{FF2B5EF4-FFF2-40B4-BE49-F238E27FC236}">
                <a16:creationId xmlns:a16="http://schemas.microsoft.com/office/drawing/2014/main" id="{CA491860-E7C2-DDB2-EA49-2A7330DD66FA}"/>
              </a:ext>
            </a:extLst>
          </xdr:cNvPr>
          <xdr:cNvGrpSpPr/>
        </xdr:nvGrpSpPr>
        <xdr:grpSpPr>
          <a:xfrm>
            <a:off x="1524000" y="99060"/>
            <a:ext cx="6210300" cy="617220"/>
            <a:chOff x="1767840" y="190500"/>
            <a:chExt cx="6210300" cy="617220"/>
          </a:xfrm>
        </xdr:grpSpPr>
        <xdr:sp macro="" textlink="">
          <xdr:nvSpPr>
            <xdr:cNvPr id="48" name="Retângulo: Cantos Arredondados 47">
              <a:extLst>
                <a:ext uri="{FF2B5EF4-FFF2-40B4-BE49-F238E27FC236}">
                  <a16:creationId xmlns:a16="http://schemas.microsoft.com/office/drawing/2014/main" id="{17826787-8550-3ED8-66F7-1C9CF824F3B2}"/>
                </a:ext>
              </a:extLst>
            </xdr:cNvPr>
            <xdr:cNvSpPr/>
          </xdr:nvSpPr>
          <xdr:spPr>
            <a:xfrm>
              <a:off x="1767840" y="190500"/>
              <a:ext cx="6210300" cy="617220"/>
            </a:xfrm>
            <a:prstGeom prst="roundRect">
              <a:avLst/>
            </a:prstGeom>
            <a:solidFill>
              <a:srgbClr val="FFE7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25CFFBD3-138A-490D-93B5-A61939E7E4A0}"/>
                </a:ext>
              </a:extLst>
            </xdr:cNvPr>
            <xdr:cNvSpPr/>
          </xdr:nvSpPr>
          <xdr:spPr>
            <a:xfrm>
              <a:off x="1828800" y="236220"/>
              <a:ext cx="594360" cy="510540"/>
            </a:xfrm>
            <a:prstGeom prst="roundRect">
              <a:avLst/>
            </a:prstGeom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 kern="12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4B3CFB85-28C1-B906-DEAD-D2ADEA6895C5}"/>
                </a:ext>
              </a:extLst>
            </xdr:cNvPr>
            <xdr:cNvSpPr txBox="1"/>
          </xdr:nvSpPr>
          <xdr:spPr>
            <a:xfrm>
              <a:off x="2522220" y="213360"/>
              <a:ext cx="1181100" cy="4038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Olá,</a:t>
              </a:r>
              <a:r>
                <a:rPr lang="en-US" sz="2000" b="1" kern="1200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Lia!</a:t>
              </a:r>
              <a:endParaRPr lang="en-US" sz="2000" b="1" kern="12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DC719CA5-C75B-6CB8-9E41-D917127B10D0}"/>
                </a:ext>
              </a:extLst>
            </xdr:cNvPr>
            <xdr:cNvSpPr txBox="1"/>
          </xdr:nvSpPr>
          <xdr:spPr>
            <a:xfrm>
              <a:off x="2514600" y="541020"/>
              <a:ext cx="1851660" cy="259080"/>
            </a:xfrm>
            <a:prstGeom prst="rect">
              <a:avLst/>
            </a:prstGeom>
            <a:solidFill>
              <a:srgbClr val="FFE7FF"/>
            </a:solidFill>
            <a:ln w="9525" cmpd="sng">
              <a:solidFill>
                <a:srgbClr val="FFE7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kern="1200">
                  <a:solidFill>
                    <a:schemeClr val="bg2">
                      <a:lumMod val="50000"/>
                    </a:schemeClr>
                  </a:solidFill>
                </a:rPr>
                <a:t>Acompanhamento Financeiro</a:t>
              </a:r>
            </a:p>
          </xdr:txBody>
        </xdr:sp>
      </xdr:grpSp>
      <xdr:grpSp>
        <xdr:nvGrpSpPr>
          <xdr:cNvPr id="71" name="Agrupar 7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2F8B3CC-EE65-0996-D9B3-76FA718893C4}"/>
              </a:ext>
            </a:extLst>
          </xdr:cNvPr>
          <xdr:cNvGrpSpPr/>
        </xdr:nvGrpSpPr>
        <xdr:grpSpPr>
          <a:xfrm>
            <a:off x="4739640" y="281940"/>
            <a:ext cx="2766060" cy="251460"/>
            <a:chOff x="4754880" y="281940"/>
            <a:chExt cx="2766060" cy="251460"/>
          </a:xfrm>
        </xdr:grpSpPr>
        <xdr:sp macro="" textlink="">
          <xdr:nvSpPr>
            <xdr:cNvPr id="68" name="Retângulo: Cantos Arredondados 67">
              <a:extLst>
                <a:ext uri="{FF2B5EF4-FFF2-40B4-BE49-F238E27FC236}">
                  <a16:creationId xmlns:a16="http://schemas.microsoft.com/office/drawing/2014/main" id="{0EF0A1C5-57C3-4104-94F9-850A14F09EB4}"/>
                </a:ext>
              </a:extLst>
            </xdr:cNvPr>
            <xdr:cNvSpPr/>
          </xdr:nvSpPr>
          <xdr:spPr>
            <a:xfrm>
              <a:off x="4754880" y="281940"/>
              <a:ext cx="2766060" cy="25146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l"/>
              <a:r>
                <a:rPr lang="en-US" sz="1100" kern="120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Pesquisar dados</a:t>
              </a:r>
            </a:p>
          </xdr:txBody>
        </xdr:sp>
        <xdr:pic>
          <xdr:nvPicPr>
            <xdr:cNvPr id="70" name="Gráfico 69" descr="Lupa com preenchimento sólido">
              <a:extLst>
                <a:ext uri="{FF2B5EF4-FFF2-40B4-BE49-F238E27FC236}">
                  <a16:creationId xmlns:a16="http://schemas.microsoft.com/office/drawing/2014/main" id="{ACEAD747-BF8B-F9D4-352A-85B2DE9B61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7208520" y="304800"/>
              <a:ext cx="213360" cy="213360"/>
            </a:xfrm>
            <a:prstGeom prst="rect">
              <a:avLst/>
            </a:prstGeom>
          </xdr:spPr>
        </xdr:pic>
      </xdr:grpSp>
      <xdr:pic>
        <xdr:nvPicPr>
          <xdr:cNvPr id="86" name="Imagem 85">
            <a:extLst>
              <a:ext uri="{FF2B5EF4-FFF2-40B4-BE49-F238E27FC236}">
                <a16:creationId xmlns:a16="http://schemas.microsoft.com/office/drawing/2014/main" id="{F33CA0BF-B2EB-EDD5-0867-8DCE3CC75F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552549" y="0"/>
            <a:ext cx="695351" cy="76791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106680</xdr:rowOff>
    </xdr:from>
    <xdr:to>
      <xdr:col>0</xdr:col>
      <xdr:colOff>1409700</xdr:colOff>
      <xdr:row>5</xdr:row>
      <xdr:rowOff>99060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D341626C-FB48-483A-3D37-8E05F03BD479}"/>
            </a:ext>
          </a:extLst>
        </xdr:cNvPr>
        <xdr:cNvSpPr/>
      </xdr:nvSpPr>
      <xdr:spPr>
        <a:xfrm>
          <a:off x="0" y="472440"/>
          <a:ext cx="1409700" cy="541020"/>
        </a:xfrm>
        <a:prstGeom prst="roundRect">
          <a:avLst>
            <a:gd name="adj" fmla="val 5399"/>
          </a:avLst>
        </a:prstGeom>
        <a:solidFill>
          <a:schemeClr val="accent5">
            <a:lumMod val="75000"/>
          </a:schemeClr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0" kern="1200"/>
            <a:t>Finanças </a:t>
          </a:r>
          <a:r>
            <a:rPr lang="en-US" sz="1200" b="0" kern="1200" baseline="0"/>
            <a:t>APP</a:t>
          </a:r>
          <a:endParaRPr lang="en-US" sz="1200" b="0" kern="1200"/>
        </a:p>
      </xdr:txBody>
    </xdr:sp>
    <xdr:clientData/>
  </xdr:twoCellAnchor>
  <xdr:twoCellAnchor editAs="oneCell">
    <xdr:from>
      <xdr:col>0</xdr:col>
      <xdr:colOff>982980</xdr:colOff>
      <xdr:row>2</xdr:row>
      <xdr:rowOff>167640</xdr:rowOff>
    </xdr:from>
    <xdr:to>
      <xdr:col>0</xdr:col>
      <xdr:colOff>1356360</xdr:colOff>
      <xdr:row>4</xdr:row>
      <xdr:rowOff>175260</xdr:rowOff>
    </xdr:to>
    <xdr:pic>
      <xdr:nvPicPr>
        <xdr:cNvPr id="90" name="Gráfico 89" descr="Dinheiro estrutura de tópicos">
          <a:extLst>
            <a:ext uri="{FF2B5EF4-FFF2-40B4-BE49-F238E27FC236}">
              <a16:creationId xmlns:a16="http://schemas.microsoft.com/office/drawing/2014/main" id="{8ABE9665-635C-5923-BDBA-82475E048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82980" y="533400"/>
          <a:ext cx="373380" cy="373380"/>
        </a:xfrm>
        <a:prstGeom prst="rect">
          <a:avLst/>
        </a:prstGeom>
      </xdr:spPr>
    </xdr:pic>
    <xdr:clientData/>
  </xdr:twoCellAnchor>
  <xdr:twoCellAnchor>
    <xdr:from>
      <xdr:col>9</xdr:col>
      <xdr:colOff>320040</xdr:colOff>
      <xdr:row>5</xdr:row>
      <xdr:rowOff>53340</xdr:rowOff>
    </xdr:from>
    <xdr:to>
      <xdr:col>16</xdr:col>
      <xdr:colOff>548640</xdr:colOff>
      <xdr:row>21</xdr:row>
      <xdr:rowOff>144780</xdr:rowOff>
    </xdr:to>
    <xdr:grpSp>
      <xdr:nvGrpSpPr>
        <xdr:cNvPr id="91" name="Agrupar 90">
          <a:extLst>
            <a:ext uri="{FF2B5EF4-FFF2-40B4-BE49-F238E27FC236}">
              <a16:creationId xmlns:a16="http://schemas.microsoft.com/office/drawing/2014/main" id="{72F0FF4D-1ECC-408D-972E-754384B968B0}"/>
            </a:ext>
          </a:extLst>
        </xdr:cNvPr>
        <xdr:cNvGrpSpPr/>
      </xdr:nvGrpSpPr>
      <xdr:grpSpPr>
        <a:xfrm>
          <a:off x="6614160" y="967740"/>
          <a:ext cx="4495800" cy="3017520"/>
          <a:chOff x="1447800" y="259080"/>
          <a:chExt cx="4495800" cy="3017520"/>
        </a:xfrm>
      </xdr:grpSpPr>
      <xdr:grpSp>
        <xdr:nvGrpSpPr>
          <xdr:cNvPr id="92" name="Agrupar 91">
            <a:extLst>
              <a:ext uri="{FF2B5EF4-FFF2-40B4-BE49-F238E27FC236}">
                <a16:creationId xmlns:a16="http://schemas.microsoft.com/office/drawing/2014/main" id="{8491CE08-1814-98F9-2CA1-F5DF565BBE49}"/>
              </a:ext>
            </a:extLst>
          </xdr:cNvPr>
          <xdr:cNvGrpSpPr/>
        </xdr:nvGrpSpPr>
        <xdr:grpSpPr>
          <a:xfrm>
            <a:off x="1447800" y="259080"/>
            <a:ext cx="4495800" cy="3017520"/>
            <a:chOff x="1539240" y="502920"/>
            <a:chExt cx="4495800" cy="3017520"/>
          </a:xfrm>
        </xdr:grpSpPr>
        <xdr:grpSp>
          <xdr:nvGrpSpPr>
            <xdr:cNvPr id="94" name="Agrupar 93">
              <a:extLst>
                <a:ext uri="{FF2B5EF4-FFF2-40B4-BE49-F238E27FC236}">
                  <a16:creationId xmlns:a16="http://schemas.microsoft.com/office/drawing/2014/main" id="{1AA097DD-7725-678A-DC16-E58F40ED11F1}"/>
                </a:ext>
              </a:extLst>
            </xdr:cNvPr>
            <xdr:cNvGrpSpPr/>
          </xdr:nvGrpSpPr>
          <xdr:grpSpPr>
            <a:xfrm>
              <a:off x="1539240" y="502920"/>
              <a:ext cx="4495800" cy="3017520"/>
              <a:chOff x="1744980" y="4244340"/>
              <a:chExt cx="4495800" cy="3017520"/>
            </a:xfrm>
          </xdr:grpSpPr>
          <xdr:sp macro="" textlink="">
            <xdr:nvSpPr>
              <xdr:cNvPr id="97" name="Retângulo: Cantos Arredondados 96">
                <a:extLst>
                  <a:ext uri="{FF2B5EF4-FFF2-40B4-BE49-F238E27FC236}">
                    <a16:creationId xmlns:a16="http://schemas.microsoft.com/office/drawing/2014/main" id="{9C0626B7-EDA8-8B79-56C3-E05C0B146125}"/>
                  </a:ext>
                </a:extLst>
              </xdr:cNvPr>
              <xdr:cNvSpPr/>
            </xdr:nvSpPr>
            <xdr:spPr>
              <a:xfrm>
                <a:off x="1744980" y="4244340"/>
                <a:ext cx="4488180" cy="3017520"/>
              </a:xfrm>
              <a:prstGeom prst="roundRect">
                <a:avLst/>
              </a:prstGeom>
              <a:solidFill>
                <a:srgbClr val="FFE7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  <xdr:sp macro="" textlink="">
            <xdr:nvSpPr>
              <xdr:cNvPr id="98" name="Retângulo: Cantos Superiores Arredondados 97">
                <a:extLst>
                  <a:ext uri="{FF2B5EF4-FFF2-40B4-BE49-F238E27FC236}">
                    <a16:creationId xmlns:a16="http://schemas.microsoft.com/office/drawing/2014/main" id="{67EA4C9C-9C1D-38B3-0AE0-9E8A6599BFA4}"/>
                  </a:ext>
                </a:extLst>
              </xdr:cNvPr>
              <xdr:cNvSpPr/>
            </xdr:nvSpPr>
            <xdr:spPr>
              <a:xfrm>
                <a:off x="1752600" y="4251960"/>
                <a:ext cx="4488180" cy="43434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kern="1200"/>
              </a:p>
            </xdr:txBody>
          </xdr:sp>
        </xdr:grpSp>
        <xdr:sp macro="" textlink="">
          <xdr:nvSpPr>
            <xdr:cNvPr id="96" name="CaixaDeTexto 95">
              <a:extLst>
                <a:ext uri="{FF2B5EF4-FFF2-40B4-BE49-F238E27FC236}">
                  <a16:creationId xmlns:a16="http://schemas.microsoft.com/office/drawing/2014/main" id="{05F39653-B039-5F3B-149D-BAEC8C5C1FE1}"/>
                </a:ext>
              </a:extLst>
            </xdr:cNvPr>
            <xdr:cNvSpPr txBox="1"/>
          </xdr:nvSpPr>
          <xdr:spPr>
            <a:xfrm>
              <a:off x="2141220" y="525780"/>
              <a:ext cx="2049780" cy="4038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93" name="Gráfico 92" descr="Cofrinho estrutura de tópicos">
            <a:extLst>
              <a:ext uri="{FF2B5EF4-FFF2-40B4-BE49-F238E27FC236}">
                <a16:creationId xmlns:a16="http://schemas.microsoft.com/office/drawing/2014/main" id="{8B42B075-D66E-B85D-1D03-C4F76002B0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683471" y="274320"/>
            <a:ext cx="440658" cy="44065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533400</xdr:colOff>
      <xdr:row>9</xdr:row>
      <xdr:rowOff>53340</xdr:rowOff>
    </xdr:from>
    <xdr:to>
      <xdr:col>15</xdr:col>
      <xdr:colOff>312420</xdr:colOff>
      <xdr:row>19</xdr:row>
      <xdr:rowOff>99060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C03BEBAF-D62D-447D-8A49-374529CBB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 Guimarães dos Santos" refreshedDate="45658.876456365739" createdVersion="8" refreshedVersion="8" minRefreshableVersion="3" recordCount="59" xr:uid="{FC7C6BB8-25A2-4FC4-B24F-D43431CF6126}">
  <cacheSource type="worksheet">
    <worksheetSource name="tbl_financeira"/>
  </cacheSource>
  <cacheFields count="10">
    <cacheField name="Data " numFmtId="14">
      <sharedItems containsSemiMixedTypes="0" containsNonDate="0" containsDate="1" containsString="0" minDate="2024-07-01T00:00:00" maxDate="2024-10-01T00:00:00" count="25">
        <d v="2024-07-01T00:00:00"/>
        <d v="2024-07-03T00:00:00"/>
        <d v="2024-07-04T00:00:00"/>
        <d v="2024-07-08T00:00:00"/>
        <d v="2024-07-09T00:00:00"/>
        <d v="2024-07-10T00:00:00"/>
        <d v="2024-07-11T00:00:00"/>
        <d v="2024-07-20T00:00:00"/>
        <d v="2024-07-30T00:00:00"/>
        <d v="2024-08-01T00:00:00"/>
        <d v="2024-08-03T00:00:00"/>
        <d v="2024-08-04T00:00:00"/>
        <d v="2024-08-08T00:00:00"/>
        <d v="2024-08-09T00:00:00"/>
        <d v="2024-08-10T00:00:00"/>
        <d v="2024-08-11T00:00:00"/>
        <d v="2024-08-20T00:00:00"/>
        <d v="2024-08-30T00:00:00"/>
        <d v="2024-09-01T00:00:00"/>
        <d v="2024-09-05T00:00:00"/>
        <d v="2024-09-06T00:00:00"/>
        <d v="2024-09-07T00:00:00"/>
        <d v="2024-09-15T00:00:00"/>
        <d v="2024-09-20T00:00:00"/>
        <d v="2024-09-30T00:00:00"/>
      </sharedItems>
      <fieldGroup par="9"/>
    </cacheField>
    <cacheField name="Mês" numFmtId="1">
      <sharedItems containsSemiMixedTypes="0" containsString="0" containsNumber="1" containsInteger="1" minValue="7" maxValue="9" count="3">
        <n v="7"/>
        <n v="8"/>
        <n v="9"/>
      </sharedItems>
    </cacheField>
    <cacheField name="Tipo " numFmtId="0">
      <sharedItems count="2">
        <s v="ENTRADA"/>
        <s v="SAÍDA"/>
      </sharedItems>
    </cacheField>
    <cacheField name="Categoria " numFmtId="0">
      <sharedItems count="10">
        <s v="Dividendos"/>
        <s v="Alimentação"/>
        <s v="Saúde"/>
        <s v="Transporte"/>
        <s v="Educação"/>
        <s v="Lazer"/>
        <s v="Renda Fixa"/>
        <s v="Vestuário"/>
        <s v="Contas"/>
        <s v="Rendiment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20" maxValue="7000"/>
    </cacheField>
    <cacheField name="Operação Bancária" numFmtId="0">
      <sharedItems/>
    </cacheField>
    <cacheField name="Status" numFmtId="0">
      <sharedItems/>
    </cacheField>
    <cacheField name="Dias (Data )" numFmtId="0" databaseField="0">
      <fieldGroup base="0">
        <rangePr groupBy="days" startDate="2024-07-01T00:00:00" endDate="2024-10-01T00:00:00"/>
        <groupItems count="368">
          <s v="&lt;01/07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0/2024"/>
        </groupItems>
      </fieldGroup>
    </cacheField>
    <cacheField name="Meses (Data )" numFmtId="0" databaseField="0">
      <fieldGroup base="0">
        <rangePr groupBy="months" startDate="2024-07-01T00:00:00" endDate="2024-10-01T00:00:00"/>
        <groupItems count="14">
          <s v="&lt;01/07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0/2024"/>
        </groupItems>
      </fieldGroup>
    </cacheField>
  </cacheFields>
  <extLst>
    <ext xmlns:x14="http://schemas.microsoft.com/office/spreadsheetml/2009/9/main" uri="{725AE2AE-9491-48be-B2B4-4EB974FC3084}">
      <x14:pivotCacheDefinition pivotCacheId="16488675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x v="0"/>
    <s v="Ações"/>
    <n v="200"/>
    <s v="Transferência"/>
    <s v="Recebido"/>
  </r>
  <r>
    <x v="0"/>
    <x v="0"/>
    <x v="1"/>
    <x v="1"/>
    <s v="Restaurante"/>
    <n v="200"/>
    <s v="Cartão de Crédito"/>
    <s v="Pago"/>
  </r>
  <r>
    <x v="1"/>
    <x v="0"/>
    <x v="1"/>
    <x v="2"/>
    <s v="Odontológica"/>
    <n v="300"/>
    <s v="Débito Automático"/>
    <s v="Pago"/>
  </r>
  <r>
    <x v="2"/>
    <x v="0"/>
    <x v="1"/>
    <x v="3"/>
    <s v="Bilhete Único"/>
    <n v="100"/>
    <s v="PIX"/>
    <s v="Pago"/>
  </r>
  <r>
    <x v="2"/>
    <x v="0"/>
    <x v="0"/>
    <x v="0"/>
    <s v="Ações"/>
    <n v="400"/>
    <s v="Transferência"/>
    <s v="Recebido"/>
  </r>
  <r>
    <x v="3"/>
    <x v="0"/>
    <x v="0"/>
    <x v="0"/>
    <s v="Ações"/>
    <n v="200"/>
    <s v="Transferência"/>
    <s v="Recebido"/>
  </r>
  <r>
    <x v="3"/>
    <x v="0"/>
    <x v="1"/>
    <x v="1"/>
    <s v="Mercado"/>
    <n v="800"/>
    <s v="Cartão de Crédito"/>
    <s v="Pago"/>
  </r>
  <r>
    <x v="3"/>
    <x v="0"/>
    <x v="1"/>
    <x v="1"/>
    <s v="Restaurante"/>
    <n v="150"/>
    <s v="Cartão de Crédito"/>
    <s v="Pago"/>
  </r>
  <r>
    <x v="4"/>
    <x v="0"/>
    <x v="1"/>
    <x v="4"/>
    <s v="Escola"/>
    <n v="3000"/>
    <s v="Boleto"/>
    <s v="Pago"/>
  </r>
  <r>
    <x v="5"/>
    <x v="0"/>
    <x v="1"/>
    <x v="5"/>
    <s v="Cinema"/>
    <n v="60"/>
    <s v="Cartão de Crédito"/>
    <s v="Pago"/>
  </r>
  <r>
    <x v="6"/>
    <x v="0"/>
    <x v="1"/>
    <x v="5"/>
    <s v="Parque"/>
    <n v="20"/>
    <s v="Cartão de Crédito"/>
    <s v="Pago"/>
  </r>
  <r>
    <x v="7"/>
    <x v="0"/>
    <x v="1"/>
    <x v="0"/>
    <s v="Ações"/>
    <n v="200"/>
    <s v="Transferência"/>
    <s v="Recebido"/>
  </r>
  <r>
    <x v="7"/>
    <x v="0"/>
    <x v="0"/>
    <x v="6"/>
    <s v="Salário"/>
    <n v="7000"/>
    <s v="Transferência"/>
    <s v="Recebido"/>
  </r>
  <r>
    <x v="7"/>
    <x v="0"/>
    <x v="1"/>
    <x v="4"/>
    <s v="Material"/>
    <n v="300"/>
    <s v="Cartão de Crédito"/>
    <s v="Pendente"/>
  </r>
  <r>
    <x v="7"/>
    <x v="0"/>
    <x v="1"/>
    <x v="7"/>
    <s v="Loja"/>
    <n v="350"/>
    <s v="Cartão de Crédito"/>
    <s v="Pendente"/>
  </r>
  <r>
    <x v="7"/>
    <x v="0"/>
    <x v="1"/>
    <x v="8"/>
    <s v="Luz"/>
    <n v="110"/>
    <s v="Débito Automático"/>
    <s v="Pago"/>
  </r>
  <r>
    <x v="7"/>
    <x v="0"/>
    <x v="1"/>
    <x v="8"/>
    <s v="Gás"/>
    <n v="130"/>
    <s v="Débito Automático"/>
    <s v="Pago"/>
  </r>
  <r>
    <x v="7"/>
    <x v="0"/>
    <x v="0"/>
    <x v="9"/>
    <s v="Poupança"/>
    <n v="90"/>
    <s v="Transferência"/>
    <s v="Recebido"/>
  </r>
  <r>
    <x v="7"/>
    <x v="0"/>
    <x v="1"/>
    <x v="1"/>
    <s v="Restaurante"/>
    <n v="100"/>
    <s v="Cartão de Crédito"/>
    <s v="Pago"/>
  </r>
  <r>
    <x v="7"/>
    <x v="0"/>
    <x v="1"/>
    <x v="5"/>
    <s v="Cinema"/>
    <n v="80"/>
    <s v="Cartão de Crédito"/>
    <s v="Pendente"/>
  </r>
  <r>
    <x v="8"/>
    <x v="0"/>
    <x v="0"/>
    <x v="0"/>
    <s v="Ações"/>
    <n v="400"/>
    <s v="Transferência"/>
    <s v="Recebido"/>
  </r>
  <r>
    <x v="9"/>
    <x v="1"/>
    <x v="0"/>
    <x v="0"/>
    <s v="Ações"/>
    <n v="500"/>
    <s v="Transferência"/>
    <s v="Recebido"/>
  </r>
  <r>
    <x v="9"/>
    <x v="1"/>
    <x v="1"/>
    <x v="1"/>
    <s v="Mercado"/>
    <n v="800"/>
    <s v="Cartão de Crédito"/>
    <s v="Pago"/>
  </r>
  <r>
    <x v="10"/>
    <x v="1"/>
    <x v="1"/>
    <x v="2"/>
    <s v="Plano"/>
    <n v="750"/>
    <s v="Débito Automático"/>
    <s v="Pago"/>
  </r>
  <r>
    <x v="11"/>
    <x v="1"/>
    <x v="0"/>
    <x v="0"/>
    <s v="Ações"/>
    <n v="100"/>
    <s v="Transferência"/>
    <s v="Recebido"/>
  </r>
  <r>
    <x v="11"/>
    <x v="1"/>
    <x v="0"/>
    <x v="0"/>
    <s v="Ações"/>
    <n v="150"/>
    <s v="Transferência"/>
    <s v="Recebido"/>
  </r>
  <r>
    <x v="12"/>
    <x v="1"/>
    <x v="1"/>
    <x v="3"/>
    <s v="Gasolina"/>
    <n v="200"/>
    <s v="Cartão de Crédito"/>
    <s v="Pago"/>
  </r>
  <r>
    <x v="12"/>
    <x v="1"/>
    <x v="1"/>
    <x v="1"/>
    <s v="Restaurante"/>
    <n v="150"/>
    <s v="Cartão de Crédito"/>
    <s v="Pago"/>
  </r>
  <r>
    <x v="12"/>
    <x v="1"/>
    <x v="1"/>
    <x v="1"/>
    <s v="Lanchonete"/>
    <n v="100"/>
    <s v="Cartão de Crédito"/>
    <s v="Pago"/>
  </r>
  <r>
    <x v="13"/>
    <x v="1"/>
    <x v="1"/>
    <x v="4"/>
    <s v="Escola"/>
    <n v="3000"/>
    <s v="Boleto"/>
    <s v="Pago"/>
  </r>
  <r>
    <x v="14"/>
    <x v="1"/>
    <x v="1"/>
    <x v="4"/>
    <s v="Material"/>
    <n v="200"/>
    <s v="Cartão de Crédito"/>
    <s v="Pendente"/>
  </r>
  <r>
    <x v="15"/>
    <x v="1"/>
    <x v="1"/>
    <x v="7"/>
    <s v="Loja"/>
    <n v="250"/>
    <s v="Cartão de Crédito"/>
    <s v="Pendente"/>
  </r>
  <r>
    <x v="16"/>
    <x v="1"/>
    <x v="0"/>
    <x v="9"/>
    <s v="Poupança"/>
    <n v="50"/>
    <s v="Transferência"/>
    <s v="Recebido"/>
  </r>
  <r>
    <x v="16"/>
    <x v="1"/>
    <x v="0"/>
    <x v="6"/>
    <s v="Salário"/>
    <n v="7000"/>
    <s v="Transferência"/>
    <s v="Recebido"/>
  </r>
  <r>
    <x v="16"/>
    <x v="1"/>
    <x v="1"/>
    <x v="4"/>
    <s v="Material"/>
    <n v="150"/>
    <s v="Cartão de Crédito"/>
    <s v="Pago"/>
  </r>
  <r>
    <x v="16"/>
    <x v="1"/>
    <x v="1"/>
    <x v="1"/>
    <s v="Lanchonete"/>
    <n v="150"/>
    <s v="Cartão de Crédito"/>
    <s v="Pago"/>
  </r>
  <r>
    <x v="16"/>
    <x v="1"/>
    <x v="1"/>
    <x v="5"/>
    <s v="Cinema"/>
    <n v="60"/>
    <s v="Cartão de Crédito"/>
    <s v="Pago"/>
  </r>
  <r>
    <x v="16"/>
    <x v="1"/>
    <x v="1"/>
    <x v="5"/>
    <s v="Teatro"/>
    <n v="160"/>
    <s v="Cartão de Crédito"/>
    <s v="Pago"/>
  </r>
  <r>
    <x v="16"/>
    <x v="1"/>
    <x v="1"/>
    <x v="5"/>
    <s v="Parque"/>
    <n v="30"/>
    <s v="Cartão de Crédito"/>
    <s v="Pago"/>
  </r>
  <r>
    <x v="16"/>
    <x v="1"/>
    <x v="1"/>
    <x v="1"/>
    <s v="Mercado"/>
    <n v="700"/>
    <s v="Cartão de Crédito"/>
    <s v="Pendente"/>
  </r>
  <r>
    <x v="16"/>
    <x v="1"/>
    <x v="0"/>
    <x v="9"/>
    <s v="Poupança"/>
    <n v="60"/>
    <s v="Transferência"/>
    <s v="Recebido"/>
  </r>
  <r>
    <x v="17"/>
    <x v="1"/>
    <x v="0"/>
    <x v="0"/>
    <s v="Ações"/>
    <n v="150"/>
    <s v="Transferência"/>
    <s v="Recebido"/>
  </r>
  <r>
    <x v="18"/>
    <x v="2"/>
    <x v="0"/>
    <x v="0"/>
    <s v="Ações"/>
    <n v="400"/>
    <s v="Transferência"/>
    <s v="Recebido"/>
  </r>
  <r>
    <x v="18"/>
    <x v="2"/>
    <x v="1"/>
    <x v="3"/>
    <s v="Gasolina"/>
    <n v="200"/>
    <s v="Transferência"/>
    <s v="Recebido"/>
  </r>
  <r>
    <x v="18"/>
    <x v="2"/>
    <x v="1"/>
    <x v="1"/>
    <s v="Mercado"/>
    <n v="350"/>
    <s v="Cartão de Crédito"/>
    <s v="Pago"/>
  </r>
  <r>
    <x v="19"/>
    <x v="2"/>
    <x v="1"/>
    <x v="1"/>
    <s v="Restaurante"/>
    <n v="200"/>
    <s v="Cartão de Crédito"/>
    <s v="Pago"/>
  </r>
  <r>
    <x v="20"/>
    <x v="2"/>
    <x v="1"/>
    <x v="4"/>
    <s v="Escola"/>
    <n v="3000"/>
    <s v="Boleto"/>
    <s v="Pago"/>
  </r>
  <r>
    <x v="20"/>
    <x v="2"/>
    <x v="1"/>
    <x v="4"/>
    <s v="Material"/>
    <n v="150"/>
    <s v="Cartão de Crédito"/>
    <s v="Pendente"/>
  </r>
  <r>
    <x v="21"/>
    <x v="2"/>
    <x v="1"/>
    <x v="7"/>
    <s v="Loja"/>
    <n v="150"/>
    <s v="Cartão de Crédito"/>
    <s v="Pendente"/>
  </r>
  <r>
    <x v="22"/>
    <x v="2"/>
    <x v="0"/>
    <x v="9"/>
    <s v="Poupança"/>
    <n v="190"/>
    <s v="Transferência"/>
    <s v="Recebido"/>
  </r>
  <r>
    <x v="23"/>
    <x v="2"/>
    <x v="0"/>
    <x v="6"/>
    <s v="Salário"/>
    <n v="7000"/>
    <s v="Transferência"/>
    <s v="Recebido"/>
  </r>
  <r>
    <x v="23"/>
    <x v="2"/>
    <x v="1"/>
    <x v="4"/>
    <s v="Escola"/>
    <n v="3000"/>
    <s v="Boleto"/>
    <s v="Pago"/>
  </r>
  <r>
    <x v="23"/>
    <x v="2"/>
    <x v="1"/>
    <x v="1"/>
    <s v="Restaurante"/>
    <n v="100"/>
    <s v="Cartão de Crédito"/>
    <s v="Pago"/>
  </r>
  <r>
    <x v="23"/>
    <x v="2"/>
    <x v="1"/>
    <x v="5"/>
    <s v="Cinema"/>
    <n v="100"/>
    <s v="Cartão de Crédito"/>
    <s v="Pendente"/>
  </r>
  <r>
    <x v="23"/>
    <x v="2"/>
    <x v="1"/>
    <x v="5"/>
    <s v="Cinema"/>
    <n v="80"/>
    <s v="Cartão de Crédito"/>
    <s v="Pendente"/>
  </r>
  <r>
    <x v="23"/>
    <x v="2"/>
    <x v="1"/>
    <x v="5"/>
    <s v="Teatro"/>
    <n v="130"/>
    <s v="Cartão de Crédito"/>
    <s v="Pendente"/>
  </r>
  <r>
    <x v="23"/>
    <x v="2"/>
    <x v="1"/>
    <x v="1"/>
    <s v="Mercado"/>
    <n v="800"/>
    <s v="Cartão de Crédito"/>
    <s v="Pendente"/>
  </r>
  <r>
    <x v="23"/>
    <x v="2"/>
    <x v="1"/>
    <x v="1"/>
    <s v="Lanchonete"/>
    <n v="100"/>
    <s v="Cartão de Crédito"/>
    <s v="Pendente"/>
  </r>
  <r>
    <x v="24"/>
    <x v="2"/>
    <x v="0"/>
    <x v="9"/>
    <s v="Poupança"/>
    <n v="115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75BB4-6395-4C9E-BCB3-BC0F10FF2DDE}" name="Tabela dinâ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E6:F10" firstHeaderRow="1" firstDataRow="1" firstDataCol="1" rowPageCount="1" colPageCount="1"/>
  <pivotFields count="10">
    <pivotField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8"/>
        <item x="0"/>
        <item x="4"/>
        <item x="5"/>
        <item x="6"/>
        <item x="9"/>
        <item x="2"/>
        <item x="3"/>
        <item x="7"/>
        <item t="default"/>
      </items>
    </pivotField>
    <pivotField showAll="0"/>
    <pivotField dataField="1" numFmtId="165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4">
    <i>
      <x v="2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C3929-67F2-488B-AE5B-BFFC14CE77E5}" name="Tabela dinâmica1" cacheId="2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0">
  <location ref="B6:C15" firstHeaderRow="1" firstDataRow="1" firstDataCol="1" rowPageCount="1" colPageCount="1"/>
  <pivotFields count="10">
    <pivotField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8"/>
        <item x="0"/>
        <item x="4"/>
        <item x="5"/>
        <item x="6"/>
        <item x="9"/>
        <item x="2"/>
        <item x="3"/>
        <item x="7"/>
        <item t="default"/>
      </items>
    </pivotField>
    <pivotField showAll="0"/>
    <pivotField dataField="1" numFmtId="165" showAll="0"/>
    <pivotField showAll="0"/>
    <pivotField multipleItemSelectionAllowe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chartFormats count="1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" name="Data ">
      <autoFilter ref="A1">
        <filterColumn colId="0">
          <customFilters and="1">
            <customFilter operator="greaterThanOrEqual" val="45474"/>
            <customFilter operator="lessThanOrEqual" val="455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811574F-E4C5-425F-B220-87668A6ACFC9}" sourceName="Mês">
  <pivotTables>
    <pivotTable tabId="3" name="Tabela dinâmica1"/>
    <pivotTable tabId="3" name="Tabela dinâmica2"/>
  </pivotTables>
  <data>
    <tabular pivotCacheId="1648867557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8D57ECE-3657-4463-9F54-4E347EA028F0}" cache="SegmentaçãodeDados_Mês" caption="Mês" style="SlicerStyleLight5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B9499-60A1-4C2E-9CAC-98BF7A8C83D7}" name="tbl_financeira" displayName="tbl_financeira" ref="A1:H60" totalsRowShown="0">
  <autoFilter ref="A1:H60" xr:uid="{6D1B9499-60A1-4C2E-9CAC-98BF7A8C83D7}"/>
  <tableColumns count="8">
    <tableColumn id="1" xr3:uid="{E3899866-DEFA-4885-827E-E22A380D8290}" name="Data " dataDxfId="6"/>
    <tableColumn id="9" xr3:uid="{1B81ACD5-09A0-4709-B312-8040459357C3}" name="Mês" dataDxfId="5">
      <calculatedColumnFormula>MONTH(tbl_financeira[[#This Row],[Data ]])</calculatedColumnFormula>
    </tableColumn>
    <tableColumn id="2" xr3:uid="{C16BFADD-DAC4-4034-A9CF-4701B7EB83EF}" name="Tipo "/>
    <tableColumn id="3" xr3:uid="{BCB854BE-F915-4503-9216-F0BFBEBBE409}" name="Categoria "/>
    <tableColumn id="4" xr3:uid="{091EE841-2438-4B3F-96B5-465E7F70DC50}" name="Descrição"/>
    <tableColumn id="5" xr3:uid="{99A65AE3-5D40-49E0-867B-6BE1528C3335}" name="Valor" dataDxfId="7"/>
    <tableColumn id="6" xr3:uid="{B4DCB668-D1C5-48CC-97C8-4E0F67F9C650}" name="Operação Bancária"/>
    <tableColumn id="7" xr3:uid="{755324FF-328E-4971-92FA-80749535CB59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332BE2-704E-4DF5-9946-4534D38FCE77}" name="Tabela4" displayName="Tabela4" ref="C6:D21" totalsRowShown="0">
  <autoFilter ref="C6:D21" xr:uid="{5F332BE2-704E-4DF5-9946-4534D38FCE77}"/>
  <tableColumns count="2">
    <tableColumn id="1" xr3:uid="{D96DBF88-4322-4CAA-A6BE-1BE5DB5B7CF8}" name="Data de lançamento" dataDxfId="2" totalsRowDxfId="1"/>
    <tableColumn id="2" xr3:uid="{C52FCC81-E64D-408C-8C5D-A33CF2A33A46}" name="Depósito Reservado" totalsRowDxfId="0" dataCellStyle="Moed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60E7-2426-4C01-9861-100AD0539A40}">
  <sheetPr>
    <tabColor theme="3" tint="0.499984740745262"/>
  </sheetPr>
  <dimension ref="A1:H60"/>
  <sheetViews>
    <sheetView workbookViewId="0"/>
  </sheetViews>
  <sheetFormatPr defaultRowHeight="14.4" x14ac:dyDescent="0.3"/>
  <cols>
    <col min="1" max="1" width="10.33203125" style="1" bestFit="1" customWidth="1"/>
    <col min="2" max="2" width="10.33203125" style="7" customWidth="1"/>
    <col min="4" max="4" width="11.5546875" bestFit="1" customWidth="1"/>
    <col min="5" max="5" width="11.109375" customWidth="1"/>
    <col min="6" max="6" width="11.88671875" style="2" bestFit="1" customWidth="1"/>
    <col min="7" max="7" width="18.44140625" customWidth="1"/>
  </cols>
  <sheetData>
    <row r="1" spans="1:8" x14ac:dyDescent="0.3">
      <c r="A1" s="1" t="s">
        <v>4</v>
      </c>
      <c r="B1" s="7" t="s">
        <v>45</v>
      </c>
      <c r="C1" t="s">
        <v>0</v>
      </c>
      <c r="D1" t="s">
        <v>5</v>
      </c>
      <c r="E1" t="s">
        <v>1</v>
      </c>
      <c r="F1" s="2" t="s">
        <v>6</v>
      </c>
      <c r="G1" t="s">
        <v>2</v>
      </c>
      <c r="H1" t="s">
        <v>3</v>
      </c>
    </row>
    <row r="2" spans="1:8" x14ac:dyDescent="0.3">
      <c r="A2" s="1">
        <v>45474</v>
      </c>
      <c r="B2" s="7">
        <f>MONTH(tbl_financeira[[#This Row],[Data ]])</f>
        <v>7</v>
      </c>
      <c r="C2" t="s">
        <v>7</v>
      </c>
      <c r="D2" t="s">
        <v>9</v>
      </c>
      <c r="E2" t="s">
        <v>19</v>
      </c>
      <c r="F2" s="2">
        <v>200</v>
      </c>
      <c r="G2" t="s">
        <v>37</v>
      </c>
      <c r="H2" t="s">
        <v>42</v>
      </c>
    </row>
    <row r="3" spans="1:8" x14ac:dyDescent="0.3">
      <c r="A3" s="1">
        <v>45474</v>
      </c>
      <c r="B3" s="7">
        <f>MONTH(tbl_financeira[[#This Row],[Data ]])</f>
        <v>7</v>
      </c>
      <c r="C3" t="s">
        <v>8</v>
      </c>
      <c r="D3" t="s">
        <v>10</v>
      </c>
      <c r="E3" t="s">
        <v>20</v>
      </c>
      <c r="F3" s="2">
        <v>200</v>
      </c>
      <c r="G3" t="s">
        <v>38</v>
      </c>
      <c r="H3" t="s">
        <v>43</v>
      </c>
    </row>
    <row r="4" spans="1:8" x14ac:dyDescent="0.3">
      <c r="A4" s="1">
        <v>45476</v>
      </c>
      <c r="B4" s="7">
        <f>MONTH(tbl_financeira[[#This Row],[Data ]])</f>
        <v>7</v>
      </c>
      <c r="C4" t="s">
        <v>8</v>
      </c>
      <c r="D4" t="s">
        <v>11</v>
      </c>
      <c r="E4" t="s">
        <v>21</v>
      </c>
      <c r="F4" s="2">
        <v>300</v>
      </c>
      <c r="G4" t="s">
        <v>39</v>
      </c>
      <c r="H4" t="s">
        <v>43</v>
      </c>
    </row>
    <row r="5" spans="1:8" x14ac:dyDescent="0.3">
      <c r="A5" s="1">
        <v>45477</v>
      </c>
      <c r="B5" s="7">
        <f>MONTH(tbl_financeira[[#This Row],[Data ]])</f>
        <v>7</v>
      </c>
      <c r="C5" t="s">
        <v>8</v>
      </c>
      <c r="D5" t="s">
        <v>12</v>
      </c>
      <c r="E5" t="s">
        <v>22</v>
      </c>
      <c r="F5" s="2">
        <v>100</v>
      </c>
      <c r="G5" t="s">
        <v>40</v>
      </c>
      <c r="H5" t="s">
        <v>43</v>
      </c>
    </row>
    <row r="6" spans="1:8" x14ac:dyDescent="0.3">
      <c r="A6" s="1">
        <v>45477</v>
      </c>
      <c r="B6" s="7">
        <f>MONTH(tbl_financeira[[#This Row],[Data ]])</f>
        <v>7</v>
      </c>
      <c r="C6" t="s">
        <v>7</v>
      </c>
      <c r="D6" t="s">
        <v>9</v>
      </c>
      <c r="E6" t="s">
        <v>19</v>
      </c>
      <c r="F6" s="2">
        <v>400</v>
      </c>
      <c r="G6" t="s">
        <v>37</v>
      </c>
      <c r="H6" t="s">
        <v>42</v>
      </c>
    </row>
    <row r="7" spans="1:8" x14ac:dyDescent="0.3">
      <c r="A7" s="1">
        <v>45481</v>
      </c>
      <c r="B7" s="7">
        <f>MONTH(tbl_financeira[[#This Row],[Data ]])</f>
        <v>7</v>
      </c>
      <c r="C7" t="s">
        <v>7</v>
      </c>
      <c r="D7" t="s">
        <v>9</v>
      </c>
      <c r="E7" t="s">
        <v>19</v>
      </c>
      <c r="F7" s="2">
        <v>200</v>
      </c>
      <c r="G7" t="s">
        <v>37</v>
      </c>
      <c r="H7" t="s">
        <v>42</v>
      </c>
    </row>
    <row r="8" spans="1:8" x14ac:dyDescent="0.3">
      <c r="A8" s="1">
        <v>45481</v>
      </c>
      <c r="B8" s="7">
        <f>MONTH(tbl_financeira[[#This Row],[Data ]])</f>
        <v>7</v>
      </c>
      <c r="C8" t="s">
        <v>8</v>
      </c>
      <c r="D8" t="s">
        <v>10</v>
      </c>
      <c r="E8" t="s">
        <v>23</v>
      </c>
      <c r="F8" s="2">
        <v>800</v>
      </c>
      <c r="G8" t="s">
        <v>38</v>
      </c>
      <c r="H8" t="s">
        <v>43</v>
      </c>
    </row>
    <row r="9" spans="1:8" x14ac:dyDescent="0.3">
      <c r="A9" s="1">
        <v>45481</v>
      </c>
      <c r="B9" s="7">
        <f>MONTH(tbl_financeira[[#This Row],[Data ]])</f>
        <v>7</v>
      </c>
      <c r="C9" t="s">
        <v>8</v>
      </c>
      <c r="D9" t="s">
        <v>10</v>
      </c>
      <c r="E9" t="s">
        <v>20</v>
      </c>
      <c r="F9" s="2">
        <v>150</v>
      </c>
      <c r="G9" t="s">
        <v>38</v>
      </c>
      <c r="H9" t="s">
        <v>43</v>
      </c>
    </row>
    <row r="10" spans="1:8" x14ac:dyDescent="0.3">
      <c r="A10" s="1">
        <v>45482</v>
      </c>
      <c r="B10" s="7">
        <f>MONTH(tbl_financeira[[#This Row],[Data ]])</f>
        <v>7</v>
      </c>
      <c r="C10" t="s">
        <v>8</v>
      </c>
      <c r="D10" t="s">
        <v>13</v>
      </c>
      <c r="E10" t="s">
        <v>24</v>
      </c>
      <c r="F10" s="2">
        <v>3000</v>
      </c>
      <c r="G10" t="s">
        <v>41</v>
      </c>
      <c r="H10" t="s">
        <v>43</v>
      </c>
    </row>
    <row r="11" spans="1:8" x14ac:dyDescent="0.3">
      <c r="A11" s="1">
        <v>45483</v>
      </c>
      <c r="B11" s="7">
        <f>MONTH(tbl_financeira[[#This Row],[Data ]])</f>
        <v>7</v>
      </c>
      <c r="C11" t="s">
        <v>8</v>
      </c>
      <c r="D11" t="s">
        <v>14</v>
      </c>
      <c r="E11" t="s">
        <v>25</v>
      </c>
      <c r="F11" s="2">
        <v>60</v>
      </c>
      <c r="G11" t="s">
        <v>38</v>
      </c>
      <c r="H11" t="s">
        <v>43</v>
      </c>
    </row>
    <row r="12" spans="1:8" x14ac:dyDescent="0.3">
      <c r="A12" s="1">
        <v>45484</v>
      </c>
      <c r="B12" s="7">
        <f>MONTH(tbl_financeira[[#This Row],[Data ]])</f>
        <v>7</v>
      </c>
      <c r="C12" t="s">
        <v>8</v>
      </c>
      <c r="D12" t="s">
        <v>14</v>
      </c>
      <c r="E12" t="s">
        <v>26</v>
      </c>
      <c r="F12" s="2">
        <v>20</v>
      </c>
      <c r="G12" t="s">
        <v>38</v>
      </c>
      <c r="H12" t="s">
        <v>43</v>
      </c>
    </row>
    <row r="13" spans="1:8" x14ac:dyDescent="0.3">
      <c r="A13" s="1">
        <v>45493</v>
      </c>
      <c r="B13" s="7">
        <f>MONTH(tbl_financeira[[#This Row],[Data ]])</f>
        <v>7</v>
      </c>
      <c r="C13" t="s">
        <v>8</v>
      </c>
      <c r="D13" t="s">
        <v>9</v>
      </c>
      <c r="E13" t="s">
        <v>19</v>
      </c>
      <c r="F13" s="2">
        <v>200</v>
      </c>
      <c r="G13" t="s">
        <v>37</v>
      </c>
      <c r="H13" t="s">
        <v>42</v>
      </c>
    </row>
    <row r="14" spans="1:8" x14ac:dyDescent="0.3">
      <c r="A14" s="1">
        <v>45493</v>
      </c>
      <c r="B14" s="7">
        <f>MONTH(tbl_financeira[[#This Row],[Data ]])</f>
        <v>7</v>
      </c>
      <c r="C14" t="s">
        <v>7</v>
      </c>
      <c r="D14" t="s">
        <v>15</v>
      </c>
      <c r="E14" t="s">
        <v>27</v>
      </c>
      <c r="F14" s="2">
        <v>7000</v>
      </c>
      <c r="G14" t="s">
        <v>37</v>
      </c>
      <c r="H14" t="s">
        <v>42</v>
      </c>
    </row>
    <row r="15" spans="1:8" x14ac:dyDescent="0.3">
      <c r="A15" s="1">
        <v>45493</v>
      </c>
      <c r="B15" s="7">
        <f>MONTH(tbl_financeira[[#This Row],[Data ]])</f>
        <v>7</v>
      </c>
      <c r="C15" t="s">
        <v>8</v>
      </c>
      <c r="D15" t="s">
        <v>13</v>
      </c>
      <c r="E15" t="s">
        <v>28</v>
      </c>
      <c r="F15" s="2">
        <v>300</v>
      </c>
      <c r="G15" t="s">
        <v>38</v>
      </c>
      <c r="H15" t="s">
        <v>44</v>
      </c>
    </row>
    <row r="16" spans="1:8" x14ac:dyDescent="0.3">
      <c r="A16" s="1">
        <v>45493</v>
      </c>
      <c r="B16" s="7">
        <f>MONTH(tbl_financeira[[#This Row],[Data ]])</f>
        <v>7</v>
      </c>
      <c r="C16" t="s">
        <v>8</v>
      </c>
      <c r="D16" t="s">
        <v>16</v>
      </c>
      <c r="E16" t="s">
        <v>29</v>
      </c>
      <c r="F16" s="2">
        <v>350</v>
      </c>
      <c r="G16" t="s">
        <v>38</v>
      </c>
      <c r="H16" t="s">
        <v>44</v>
      </c>
    </row>
    <row r="17" spans="1:8" x14ac:dyDescent="0.3">
      <c r="A17" s="1">
        <v>45493</v>
      </c>
      <c r="B17" s="7">
        <f>MONTH(tbl_financeira[[#This Row],[Data ]])</f>
        <v>7</v>
      </c>
      <c r="C17" t="s">
        <v>8</v>
      </c>
      <c r="D17" t="s">
        <v>17</v>
      </c>
      <c r="E17" t="s">
        <v>30</v>
      </c>
      <c r="F17" s="2">
        <v>110</v>
      </c>
      <c r="G17" t="s">
        <v>39</v>
      </c>
      <c r="H17" t="s">
        <v>43</v>
      </c>
    </row>
    <row r="18" spans="1:8" x14ac:dyDescent="0.3">
      <c r="A18" s="1">
        <v>45493</v>
      </c>
      <c r="B18" s="7">
        <f>MONTH(tbl_financeira[[#This Row],[Data ]])</f>
        <v>7</v>
      </c>
      <c r="C18" t="s">
        <v>8</v>
      </c>
      <c r="D18" t="s">
        <v>17</v>
      </c>
      <c r="E18" t="s">
        <v>32</v>
      </c>
      <c r="F18" s="2">
        <v>130</v>
      </c>
      <c r="G18" t="s">
        <v>39</v>
      </c>
      <c r="H18" t="s">
        <v>43</v>
      </c>
    </row>
    <row r="19" spans="1:8" x14ac:dyDescent="0.3">
      <c r="A19" s="1">
        <v>45493</v>
      </c>
      <c r="B19" s="7">
        <f>MONTH(tbl_financeira[[#This Row],[Data ]])</f>
        <v>7</v>
      </c>
      <c r="C19" t="s">
        <v>7</v>
      </c>
      <c r="D19" t="s">
        <v>18</v>
      </c>
      <c r="E19" t="s">
        <v>31</v>
      </c>
      <c r="F19" s="2">
        <v>90</v>
      </c>
      <c r="G19" t="s">
        <v>37</v>
      </c>
      <c r="H19" t="s">
        <v>42</v>
      </c>
    </row>
    <row r="20" spans="1:8" x14ac:dyDescent="0.3">
      <c r="A20" s="1">
        <v>45493</v>
      </c>
      <c r="B20" s="7">
        <f>MONTH(tbl_financeira[[#This Row],[Data ]])</f>
        <v>7</v>
      </c>
      <c r="C20" t="s">
        <v>8</v>
      </c>
      <c r="D20" t="s">
        <v>10</v>
      </c>
      <c r="E20" t="s">
        <v>20</v>
      </c>
      <c r="F20" s="2">
        <v>100</v>
      </c>
      <c r="G20" t="s">
        <v>38</v>
      </c>
      <c r="H20" t="s">
        <v>43</v>
      </c>
    </row>
    <row r="21" spans="1:8" x14ac:dyDescent="0.3">
      <c r="A21" s="1">
        <v>45493</v>
      </c>
      <c r="B21" s="7">
        <f>MONTH(tbl_financeira[[#This Row],[Data ]])</f>
        <v>7</v>
      </c>
      <c r="C21" t="s">
        <v>8</v>
      </c>
      <c r="D21" t="s">
        <v>14</v>
      </c>
      <c r="E21" t="s">
        <v>25</v>
      </c>
      <c r="F21" s="2">
        <v>80</v>
      </c>
      <c r="G21" t="s">
        <v>38</v>
      </c>
      <c r="H21" t="s">
        <v>44</v>
      </c>
    </row>
    <row r="22" spans="1:8" x14ac:dyDescent="0.3">
      <c r="A22" s="1">
        <v>45503</v>
      </c>
      <c r="B22" s="7">
        <f>MONTH(tbl_financeira[[#This Row],[Data ]])</f>
        <v>7</v>
      </c>
      <c r="C22" t="s">
        <v>7</v>
      </c>
      <c r="D22" t="s">
        <v>9</v>
      </c>
      <c r="E22" t="s">
        <v>19</v>
      </c>
      <c r="F22" s="2">
        <v>400</v>
      </c>
      <c r="G22" t="s">
        <v>37</v>
      </c>
      <c r="H22" t="s">
        <v>42</v>
      </c>
    </row>
    <row r="23" spans="1:8" x14ac:dyDescent="0.3">
      <c r="A23" s="1">
        <v>45505</v>
      </c>
      <c r="B23" s="7">
        <f>MONTH(tbl_financeira[[#This Row],[Data ]])</f>
        <v>8</v>
      </c>
      <c r="C23" t="s">
        <v>7</v>
      </c>
      <c r="D23" t="s">
        <v>9</v>
      </c>
      <c r="E23" t="s">
        <v>19</v>
      </c>
      <c r="F23" s="2">
        <v>500</v>
      </c>
      <c r="G23" t="s">
        <v>37</v>
      </c>
      <c r="H23" t="s">
        <v>42</v>
      </c>
    </row>
    <row r="24" spans="1:8" x14ac:dyDescent="0.3">
      <c r="A24" s="1">
        <v>45505</v>
      </c>
      <c r="B24" s="7">
        <f>MONTH(tbl_financeira[[#This Row],[Data ]])</f>
        <v>8</v>
      </c>
      <c r="C24" t="s">
        <v>8</v>
      </c>
      <c r="D24" t="s">
        <v>10</v>
      </c>
      <c r="E24" t="s">
        <v>23</v>
      </c>
      <c r="F24" s="2">
        <v>800</v>
      </c>
      <c r="G24" t="s">
        <v>38</v>
      </c>
      <c r="H24" t="s">
        <v>43</v>
      </c>
    </row>
    <row r="25" spans="1:8" x14ac:dyDescent="0.3">
      <c r="A25" s="1">
        <v>45507</v>
      </c>
      <c r="B25" s="7">
        <f>MONTH(tbl_financeira[[#This Row],[Data ]])</f>
        <v>8</v>
      </c>
      <c r="C25" t="s">
        <v>8</v>
      </c>
      <c r="D25" t="s">
        <v>11</v>
      </c>
      <c r="E25" t="s">
        <v>33</v>
      </c>
      <c r="F25" s="2">
        <v>750</v>
      </c>
      <c r="G25" t="s">
        <v>39</v>
      </c>
      <c r="H25" t="s">
        <v>43</v>
      </c>
    </row>
    <row r="26" spans="1:8" x14ac:dyDescent="0.3">
      <c r="A26" s="1">
        <v>45508</v>
      </c>
      <c r="B26" s="7">
        <f>MONTH(tbl_financeira[[#This Row],[Data ]])</f>
        <v>8</v>
      </c>
      <c r="C26" t="s">
        <v>7</v>
      </c>
      <c r="D26" t="s">
        <v>9</v>
      </c>
      <c r="E26" t="s">
        <v>19</v>
      </c>
      <c r="F26" s="2">
        <v>100</v>
      </c>
      <c r="G26" t="s">
        <v>37</v>
      </c>
      <c r="H26" t="s">
        <v>42</v>
      </c>
    </row>
    <row r="27" spans="1:8" x14ac:dyDescent="0.3">
      <c r="A27" s="1">
        <v>45508</v>
      </c>
      <c r="B27" s="7">
        <f>MONTH(tbl_financeira[[#This Row],[Data ]])</f>
        <v>8</v>
      </c>
      <c r="C27" t="s">
        <v>7</v>
      </c>
      <c r="D27" t="s">
        <v>9</v>
      </c>
      <c r="E27" t="s">
        <v>19</v>
      </c>
      <c r="F27" s="2">
        <v>150</v>
      </c>
      <c r="G27" t="s">
        <v>37</v>
      </c>
      <c r="H27" t="s">
        <v>42</v>
      </c>
    </row>
    <row r="28" spans="1:8" x14ac:dyDescent="0.3">
      <c r="A28" s="1">
        <v>45512</v>
      </c>
      <c r="B28" s="7">
        <f>MONTH(tbl_financeira[[#This Row],[Data ]])</f>
        <v>8</v>
      </c>
      <c r="C28" t="s">
        <v>8</v>
      </c>
      <c r="D28" t="s">
        <v>12</v>
      </c>
      <c r="E28" t="s">
        <v>34</v>
      </c>
      <c r="F28" s="2">
        <v>200</v>
      </c>
      <c r="G28" t="s">
        <v>38</v>
      </c>
      <c r="H28" t="s">
        <v>43</v>
      </c>
    </row>
    <row r="29" spans="1:8" x14ac:dyDescent="0.3">
      <c r="A29" s="1">
        <v>45512</v>
      </c>
      <c r="B29" s="7">
        <f>MONTH(tbl_financeira[[#This Row],[Data ]])</f>
        <v>8</v>
      </c>
      <c r="C29" t="s">
        <v>8</v>
      </c>
      <c r="D29" t="s">
        <v>10</v>
      </c>
      <c r="E29" t="s">
        <v>20</v>
      </c>
      <c r="F29" s="2">
        <v>150</v>
      </c>
      <c r="G29" t="s">
        <v>38</v>
      </c>
      <c r="H29" t="s">
        <v>43</v>
      </c>
    </row>
    <row r="30" spans="1:8" x14ac:dyDescent="0.3">
      <c r="A30" s="1">
        <v>45512</v>
      </c>
      <c r="B30" s="7">
        <f>MONTH(tbl_financeira[[#This Row],[Data ]])</f>
        <v>8</v>
      </c>
      <c r="C30" t="s">
        <v>8</v>
      </c>
      <c r="D30" t="s">
        <v>10</v>
      </c>
      <c r="E30" t="s">
        <v>35</v>
      </c>
      <c r="F30" s="2">
        <v>100</v>
      </c>
      <c r="G30" t="s">
        <v>38</v>
      </c>
      <c r="H30" t="s">
        <v>43</v>
      </c>
    </row>
    <row r="31" spans="1:8" x14ac:dyDescent="0.3">
      <c r="A31" s="1">
        <v>45513</v>
      </c>
      <c r="B31" s="7">
        <f>MONTH(tbl_financeira[[#This Row],[Data ]])</f>
        <v>8</v>
      </c>
      <c r="C31" t="s">
        <v>8</v>
      </c>
      <c r="D31" t="s">
        <v>13</v>
      </c>
      <c r="E31" t="s">
        <v>24</v>
      </c>
      <c r="F31" s="2">
        <v>3000</v>
      </c>
      <c r="G31" t="s">
        <v>41</v>
      </c>
      <c r="H31" t="s">
        <v>43</v>
      </c>
    </row>
    <row r="32" spans="1:8" x14ac:dyDescent="0.3">
      <c r="A32" s="1">
        <v>45514</v>
      </c>
      <c r="B32" s="7">
        <f>MONTH(tbl_financeira[[#This Row],[Data ]])</f>
        <v>8</v>
      </c>
      <c r="C32" t="s">
        <v>8</v>
      </c>
      <c r="D32" t="s">
        <v>13</v>
      </c>
      <c r="E32" t="s">
        <v>28</v>
      </c>
      <c r="F32" s="2">
        <v>200</v>
      </c>
      <c r="G32" t="s">
        <v>38</v>
      </c>
      <c r="H32" t="s">
        <v>44</v>
      </c>
    </row>
    <row r="33" spans="1:8" x14ac:dyDescent="0.3">
      <c r="A33" s="1">
        <v>45515</v>
      </c>
      <c r="B33" s="7">
        <f>MONTH(tbl_financeira[[#This Row],[Data ]])</f>
        <v>8</v>
      </c>
      <c r="C33" t="s">
        <v>8</v>
      </c>
      <c r="D33" t="s">
        <v>16</v>
      </c>
      <c r="E33" t="s">
        <v>29</v>
      </c>
      <c r="F33" s="2">
        <v>250</v>
      </c>
      <c r="G33" t="s">
        <v>38</v>
      </c>
      <c r="H33" t="s">
        <v>44</v>
      </c>
    </row>
    <row r="34" spans="1:8" x14ac:dyDescent="0.3">
      <c r="A34" s="1">
        <v>45524</v>
      </c>
      <c r="B34" s="7">
        <f>MONTH(tbl_financeira[[#This Row],[Data ]])</f>
        <v>8</v>
      </c>
      <c r="C34" t="s">
        <v>7</v>
      </c>
      <c r="D34" t="s">
        <v>18</v>
      </c>
      <c r="E34" t="s">
        <v>31</v>
      </c>
      <c r="F34" s="2">
        <v>50</v>
      </c>
      <c r="G34" t="s">
        <v>37</v>
      </c>
      <c r="H34" t="s">
        <v>42</v>
      </c>
    </row>
    <row r="35" spans="1:8" x14ac:dyDescent="0.3">
      <c r="A35" s="1">
        <v>45524</v>
      </c>
      <c r="B35" s="7">
        <f>MONTH(tbl_financeira[[#This Row],[Data ]])</f>
        <v>8</v>
      </c>
      <c r="C35" t="s">
        <v>7</v>
      </c>
      <c r="D35" t="s">
        <v>15</v>
      </c>
      <c r="E35" t="s">
        <v>27</v>
      </c>
      <c r="F35" s="2">
        <v>7000</v>
      </c>
      <c r="G35" t="s">
        <v>37</v>
      </c>
      <c r="H35" t="s">
        <v>42</v>
      </c>
    </row>
    <row r="36" spans="1:8" x14ac:dyDescent="0.3">
      <c r="A36" s="1">
        <v>45524</v>
      </c>
      <c r="B36" s="7">
        <f>MONTH(tbl_financeira[[#This Row],[Data ]])</f>
        <v>8</v>
      </c>
      <c r="C36" t="s">
        <v>8</v>
      </c>
      <c r="D36" t="s">
        <v>13</v>
      </c>
      <c r="E36" t="s">
        <v>28</v>
      </c>
      <c r="F36" s="2">
        <v>150</v>
      </c>
      <c r="G36" t="s">
        <v>38</v>
      </c>
      <c r="H36" t="s">
        <v>43</v>
      </c>
    </row>
    <row r="37" spans="1:8" x14ac:dyDescent="0.3">
      <c r="A37" s="1">
        <v>45524</v>
      </c>
      <c r="B37" s="7">
        <f>MONTH(tbl_financeira[[#This Row],[Data ]])</f>
        <v>8</v>
      </c>
      <c r="C37" t="s">
        <v>8</v>
      </c>
      <c r="D37" t="s">
        <v>10</v>
      </c>
      <c r="E37" t="s">
        <v>35</v>
      </c>
      <c r="F37" s="2">
        <v>150</v>
      </c>
      <c r="G37" t="s">
        <v>38</v>
      </c>
      <c r="H37" t="s">
        <v>43</v>
      </c>
    </row>
    <row r="38" spans="1:8" x14ac:dyDescent="0.3">
      <c r="A38" s="1">
        <v>45524</v>
      </c>
      <c r="B38" s="7">
        <f>MONTH(tbl_financeira[[#This Row],[Data ]])</f>
        <v>8</v>
      </c>
      <c r="C38" t="s">
        <v>8</v>
      </c>
      <c r="D38" t="s">
        <v>14</v>
      </c>
      <c r="E38" t="s">
        <v>25</v>
      </c>
      <c r="F38" s="2">
        <v>60</v>
      </c>
      <c r="G38" t="s">
        <v>38</v>
      </c>
      <c r="H38" t="s">
        <v>43</v>
      </c>
    </row>
    <row r="39" spans="1:8" x14ac:dyDescent="0.3">
      <c r="A39" s="1">
        <v>45524</v>
      </c>
      <c r="B39" s="7">
        <f>MONTH(tbl_financeira[[#This Row],[Data ]])</f>
        <v>8</v>
      </c>
      <c r="C39" t="s">
        <v>8</v>
      </c>
      <c r="D39" t="s">
        <v>14</v>
      </c>
      <c r="E39" t="s">
        <v>36</v>
      </c>
      <c r="F39" s="2">
        <v>160</v>
      </c>
      <c r="G39" t="s">
        <v>38</v>
      </c>
      <c r="H39" t="s">
        <v>43</v>
      </c>
    </row>
    <row r="40" spans="1:8" x14ac:dyDescent="0.3">
      <c r="A40" s="1">
        <v>45524</v>
      </c>
      <c r="B40" s="7">
        <f>MONTH(tbl_financeira[[#This Row],[Data ]])</f>
        <v>8</v>
      </c>
      <c r="C40" t="s">
        <v>8</v>
      </c>
      <c r="D40" t="s">
        <v>14</v>
      </c>
      <c r="E40" t="s">
        <v>26</v>
      </c>
      <c r="F40" s="2">
        <v>30</v>
      </c>
      <c r="G40" t="s">
        <v>38</v>
      </c>
      <c r="H40" t="s">
        <v>43</v>
      </c>
    </row>
    <row r="41" spans="1:8" x14ac:dyDescent="0.3">
      <c r="A41" s="1">
        <v>45524</v>
      </c>
      <c r="B41" s="7">
        <f>MONTH(tbl_financeira[[#This Row],[Data ]])</f>
        <v>8</v>
      </c>
      <c r="C41" t="s">
        <v>8</v>
      </c>
      <c r="D41" t="s">
        <v>10</v>
      </c>
      <c r="E41" t="s">
        <v>23</v>
      </c>
      <c r="F41" s="2">
        <v>700</v>
      </c>
      <c r="G41" t="s">
        <v>38</v>
      </c>
      <c r="H41" t="s">
        <v>44</v>
      </c>
    </row>
    <row r="42" spans="1:8" x14ac:dyDescent="0.3">
      <c r="A42" s="1">
        <v>45524</v>
      </c>
      <c r="B42" s="7">
        <f>MONTH(tbl_financeira[[#This Row],[Data ]])</f>
        <v>8</v>
      </c>
      <c r="C42" t="s">
        <v>7</v>
      </c>
      <c r="D42" t="s">
        <v>18</v>
      </c>
      <c r="E42" t="s">
        <v>31</v>
      </c>
      <c r="F42" s="2">
        <v>60</v>
      </c>
      <c r="G42" t="s">
        <v>37</v>
      </c>
      <c r="H42" t="s">
        <v>42</v>
      </c>
    </row>
    <row r="43" spans="1:8" x14ac:dyDescent="0.3">
      <c r="A43" s="1">
        <v>45534</v>
      </c>
      <c r="B43" s="7">
        <f>MONTH(tbl_financeira[[#This Row],[Data ]])</f>
        <v>8</v>
      </c>
      <c r="C43" t="s">
        <v>7</v>
      </c>
      <c r="D43" t="s">
        <v>9</v>
      </c>
      <c r="E43" t="s">
        <v>19</v>
      </c>
      <c r="F43" s="2">
        <v>150</v>
      </c>
      <c r="G43" t="s">
        <v>37</v>
      </c>
      <c r="H43" t="s">
        <v>42</v>
      </c>
    </row>
    <row r="44" spans="1:8" x14ac:dyDescent="0.3">
      <c r="A44" s="1">
        <v>45536</v>
      </c>
      <c r="B44" s="7">
        <f>MONTH(tbl_financeira[[#This Row],[Data ]])</f>
        <v>9</v>
      </c>
      <c r="C44" t="s">
        <v>7</v>
      </c>
      <c r="D44" t="s">
        <v>9</v>
      </c>
      <c r="E44" t="s">
        <v>19</v>
      </c>
      <c r="F44" s="2">
        <v>400</v>
      </c>
      <c r="G44" t="s">
        <v>37</v>
      </c>
      <c r="H44" t="s">
        <v>42</v>
      </c>
    </row>
    <row r="45" spans="1:8" x14ac:dyDescent="0.3">
      <c r="A45" s="1">
        <v>45536</v>
      </c>
      <c r="B45" s="7">
        <f>MONTH(tbl_financeira[[#This Row],[Data ]])</f>
        <v>9</v>
      </c>
      <c r="C45" t="s">
        <v>8</v>
      </c>
      <c r="D45" t="s">
        <v>12</v>
      </c>
      <c r="E45" t="s">
        <v>34</v>
      </c>
      <c r="F45" s="2">
        <v>200</v>
      </c>
      <c r="G45" t="s">
        <v>37</v>
      </c>
      <c r="H45" t="s">
        <v>42</v>
      </c>
    </row>
    <row r="46" spans="1:8" x14ac:dyDescent="0.3">
      <c r="A46" s="1">
        <v>45536</v>
      </c>
      <c r="B46" s="7">
        <f>MONTH(tbl_financeira[[#This Row],[Data ]])</f>
        <v>9</v>
      </c>
      <c r="C46" t="s">
        <v>8</v>
      </c>
      <c r="D46" t="s">
        <v>10</v>
      </c>
      <c r="E46" t="s">
        <v>23</v>
      </c>
      <c r="F46" s="2">
        <v>350</v>
      </c>
      <c r="G46" t="s">
        <v>38</v>
      </c>
      <c r="H46" t="s">
        <v>43</v>
      </c>
    </row>
    <row r="47" spans="1:8" x14ac:dyDescent="0.3">
      <c r="A47" s="1">
        <v>45540</v>
      </c>
      <c r="B47" s="7">
        <f>MONTH(tbl_financeira[[#This Row],[Data ]])</f>
        <v>9</v>
      </c>
      <c r="C47" t="s">
        <v>8</v>
      </c>
      <c r="D47" t="s">
        <v>10</v>
      </c>
      <c r="E47" t="s">
        <v>20</v>
      </c>
      <c r="F47" s="2">
        <v>200</v>
      </c>
      <c r="G47" t="s">
        <v>38</v>
      </c>
      <c r="H47" t="s">
        <v>43</v>
      </c>
    </row>
    <row r="48" spans="1:8" x14ac:dyDescent="0.3">
      <c r="A48" s="1">
        <v>45541</v>
      </c>
      <c r="B48" s="7">
        <f>MONTH(tbl_financeira[[#This Row],[Data ]])</f>
        <v>9</v>
      </c>
      <c r="C48" t="s">
        <v>8</v>
      </c>
      <c r="D48" t="s">
        <v>13</v>
      </c>
      <c r="E48" t="s">
        <v>24</v>
      </c>
      <c r="F48" s="2">
        <v>3000</v>
      </c>
      <c r="G48" t="s">
        <v>41</v>
      </c>
      <c r="H48" t="s">
        <v>43</v>
      </c>
    </row>
    <row r="49" spans="1:8" x14ac:dyDescent="0.3">
      <c r="A49" s="1">
        <v>45541</v>
      </c>
      <c r="B49" s="7">
        <f>MONTH(tbl_financeira[[#This Row],[Data ]])</f>
        <v>9</v>
      </c>
      <c r="C49" t="s">
        <v>8</v>
      </c>
      <c r="D49" t="s">
        <v>13</v>
      </c>
      <c r="E49" t="s">
        <v>28</v>
      </c>
      <c r="F49" s="2">
        <v>150</v>
      </c>
      <c r="G49" t="s">
        <v>38</v>
      </c>
      <c r="H49" t="s">
        <v>44</v>
      </c>
    </row>
    <row r="50" spans="1:8" x14ac:dyDescent="0.3">
      <c r="A50" s="1">
        <v>45542</v>
      </c>
      <c r="B50" s="7">
        <f>MONTH(tbl_financeira[[#This Row],[Data ]])</f>
        <v>9</v>
      </c>
      <c r="C50" t="s">
        <v>8</v>
      </c>
      <c r="D50" t="s">
        <v>16</v>
      </c>
      <c r="E50" t="s">
        <v>29</v>
      </c>
      <c r="F50" s="2">
        <v>150</v>
      </c>
      <c r="G50" t="s">
        <v>38</v>
      </c>
      <c r="H50" t="s">
        <v>44</v>
      </c>
    </row>
    <row r="51" spans="1:8" x14ac:dyDescent="0.3">
      <c r="A51" s="1">
        <v>45550</v>
      </c>
      <c r="B51" s="7">
        <f>MONTH(tbl_financeira[[#This Row],[Data ]])</f>
        <v>9</v>
      </c>
      <c r="C51" t="s">
        <v>7</v>
      </c>
      <c r="D51" t="s">
        <v>18</v>
      </c>
      <c r="E51" t="s">
        <v>31</v>
      </c>
      <c r="F51" s="2">
        <v>190</v>
      </c>
      <c r="G51" t="s">
        <v>37</v>
      </c>
      <c r="H51" t="s">
        <v>42</v>
      </c>
    </row>
    <row r="52" spans="1:8" x14ac:dyDescent="0.3">
      <c r="A52" s="1">
        <v>45555</v>
      </c>
      <c r="B52" s="7">
        <f>MONTH(tbl_financeira[[#This Row],[Data ]])</f>
        <v>9</v>
      </c>
      <c r="C52" t="s">
        <v>7</v>
      </c>
      <c r="D52" t="s">
        <v>15</v>
      </c>
      <c r="E52" t="s">
        <v>27</v>
      </c>
      <c r="F52" s="2">
        <v>7000</v>
      </c>
      <c r="G52" t="s">
        <v>37</v>
      </c>
      <c r="H52" t="s">
        <v>42</v>
      </c>
    </row>
    <row r="53" spans="1:8" x14ac:dyDescent="0.3">
      <c r="A53" s="1">
        <v>45555</v>
      </c>
      <c r="B53" s="7">
        <f>MONTH(tbl_financeira[[#This Row],[Data ]])</f>
        <v>9</v>
      </c>
      <c r="C53" t="s">
        <v>8</v>
      </c>
      <c r="D53" t="s">
        <v>13</v>
      </c>
      <c r="E53" t="s">
        <v>24</v>
      </c>
      <c r="F53" s="2">
        <v>3000</v>
      </c>
      <c r="G53" t="s">
        <v>41</v>
      </c>
      <c r="H53" t="s">
        <v>43</v>
      </c>
    </row>
    <row r="54" spans="1:8" x14ac:dyDescent="0.3">
      <c r="A54" s="1">
        <v>45555</v>
      </c>
      <c r="B54" s="7">
        <f>MONTH(tbl_financeira[[#This Row],[Data ]])</f>
        <v>9</v>
      </c>
      <c r="C54" t="s">
        <v>8</v>
      </c>
      <c r="D54" t="s">
        <v>10</v>
      </c>
      <c r="E54" t="s">
        <v>20</v>
      </c>
      <c r="F54" s="2">
        <v>100</v>
      </c>
      <c r="G54" t="s">
        <v>38</v>
      </c>
      <c r="H54" t="s">
        <v>43</v>
      </c>
    </row>
    <row r="55" spans="1:8" x14ac:dyDescent="0.3">
      <c r="A55" s="1">
        <v>45555</v>
      </c>
      <c r="B55" s="7">
        <f>MONTH(tbl_financeira[[#This Row],[Data ]])</f>
        <v>9</v>
      </c>
      <c r="C55" t="s">
        <v>8</v>
      </c>
      <c r="D55" t="s">
        <v>14</v>
      </c>
      <c r="E55" t="s">
        <v>25</v>
      </c>
      <c r="F55" s="2">
        <v>100</v>
      </c>
      <c r="G55" t="s">
        <v>38</v>
      </c>
      <c r="H55" t="s">
        <v>44</v>
      </c>
    </row>
    <row r="56" spans="1:8" x14ac:dyDescent="0.3">
      <c r="A56" s="1">
        <v>45555</v>
      </c>
      <c r="B56" s="7">
        <f>MONTH(tbl_financeira[[#This Row],[Data ]])</f>
        <v>9</v>
      </c>
      <c r="C56" t="s">
        <v>8</v>
      </c>
      <c r="D56" t="s">
        <v>14</v>
      </c>
      <c r="E56" t="s">
        <v>25</v>
      </c>
      <c r="F56" s="2">
        <v>80</v>
      </c>
      <c r="G56" t="s">
        <v>38</v>
      </c>
      <c r="H56" t="s">
        <v>44</v>
      </c>
    </row>
    <row r="57" spans="1:8" x14ac:dyDescent="0.3">
      <c r="A57" s="1">
        <v>45555</v>
      </c>
      <c r="B57" s="7">
        <f>MONTH(tbl_financeira[[#This Row],[Data ]])</f>
        <v>9</v>
      </c>
      <c r="C57" t="s">
        <v>8</v>
      </c>
      <c r="D57" t="s">
        <v>14</v>
      </c>
      <c r="E57" t="s">
        <v>36</v>
      </c>
      <c r="F57" s="2">
        <v>130</v>
      </c>
      <c r="G57" t="s">
        <v>38</v>
      </c>
      <c r="H57" t="s">
        <v>44</v>
      </c>
    </row>
    <row r="58" spans="1:8" x14ac:dyDescent="0.3">
      <c r="A58" s="1">
        <v>45555</v>
      </c>
      <c r="B58" s="7">
        <f>MONTH(tbl_financeira[[#This Row],[Data ]])</f>
        <v>9</v>
      </c>
      <c r="C58" t="s">
        <v>8</v>
      </c>
      <c r="D58" t="s">
        <v>10</v>
      </c>
      <c r="E58" t="s">
        <v>23</v>
      </c>
      <c r="F58" s="2">
        <v>800</v>
      </c>
      <c r="G58" t="s">
        <v>38</v>
      </c>
      <c r="H58" t="s">
        <v>44</v>
      </c>
    </row>
    <row r="59" spans="1:8" x14ac:dyDescent="0.3">
      <c r="A59" s="1">
        <v>45555</v>
      </c>
      <c r="B59" s="7">
        <f>MONTH(tbl_financeira[[#This Row],[Data ]])</f>
        <v>9</v>
      </c>
      <c r="C59" t="s">
        <v>8</v>
      </c>
      <c r="D59" t="s">
        <v>10</v>
      </c>
      <c r="E59" t="s">
        <v>35</v>
      </c>
      <c r="F59" s="2">
        <v>100</v>
      </c>
      <c r="G59" t="s">
        <v>38</v>
      </c>
      <c r="H59" t="s">
        <v>44</v>
      </c>
    </row>
    <row r="60" spans="1:8" x14ac:dyDescent="0.3">
      <c r="A60" s="1">
        <v>45565</v>
      </c>
      <c r="B60" s="7">
        <f>MONTH(tbl_financeira[[#This Row],[Data ]])</f>
        <v>9</v>
      </c>
      <c r="C60" t="s">
        <v>7</v>
      </c>
      <c r="D60" t="s">
        <v>18</v>
      </c>
      <c r="E60" t="s">
        <v>31</v>
      </c>
      <c r="F60" s="2">
        <v>115</v>
      </c>
      <c r="G60" t="s">
        <v>37</v>
      </c>
      <c r="H60" t="s">
        <v>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876A-44B8-4B13-BB90-0E35EAA37473}">
  <sheetPr>
    <tabColor theme="3" tint="0.499984740745262"/>
  </sheetPr>
  <dimension ref="B4:F15"/>
  <sheetViews>
    <sheetView workbookViewId="0">
      <selection activeCell="E22" sqref="E22"/>
    </sheetView>
  </sheetViews>
  <sheetFormatPr defaultRowHeight="14.4" x14ac:dyDescent="0.3"/>
  <cols>
    <col min="2" max="2" width="16.77734375" bestFit="1" customWidth="1"/>
    <col min="3" max="3" width="12.88671875" bestFit="1" customWidth="1"/>
    <col min="5" max="5" width="16.77734375" bestFit="1" customWidth="1"/>
    <col min="6" max="6" width="12.88671875" bestFit="1" customWidth="1"/>
    <col min="7" max="7" width="16.77734375" bestFit="1" customWidth="1"/>
    <col min="8" max="8" width="12.88671875" bestFit="1" customWidth="1"/>
  </cols>
  <sheetData>
    <row r="4" spans="2:6" x14ac:dyDescent="0.3">
      <c r="B4" s="3" t="s">
        <v>0</v>
      </c>
      <c r="C4" t="s">
        <v>8</v>
      </c>
      <c r="E4" s="3" t="s">
        <v>0</v>
      </c>
      <c r="F4" t="s">
        <v>7</v>
      </c>
    </row>
    <row r="6" spans="2:6" x14ac:dyDescent="0.3">
      <c r="B6" s="3" t="s">
        <v>46</v>
      </c>
      <c r="C6" t="s">
        <v>48</v>
      </c>
      <c r="E6" s="3" t="s">
        <v>46</v>
      </c>
      <c r="F6" t="s">
        <v>48</v>
      </c>
    </row>
    <row r="7" spans="2:6" x14ac:dyDescent="0.3">
      <c r="B7" s="4" t="s">
        <v>10</v>
      </c>
      <c r="C7" s="2">
        <v>1250</v>
      </c>
      <c r="E7" s="4" t="s">
        <v>9</v>
      </c>
      <c r="F7" s="2">
        <v>1200</v>
      </c>
    </row>
    <row r="8" spans="2:6" x14ac:dyDescent="0.3">
      <c r="B8" s="4" t="s">
        <v>17</v>
      </c>
      <c r="C8" s="2">
        <v>240</v>
      </c>
      <c r="E8" s="4" t="s">
        <v>15</v>
      </c>
      <c r="F8" s="2">
        <v>7000</v>
      </c>
    </row>
    <row r="9" spans="2:6" x14ac:dyDescent="0.3">
      <c r="B9" s="4" t="s">
        <v>9</v>
      </c>
      <c r="C9" s="2">
        <v>200</v>
      </c>
      <c r="E9" s="4" t="s">
        <v>18</v>
      </c>
      <c r="F9" s="2">
        <v>90</v>
      </c>
    </row>
    <row r="10" spans="2:6" x14ac:dyDescent="0.3">
      <c r="B10" s="4" t="s">
        <v>13</v>
      </c>
      <c r="C10" s="2">
        <v>3300</v>
      </c>
      <c r="E10" s="4" t="s">
        <v>47</v>
      </c>
      <c r="F10" s="2">
        <v>8290</v>
      </c>
    </row>
    <row r="11" spans="2:6" x14ac:dyDescent="0.3">
      <c r="B11" s="4" t="s">
        <v>14</v>
      </c>
      <c r="C11" s="2">
        <v>160</v>
      </c>
    </row>
    <row r="12" spans="2:6" x14ac:dyDescent="0.3">
      <c r="B12" s="4" t="s">
        <v>11</v>
      </c>
      <c r="C12" s="2">
        <v>300</v>
      </c>
    </row>
    <row r="13" spans="2:6" x14ac:dyDescent="0.3">
      <c r="B13" s="4" t="s">
        <v>12</v>
      </c>
      <c r="C13" s="2">
        <v>100</v>
      </c>
    </row>
    <row r="14" spans="2:6" x14ac:dyDescent="0.3">
      <c r="B14" s="4" t="s">
        <v>16</v>
      </c>
      <c r="C14" s="2">
        <v>350</v>
      </c>
    </row>
    <row r="15" spans="2:6" x14ac:dyDescent="0.3">
      <c r="B15" s="4" t="s">
        <v>47</v>
      </c>
      <c r="C15" s="2">
        <v>5900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0F52-9C4C-4B75-A49E-F3F7600D6E1A}">
  <dimension ref="A1:S48"/>
  <sheetViews>
    <sheetView showGridLines="0" tabSelected="1" zoomScaleNormal="100" workbookViewId="0">
      <selection activeCell="U16" sqref="U16"/>
    </sheetView>
  </sheetViews>
  <sheetFormatPr defaultRowHeight="14.4" x14ac:dyDescent="0.3"/>
  <cols>
    <col min="1" max="1" width="20.6640625" style="5" customWidth="1"/>
  </cols>
  <sheetData>
    <row r="1" spans="2:19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19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19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19" x14ac:dyDescent="0.3">
      <c r="B5" s="6"/>
      <c r="C5" s="6"/>
      <c r="D5" s="6" t="s">
        <v>49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2:19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19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2:19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2:19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2:19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23AA-9A5E-4E9E-8077-61511F8C6667}">
  <sheetPr>
    <tabColor theme="8" tint="0.39997558519241921"/>
  </sheetPr>
  <dimension ref="C1:D21"/>
  <sheetViews>
    <sheetView workbookViewId="0">
      <selection activeCell="D20" sqref="D20"/>
    </sheetView>
  </sheetViews>
  <sheetFormatPr defaultRowHeight="14.4" x14ac:dyDescent="0.3"/>
  <cols>
    <col min="2" max="2" width="17.21875" bestFit="1" customWidth="1"/>
    <col min="3" max="3" width="19.44140625" customWidth="1"/>
    <col min="4" max="4" width="19.33203125" customWidth="1"/>
  </cols>
  <sheetData>
    <row r="1" spans="3:4" s="5" customFormat="1" ht="58.2" customHeight="1" x14ac:dyDescent="0.3"/>
    <row r="3" spans="3:4" x14ac:dyDescent="0.3">
      <c r="C3" s="10" t="s">
        <v>52</v>
      </c>
      <c r="D3" s="9">
        <f>SUM(Tabela4[Depósito Reservado])</f>
        <v>6608</v>
      </c>
    </row>
    <row r="4" spans="3:4" x14ac:dyDescent="0.3">
      <c r="C4" s="10" t="s">
        <v>53</v>
      </c>
      <c r="D4" s="8">
        <v>10000</v>
      </c>
    </row>
    <row r="6" spans="3:4" x14ac:dyDescent="0.3">
      <c r="C6" t="s">
        <v>50</v>
      </c>
      <c r="D6" t="s">
        <v>51</v>
      </c>
    </row>
    <row r="7" spans="3:4" x14ac:dyDescent="0.3">
      <c r="C7" s="1">
        <v>45511</v>
      </c>
      <c r="D7" s="8">
        <v>50</v>
      </c>
    </row>
    <row r="8" spans="3:4" x14ac:dyDescent="0.3">
      <c r="C8" s="1">
        <v>45512</v>
      </c>
      <c r="D8" s="8">
        <v>394</v>
      </c>
    </row>
    <row r="9" spans="3:4" x14ac:dyDescent="0.3">
      <c r="C9" s="1">
        <v>45513</v>
      </c>
      <c r="D9" s="8">
        <v>163</v>
      </c>
    </row>
    <row r="10" spans="3:4" x14ac:dyDescent="0.3">
      <c r="C10" s="1">
        <v>45514</v>
      </c>
      <c r="D10" s="8">
        <v>166</v>
      </c>
    </row>
    <row r="11" spans="3:4" x14ac:dyDescent="0.3">
      <c r="C11" s="1">
        <v>45515</v>
      </c>
      <c r="D11" s="8">
        <v>93</v>
      </c>
    </row>
    <row r="12" spans="3:4" x14ac:dyDescent="0.3">
      <c r="C12" s="1">
        <v>45516</v>
      </c>
      <c r="D12" s="8">
        <v>447</v>
      </c>
    </row>
    <row r="13" spans="3:4" x14ac:dyDescent="0.3">
      <c r="C13" s="1">
        <v>45517</v>
      </c>
      <c r="D13" s="8">
        <v>302</v>
      </c>
    </row>
    <row r="14" spans="3:4" x14ac:dyDescent="0.3">
      <c r="C14" s="1">
        <v>45518</v>
      </c>
      <c r="D14" s="8">
        <v>103</v>
      </c>
    </row>
    <row r="15" spans="3:4" x14ac:dyDescent="0.3">
      <c r="C15" s="1">
        <v>45519</v>
      </c>
      <c r="D15" s="8">
        <v>355</v>
      </c>
    </row>
    <row r="16" spans="3:4" x14ac:dyDescent="0.3">
      <c r="C16" s="1">
        <v>45520</v>
      </c>
      <c r="D16" s="8">
        <v>27</v>
      </c>
    </row>
    <row r="17" spans="3:4" x14ac:dyDescent="0.3">
      <c r="C17" s="1">
        <v>45521</v>
      </c>
      <c r="D17" s="8">
        <v>435</v>
      </c>
    </row>
    <row r="18" spans="3:4" x14ac:dyDescent="0.3">
      <c r="C18" s="1">
        <v>45522</v>
      </c>
      <c r="D18" s="8">
        <v>495</v>
      </c>
    </row>
    <row r="19" spans="3:4" x14ac:dyDescent="0.3">
      <c r="C19" s="1">
        <v>45523</v>
      </c>
      <c r="D19" s="8">
        <v>3301</v>
      </c>
    </row>
    <row r="20" spans="3:4" x14ac:dyDescent="0.3">
      <c r="C20" s="1">
        <v>45524</v>
      </c>
      <c r="D20" s="8">
        <v>211</v>
      </c>
    </row>
    <row r="21" spans="3:4" x14ac:dyDescent="0.3">
      <c r="C21" s="1">
        <v>45525</v>
      </c>
      <c r="D21" s="8">
        <v>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Guimarães dos Santos</dc:creator>
  <cp:lastModifiedBy>Lia Guimarães dos Santos</cp:lastModifiedBy>
  <dcterms:created xsi:type="dcterms:W3CDTF">2025-01-01T15:23:50Z</dcterms:created>
  <dcterms:modified xsi:type="dcterms:W3CDTF">2025-01-02T02:40:59Z</dcterms:modified>
</cp:coreProperties>
</file>