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3연동제_이희영\2.시범운영 성과분석\"/>
    </mc:Choice>
  </mc:AlternateContent>
  <xr:revisionPtr revIDLastSave="0" documentId="13_ncr:1_{41044186-48F8-4B3A-839E-4D31EA9E5932}" xr6:coauthVersionLast="47" xr6:coauthVersionMax="47" xr10:uidLastSave="{00000000-0000-0000-0000-000000000000}"/>
  <bookViews>
    <workbookView xWindow="-120" yWindow="-120" windowWidth="29040" windowHeight="15840" xr2:uid="{6EE8DFF1-EACD-4E3E-B83D-8663237D508A}"/>
  </bookViews>
  <sheets>
    <sheet name="작성표" sheetId="1" r:id="rId1"/>
  </sheets>
  <definedNames>
    <definedName name="_xlnm.Print_Area" localSheetId="0">작성표!$A$10:$L$18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T6" i="1" s="1"/>
  <c r="Q7" i="1"/>
  <c r="T7" i="1" s="1"/>
  <c r="Q8" i="1"/>
  <c r="T8" i="1" s="1"/>
  <c r="N6" i="1"/>
  <c r="N7" i="1"/>
  <c r="N8" i="1"/>
  <c r="Q5" i="1"/>
  <c r="T5" i="1" s="1"/>
  <c r="N5" i="1"/>
  <c r="Q4" i="1" l="1"/>
  <c r="T4" i="1" s="1"/>
</calcChain>
</file>

<file path=xl/sharedStrings.xml><?xml version="1.0" encoding="utf-8"?>
<sst xmlns="http://schemas.openxmlformats.org/spreadsheetml/2006/main" count="61" uniqueCount="50">
  <si>
    <t>연번</t>
    <phoneticPr fontId="2" type="noConversion"/>
  </si>
  <si>
    <t>위탁기업명</t>
    <phoneticPr fontId="2" type="noConversion"/>
  </si>
  <si>
    <t>수탁기업명</t>
    <phoneticPr fontId="2" type="noConversion"/>
  </si>
  <si>
    <t>주요 원재료 개수</t>
    <phoneticPr fontId="2" type="noConversion"/>
  </si>
  <si>
    <t>약정건수</t>
    <phoneticPr fontId="2" type="noConversion"/>
  </si>
  <si>
    <t>대상 약정 명칭</t>
    <phoneticPr fontId="2" type="noConversion"/>
  </si>
  <si>
    <t>체결일자</t>
    <phoneticPr fontId="2" type="noConversion"/>
  </si>
  <si>
    <t>대상물품명</t>
    <phoneticPr fontId="2" type="noConversion"/>
  </si>
  <si>
    <t>대상원재료</t>
    <phoneticPr fontId="2" type="noConversion"/>
  </si>
  <si>
    <t>원재료</t>
    <phoneticPr fontId="2" type="noConversion"/>
  </si>
  <si>
    <t>납품 단가</t>
    <phoneticPr fontId="2" type="noConversion"/>
  </si>
  <si>
    <t>조정 전 납품단가(e)
단위 : 원</t>
    <phoneticPr fontId="2" type="noConversion"/>
  </si>
  <si>
    <t>조정 단가(f-e)
단위 : 원</t>
    <phoneticPr fontId="2" type="noConversion"/>
  </si>
  <si>
    <t>조정 단가 X 조정 후 납품물량
단위 : 원</t>
    <phoneticPr fontId="2" type="noConversion"/>
  </si>
  <si>
    <t>연동 실적</t>
    <phoneticPr fontId="2" type="noConversion"/>
  </si>
  <si>
    <t>원재료 가격 기준지표</t>
    <phoneticPr fontId="2" type="noConversion"/>
  </si>
  <si>
    <t>기준가격 변동률(a-b)/b
단위 : %</t>
    <phoneticPr fontId="2" type="noConversion"/>
  </si>
  <si>
    <t>납품대금 연동 산식</t>
    <phoneticPr fontId="2" type="noConversion"/>
  </si>
  <si>
    <t>예)</t>
    <phoneticPr fontId="2" type="noConversion"/>
  </si>
  <si>
    <t>ㅇㅇ기업</t>
    <phoneticPr fontId="2" type="noConversion"/>
  </si>
  <si>
    <t>납품대금 연동 약정</t>
    <phoneticPr fontId="2" type="noConversion"/>
  </si>
  <si>
    <t>동 케이블</t>
    <phoneticPr fontId="2" type="noConversion"/>
  </si>
  <si>
    <t>동</t>
    <phoneticPr fontId="2" type="noConversion"/>
  </si>
  <si>
    <t>e-나라지표 주요 원자재가격동향, PP가격</t>
    <phoneticPr fontId="2" type="noConversion"/>
  </si>
  <si>
    <t xml:space="preserve"> 비교시점의 동 기준가격 × 동 중량(2kg) + 5,000원</t>
    <phoneticPr fontId="2" type="noConversion"/>
  </si>
  <si>
    <t>kg</t>
    <phoneticPr fontId="2" type="noConversion"/>
  </si>
  <si>
    <t>대상원재료 
단위</t>
    <phoneticPr fontId="2" type="noConversion"/>
  </si>
  <si>
    <t>통신용 케이블</t>
    <phoneticPr fontId="2" type="noConversion"/>
  </si>
  <si>
    <t>동</t>
    <phoneticPr fontId="2" type="noConversion"/>
  </si>
  <si>
    <t>월별 LME 고시가(전기동 고시가)</t>
    <phoneticPr fontId="2" type="noConversion"/>
  </si>
  <si>
    <t>예)</t>
    <phoneticPr fontId="2" type="noConversion"/>
  </si>
  <si>
    <t>주철주물가공품</t>
    <phoneticPr fontId="2" type="noConversion"/>
  </si>
  <si>
    <t>선철</t>
    <phoneticPr fontId="2" type="noConversion"/>
  </si>
  <si>
    <t>철스크랩</t>
    <phoneticPr fontId="2" type="noConversion"/>
  </si>
  <si>
    <t>기타</t>
    <phoneticPr fontId="2" type="noConversion"/>
  </si>
  <si>
    <t>한국주물협동조합가, 
스틸데일리(생철A), HDI절단고철구매가,
조달청, LME, 협력사 실구매가</t>
  </si>
  <si>
    <t>kg</t>
    <phoneticPr fontId="2" type="noConversion"/>
  </si>
  <si>
    <r>
      <t xml:space="preserve">변경단가(원/EA) = 현재단가(원/EA) + 품목별 소재중량(Kg) ⅹ </t>
    </r>
    <r>
      <rPr>
        <i/>
        <sz val="11"/>
        <color rgb="FF0000FF"/>
        <rFont val="Calibri"/>
        <family val="2"/>
        <charset val="161"/>
      </rPr>
      <t>Δ</t>
    </r>
    <r>
      <rPr>
        <i/>
        <sz val="11"/>
        <color rgb="FF0000FF"/>
        <rFont val="맑은 고딕"/>
        <family val="2"/>
        <charset val="129"/>
        <scheme val="minor"/>
      </rPr>
      <t xml:space="preserve">원/Kg 
- </t>
    </r>
    <r>
      <rPr>
        <i/>
        <sz val="11"/>
        <color rgb="FF0000FF"/>
        <rFont val="Calibri"/>
        <family val="2"/>
        <charset val="161"/>
      </rPr>
      <t>Δ</t>
    </r>
    <r>
      <rPr>
        <i/>
        <sz val="11"/>
        <color rgb="FF0000FF"/>
        <rFont val="맑은 고딕"/>
        <family val="2"/>
        <charset val="129"/>
        <scheme val="minor"/>
      </rPr>
      <t xml:space="preserve">원/kg: </t>
    </r>
    <phoneticPr fontId="2" type="noConversion"/>
  </si>
  <si>
    <t>납품대금 연동 약정</t>
  </si>
  <si>
    <t>기준시점 가격(a) : 납품대금 변경이 있었던 직전 조정일 기준(기준시점 가격)</t>
    <phoneticPr fontId="2" type="noConversion"/>
  </si>
  <si>
    <t>&lt;작성요령&gt;</t>
    <phoneticPr fontId="2" type="noConversion"/>
  </si>
  <si>
    <t>조정된 납품단가(f) : 납품대금이 변경된 일자 기준(비교시점 가격), 1단위당 구매한 물품 단가, 기 작성해 놓은 납품단가연동표가 있을 경우 동 표상의 ‘특별약정체결시 납품단가’ 활용 가능</t>
    <phoneticPr fontId="2" type="noConversion"/>
  </si>
  <si>
    <t>납품대금 연동제 시범운영 실적 작성표</t>
    <phoneticPr fontId="2" type="noConversion"/>
  </si>
  <si>
    <t>조정 후 납품 물량(g)
단위 : 개</t>
    <phoneticPr fontId="2" type="noConversion"/>
  </si>
  <si>
    <t xml:space="preserve">기준시점 가격(a)
단위 : 원 </t>
    <phoneticPr fontId="2" type="noConversion"/>
  </si>
  <si>
    <t>비교시점 가격(b)
단위 : 원</t>
    <phoneticPr fontId="2" type="noConversion"/>
  </si>
  <si>
    <t>조정 후 납품물량(g) : 조정 후 최종 확정된 납품 물량</t>
    <phoneticPr fontId="2" type="noConversion"/>
  </si>
  <si>
    <t>비교시점 가격(b) : 납품대금이 변경된 일자 기준(비교시점 가격), 기 작성해 놓은 납품대금연동표가 있을 경우 동 표상의 ‘특별약정체결시 납품단가’ 활용 가능</t>
    <phoneticPr fontId="2" type="noConversion"/>
  </si>
  <si>
    <t>조정 후 납품단가(f)
단위 : 원</t>
    <phoneticPr fontId="2" type="noConversion"/>
  </si>
  <si>
    <t>조정 후 납품단가(e) : 납품대금 변경이 있었던 직전 조정일 기준(기준시점 가격), 1단위 당 구매한 물품 단가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</si>
</sst>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i/>
      <sz val="11"/>
      <color rgb="FF0000FF"/>
      <name val="맑은 고딕"/>
      <family val="3"/>
      <charset val="129"/>
      <scheme val="minor"/>
    </font>
    <font>
      <i/>
      <sz val="11"/>
      <color rgb="FF0000FF"/>
      <name val="맑은 고딕"/>
      <family val="2"/>
      <charset val="129"/>
      <scheme val="minor"/>
    </font>
    <font>
      <i/>
      <sz val="11"/>
      <color rgb="FF0000FF"/>
      <name val="Calibri"/>
      <family val="2"/>
      <charset val="161"/>
    </font>
    <font>
      <b/>
      <sz val="20"/>
      <color theme="1"/>
      <name val="HY헤드라인M"/>
      <family val="1"/>
      <charset val="129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4" fillId="0" borderId="1" xfId="1" applyFont="1" applyBorder="1" applyAlignment="1">
      <alignment horizontal="right" vertical="center" wrapText="1"/>
    </xf>
    <xf numFmtId="41" fontId="4" fillId="0" borderId="1" xfId="1" applyFont="1" applyBorder="1" applyAlignment="1">
      <alignment horizontal="right" vertical="center"/>
    </xf>
    <xf numFmtId="0" fontId="4" fillId="0" borderId="1" xfId="0" applyFont="1" applyBorder="1">
      <alignment vertical="center"/>
    </xf>
    <xf numFmtId="9" fontId="4" fillId="0" borderId="1" xfId="2" applyFont="1" applyBorder="1">
      <alignment vertical="center"/>
    </xf>
    <xf numFmtId="41" fontId="4" fillId="0" borderId="1" xfId="1" applyFont="1" applyBorder="1" applyAlignment="1">
      <alignment vertical="center" wrapText="1"/>
    </xf>
    <xf numFmtId="41" fontId="4" fillId="0" borderId="1" xfId="1" applyFont="1" applyBorder="1">
      <alignment vertical="center"/>
    </xf>
    <xf numFmtId="9" fontId="4" fillId="0" borderId="1" xfId="0" quotePrefix="1" applyNumberFormat="1" applyFont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10" fillId="0" borderId="0" xfId="0" applyNumberFormat="1" applyFont="1" applyAlignment="1">
      <alignment horizontal="left" vertical="center" readingOrder="1"/>
    </xf>
    <xf numFmtId="0" fontId="9" fillId="0" borderId="0" xfId="0" applyFont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85EB-453C-47D7-B1E7-566EFE61F377}">
  <sheetPr>
    <pageSetUpPr fitToPage="1"/>
  </sheetPr>
  <dimension ref="A1:T15"/>
  <sheetViews>
    <sheetView tabSelected="1" zoomScale="70" zoomScaleNormal="70" workbookViewId="0">
      <selection activeCell="I25" sqref="I25"/>
    </sheetView>
  </sheetViews>
  <sheetFormatPr defaultRowHeight="16.5" x14ac:dyDescent="0.3"/>
  <cols>
    <col min="1" max="1" width="5.5" bestFit="1" customWidth="1"/>
    <col min="2" max="4" width="11.25" bestFit="1" customWidth="1"/>
    <col min="5" max="5" width="16.75" bestFit="1" customWidth="1"/>
    <col min="6" max="6" width="16.5" bestFit="1" customWidth="1"/>
    <col min="7" max="7" width="14.625" bestFit="1" customWidth="1"/>
    <col min="8" max="8" width="15.125" bestFit="1" customWidth="1"/>
    <col min="9" max="10" width="11.25" bestFit="1" customWidth="1"/>
    <col min="11" max="11" width="39.5" bestFit="1" customWidth="1"/>
    <col min="12" max="12" width="23.75" customWidth="1"/>
    <col min="13" max="14" width="23.75" bestFit="1" customWidth="1"/>
    <col min="15" max="15" width="23.5" bestFit="1" customWidth="1"/>
    <col min="16" max="16" width="22.75" bestFit="1" customWidth="1"/>
    <col min="17" max="17" width="22.75" customWidth="1"/>
    <col min="18" max="18" width="73.375" customWidth="1"/>
    <col min="19" max="19" width="24.75" customWidth="1"/>
    <col min="20" max="20" width="28.125" bestFit="1" customWidth="1"/>
  </cols>
  <sheetData>
    <row r="1" spans="1:20" ht="46.5" customHeight="1" x14ac:dyDescent="0.3">
      <c r="A1" s="15" t="s">
        <v>42</v>
      </c>
    </row>
    <row r="2" spans="1:20" ht="20.100000000000001" customHeight="1" x14ac:dyDescent="0.3">
      <c r="A2" s="28" t="s">
        <v>0</v>
      </c>
      <c r="B2" s="28" t="s">
        <v>1</v>
      </c>
      <c r="C2" s="28" t="s">
        <v>2</v>
      </c>
      <c r="D2" s="28" t="s">
        <v>4</v>
      </c>
      <c r="E2" s="28" t="s">
        <v>5</v>
      </c>
      <c r="F2" s="28" t="s">
        <v>3</v>
      </c>
      <c r="G2" s="28" t="s">
        <v>6</v>
      </c>
      <c r="H2" s="28" t="s">
        <v>7</v>
      </c>
      <c r="I2" s="28" t="s">
        <v>8</v>
      </c>
      <c r="J2" s="30" t="s">
        <v>26</v>
      </c>
      <c r="K2" s="28" t="s">
        <v>15</v>
      </c>
      <c r="L2" s="28" t="s">
        <v>9</v>
      </c>
      <c r="M2" s="28"/>
      <c r="N2" s="28"/>
      <c r="O2" s="29" t="s">
        <v>10</v>
      </c>
      <c r="P2" s="29"/>
      <c r="Q2" s="29"/>
      <c r="R2" s="29"/>
      <c r="S2" s="21" t="s">
        <v>43</v>
      </c>
      <c r="T2" s="1" t="s">
        <v>14</v>
      </c>
    </row>
    <row r="3" spans="1:20" ht="33" x14ac:dyDescent="0.3">
      <c r="A3" s="28"/>
      <c r="B3" s="28"/>
      <c r="C3" s="28"/>
      <c r="D3" s="28"/>
      <c r="E3" s="28"/>
      <c r="F3" s="28"/>
      <c r="G3" s="28"/>
      <c r="H3" s="28"/>
      <c r="I3" s="28"/>
      <c r="J3" s="31"/>
      <c r="K3" s="28"/>
      <c r="L3" s="2" t="s">
        <v>44</v>
      </c>
      <c r="M3" s="2" t="s">
        <v>45</v>
      </c>
      <c r="N3" s="2" t="s">
        <v>16</v>
      </c>
      <c r="O3" s="16" t="s">
        <v>11</v>
      </c>
      <c r="P3" s="16" t="s">
        <v>48</v>
      </c>
      <c r="Q3" s="16" t="s">
        <v>12</v>
      </c>
      <c r="R3" s="16" t="s">
        <v>17</v>
      </c>
      <c r="S3" s="22"/>
      <c r="T3" s="2" t="s">
        <v>13</v>
      </c>
    </row>
    <row r="4" spans="1:20" s="4" customFormat="1" ht="60" customHeight="1" x14ac:dyDescent="0.3">
      <c r="A4" s="23" t="s">
        <v>18</v>
      </c>
      <c r="B4" s="23" t="s">
        <v>19</v>
      </c>
      <c r="C4" s="23" t="s">
        <v>19</v>
      </c>
      <c r="D4" s="23">
        <v>1</v>
      </c>
      <c r="E4" s="23" t="s">
        <v>20</v>
      </c>
      <c r="F4" s="23">
        <v>2</v>
      </c>
      <c r="G4" s="26">
        <v>44993</v>
      </c>
      <c r="H4" s="3" t="s">
        <v>21</v>
      </c>
      <c r="I4" s="3" t="s">
        <v>22</v>
      </c>
      <c r="J4" s="3" t="s">
        <v>25</v>
      </c>
      <c r="K4" s="3" t="s">
        <v>23</v>
      </c>
      <c r="L4" s="5">
        <v>10000</v>
      </c>
      <c r="M4" s="5">
        <v>11000</v>
      </c>
      <c r="N4" s="11">
        <v>0.1</v>
      </c>
      <c r="O4" s="6">
        <v>24000</v>
      </c>
      <c r="P4" s="6">
        <v>29000</v>
      </c>
      <c r="Q4" s="6">
        <f>P4-O4</f>
        <v>5000</v>
      </c>
      <c r="R4" s="3" t="s">
        <v>24</v>
      </c>
      <c r="S4" s="6">
        <v>12000</v>
      </c>
      <c r="T4" s="6">
        <f>Q4*S4</f>
        <v>60000000</v>
      </c>
    </row>
    <row r="5" spans="1:20" ht="60" customHeight="1" x14ac:dyDescent="0.3">
      <c r="A5" s="25"/>
      <c r="B5" s="25"/>
      <c r="C5" s="25"/>
      <c r="D5" s="25"/>
      <c r="E5" s="25"/>
      <c r="F5" s="25"/>
      <c r="G5" s="27"/>
      <c r="H5" s="3" t="s">
        <v>27</v>
      </c>
      <c r="I5" s="3" t="s">
        <v>28</v>
      </c>
      <c r="J5" s="3" t="s">
        <v>25</v>
      </c>
      <c r="K5" s="3" t="s">
        <v>29</v>
      </c>
      <c r="L5" s="9">
        <v>5000</v>
      </c>
      <c r="M5" s="9">
        <v>5700</v>
      </c>
      <c r="N5" s="8">
        <f>(M5-L5)/L5</f>
        <v>0.14000000000000001</v>
      </c>
      <c r="O5" s="10">
        <v>10000</v>
      </c>
      <c r="P5" s="10">
        <v>15000</v>
      </c>
      <c r="Q5" s="10">
        <f>P5-O5</f>
        <v>5000</v>
      </c>
      <c r="R5" s="3" t="s">
        <v>24</v>
      </c>
      <c r="S5" s="7">
        <v>100</v>
      </c>
      <c r="T5" s="6">
        <f>Q5*S5</f>
        <v>500000</v>
      </c>
    </row>
    <row r="6" spans="1:20" ht="60" customHeight="1" x14ac:dyDescent="0.3">
      <c r="A6" s="23" t="s">
        <v>30</v>
      </c>
      <c r="B6" s="23" t="s">
        <v>19</v>
      </c>
      <c r="C6" s="23" t="s">
        <v>19</v>
      </c>
      <c r="D6" s="23">
        <v>1</v>
      </c>
      <c r="E6" s="23" t="s">
        <v>38</v>
      </c>
      <c r="F6" s="23">
        <v>3</v>
      </c>
      <c r="G6" s="26">
        <v>44928</v>
      </c>
      <c r="H6" s="23" t="s">
        <v>31</v>
      </c>
      <c r="I6" s="13" t="s">
        <v>32</v>
      </c>
      <c r="J6" s="3" t="s">
        <v>36</v>
      </c>
      <c r="K6" s="14" t="s">
        <v>35</v>
      </c>
      <c r="L6" s="10">
        <v>7000</v>
      </c>
      <c r="M6" s="10">
        <v>7800</v>
      </c>
      <c r="N6" s="8">
        <f t="shared" ref="N6:N8" si="0">(M6-L6)/L6</f>
        <v>0.11428571428571428</v>
      </c>
      <c r="O6" s="10">
        <v>13000</v>
      </c>
      <c r="P6" s="10">
        <v>18000</v>
      </c>
      <c r="Q6" s="10">
        <f t="shared" ref="Q6:Q8" si="1">P6-O6</f>
        <v>5000</v>
      </c>
      <c r="R6" s="12" t="s">
        <v>37</v>
      </c>
      <c r="S6" s="7">
        <v>900</v>
      </c>
      <c r="T6" s="6">
        <f>Q6*S6</f>
        <v>4500000</v>
      </c>
    </row>
    <row r="7" spans="1:20" ht="60" customHeight="1" x14ac:dyDescent="0.3">
      <c r="A7" s="24"/>
      <c r="B7" s="24"/>
      <c r="C7" s="24"/>
      <c r="D7" s="24"/>
      <c r="E7" s="24"/>
      <c r="F7" s="24"/>
      <c r="G7" s="24"/>
      <c r="H7" s="24"/>
      <c r="I7" s="13" t="s">
        <v>33</v>
      </c>
      <c r="J7" s="3" t="s">
        <v>36</v>
      </c>
      <c r="K7" s="14" t="s">
        <v>35</v>
      </c>
      <c r="L7" s="10">
        <v>8000</v>
      </c>
      <c r="M7" s="10">
        <v>8300</v>
      </c>
      <c r="N7" s="8">
        <f t="shared" si="0"/>
        <v>3.7499999999999999E-2</v>
      </c>
      <c r="O7" s="10">
        <v>11500</v>
      </c>
      <c r="P7" s="10">
        <v>14000</v>
      </c>
      <c r="Q7" s="10">
        <f t="shared" si="1"/>
        <v>2500</v>
      </c>
      <c r="R7" s="12" t="s">
        <v>37</v>
      </c>
      <c r="S7" s="7">
        <v>890</v>
      </c>
      <c r="T7" s="6">
        <f>Q7*S7</f>
        <v>2225000</v>
      </c>
    </row>
    <row r="8" spans="1:20" ht="60" customHeight="1" x14ac:dyDescent="0.3">
      <c r="A8" s="25"/>
      <c r="B8" s="25"/>
      <c r="C8" s="25"/>
      <c r="D8" s="25"/>
      <c r="E8" s="25"/>
      <c r="F8" s="25"/>
      <c r="G8" s="25"/>
      <c r="H8" s="25"/>
      <c r="I8" s="14" t="s">
        <v>34</v>
      </c>
      <c r="J8" s="3" t="s">
        <v>36</v>
      </c>
      <c r="K8" s="14" t="s">
        <v>35</v>
      </c>
      <c r="L8" s="10">
        <v>8200</v>
      </c>
      <c r="M8" s="10">
        <v>7500</v>
      </c>
      <c r="N8" s="8">
        <f t="shared" si="0"/>
        <v>-8.5365853658536592E-2</v>
      </c>
      <c r="O8" s="10">
        <v>9000</v>
      </c>
      <c r="P8" s="10">
        <v>8700</v>
      </c>
      <c r="Q8" s="10">
        <f t="shared" si="1"/>
        <v>-300</v>
      </c>
      <c r="R8" s="12" t="s">
        <v>37</v>
      </c>
      <c r="S8" s="7">
        <v>900</v>
      </c>
      <c r="T8" s="6">
        <f>Q8*S8</f>
        <v>-270000</v>
      </c>
    </row>
    <row r="10" spans="1:20" s="18" customFormat="1" ht="24.95" customHeight="1" x14ac:dyDescent="0.3">
      <c r="A10" s="17" t="s">
        <v>40</v>
      </c>
    </row>
    <row r="11" spans="1:20" s="18" customFormat="1" ht="24.95" customHeight="1" x14ac:dyDescent="0.3">
      <c r="A11" s="18" t="s">
        <v>39</v>
      </c>
      <c r="G11" s="19"/>
    </row>
    <row r="12" spans="1:20" s="18" customFormat="1" ht="24.95" customHeight="1" x14ac:dyDescent="0.3">
      <c r="A12" s="18" t="s">
        <v>47</v>
      </c>
    </row>
    <row r="13" spans="1:20" s="18" customFormat="1" ht="24.95" customHeight="1" x14ac:dyDescent="0.3">
      <c r="A13" s="18" t="s">
        <v>49</v>
      </c>
    </row>
    <row r="14" spans="1:20" s="18" customFormat="1" ht="24.95" customHeight="1" x14ac:dyDescent="0.3">
      <c r="A14" s="20" t="s">
        <v>41</v>
      </c>
    </row>
    <row r="15" spans="1:20" s="18" customFormat="1" ht="24.95" customHeight="1" x14ac:dyDescent="0.3">
      <c r="A15" s="18" t="s">
        <v>46</v>
      </c>
    </row>
  </sheetData>
  <mergeCells count="29">
    <mergeCell ref="A4:A5"/>
    <mergeCell ref="B4:B5"/>
    <mergeCell ref="C4:C5"/>
    <mergeCell ref="D4:D5"/>
    <mergeCell ref="E4:E5"/>
    <mergeCell ref="A2:A3"/>
    <mergeCell ref="B2:B3"/>
    <mergeCell ref="C2:C3"/>
    <mergeCell ref="D2:D3"/>
    <mergeCell ref="E2:E3"/>
    <mergeCell ref="A6:A8"/>
    <mergeCell ref="B6:B8"/>
    <mergeCell ref="C6:C8"/>
    <mergeCell ref="D6:D8"/>
    <mergeCell ref="E6:E8"/>
    <mergeCell ref="S2:S3"/>
    <mergeCell ref="F6:F8"/>
    <mergeCell ref="G6:G8"/>
    <mergeCell ref="G4:G5"/>
    <mergeCell ref="H6:H8"/>
    <mergeCell ref="F2:F3"/>
    <mergeCell ref="G2:G3"/>
    <mergeCell ref="H2:H3"/>
    <mergeCell ref="F4:F5"/>
    <mergeCell ref="I2:I3"/>
    <mergeCell ref="K2:K3"/>
    <mergeCell ref="L2:N2"/>
    <mergeCell ref="O2:R2"/>
    <mergeCell ref="J2:J3"/>
  </mergeCells>
  <phoneticPr fontId="2" type="noConversion"/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작성표</vt:lpstr>
      <vt:lpstr>작성표!Print_Area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22-012</cp:lastModifiedBy>
  <cp:lastPrinted>2023-04-04T03:37:11Z</cp:lastPrinted>
  <dcterms:created xsi:type="dcterms:W3CDTF">2023-03-07T05:12:22Z</dcterms:created>
  <dcterms:modified xsi:type="dcterms:W3CDTF">2023-04-07T02:35:36Z</dcterms:modified>
</cp:coreProperties>
</file>