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<sst xmlns="http://schemas.openxmlformats.org/spreadsheetml/2006/main" count="83" uniqueCount="32">
  <si>
    <t xml:space="preserve">PC 1 – 8 cores, 16 threads, 32 GB ram</t>
  </si>
  <si>
    <t xml:space="preserve">PC 2 – 4 cores, 8 threads, 8 GB ram</t>
  </si>
  <si>
    <t xml:space="preserve">PC 1, Win 11</t>
  </si>
  <si>
    <t xml:space="preserve">CPU Threads</t>
  </si>
  <si>
    <t xml:space="preserve">Pixels</t>
  </si>
  <si>
    <t xml:space="preserve">1080p</t>
  </si>
  <si>
    <t xml:space="preserve">2.5K</t>
  </si>
  <si>
    <t xml:space="preserve">4K</t>
  </si>
  <si>
    <t xml:space="preserve">8K</t>
  </si>
  <si>
    <t xml:space="preserve">10K by 10K</t>
  </si>
  <si>
    <t xml:space="preserve">1080p Ubuntu</t>
  </si>
  <si>
    <t xml:space="preserve">PC 1, Win 11, 1080p</t>
  </si>
  <si>
    <t xml:space="preserve">Ratio</t>
  </si>
  <si>
    <t xml:space="preserve">Diff</t>
  </si>
  <si>
    <t xml:space="preserve">Data</t>
  </si>
  <si>
    <t xml:space="preserve">Setup</t>
  </si>
  <si>
    <t xml:space="preserve">Sec Gen</t>
  </si>
  <si>
    <t xml:space="preserve">Sec Asg</t>
  </si>
  <si>
    <t xml:space="preserve">Cst Smth</t>
  </si>
  <si>
    <t xml:space="preserve">Bme Gen</t>
  </si>
  <si>
    <t xml:space="preserve">Img Gen</t>
  </si>
  <si>
    <t xml:space="preserve">Finish</t>
  </si>
  <si>
    <t xml:space="preserve">Tot</t>
  </si>
  <si>
    <t xml:space="preserve">Section Gen</t>
  </si>
  <si>
    <t xml:space="preserve">Section Asg</t>
  </si>
  <si>
    <t xml:space="preserve">Coast Smth</t>
  </si>
  <si>
    <t xml:space="preserve">Biome Gen</t>
  </si>
  <si>
    <t xml:space="preserve">Image Gen</t>
  </si>
  <si>
    <t xml:space="preserve">Total</t>
  </si>
  <si>
    <t xml:space="preserve">PC 2, Ubuntu, 1080p</t>
  </si>
  <si>
    <t xml:space="preserve">Ubuntu-Windows</t>
  </si>
  <si>
    <t xml:space="preserve">Ubuntu/Windows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</si>
</sst>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2F2F2"/>
      <name val="Aptos Narrow"/>
      <family val="2"/>
    </font>
    <font>
      <sz val="9"/>
      <color rgb="FFBFBFBF"/>
      <name val="Aptos Narrow"/>
      <family val="2"/>
    </font>
    <font>
      <b val="true"/>
      <sz val="9"/>
      <color rgb="FFBFBFBF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2" strike="noStrike">
                <a:solidFill>
                  <a:srgbClr val="f2f2f2"/>
                </a:solidFill>
                <a:latin typeface="Aptos Narrow"/>
              </a:defRPr>
            </a:pPr>
            <a:r>
              <a:rPr b="1" lang="en-US" sz="1600" spc="92" strike="noStrike">
                <a:solidFill>
                  <a:srgbClr val="f2f2f2"/>
                </a:solidFill>
                <a:latin typeface="Aptos Narrow"/>
              </a:rPr>
              <a:t>Threads vs Time at 1080p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Sheet1!$A$5:$B$5</c:f>
              <c:strCache>
                <c:ptCount val="1"/>
                <c:pt idx="0">
                  <c:v>1080p 2073600</c:v>
                </c:pt>
              </c:strCache>
            </c:strRef>
          </c:tx>
          <c:spPr>
            <a:solidFill>
              <a:srgbClr val="156082"/>
            </a:solidFill>
            <a:ln cap="rnd" w="9360">
              <a:solidFill>
                <a:srgbClr val="156082"/>
              </a:solidFill>
              <a:round/>
            </a:ln>
          </c:spPr>
          <c:marker>
            <c:symbol val="circle"/>
            <c:size val="6"/>
            <c:spPr>
              <a:solidFill>
                <a:srgbClr val="156082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Sheet1!$C$5:$M$5</c:f>
              <c:numCache>
                <c:formatCode>General</c:formatCode>
                <c:ptCount val="11"/>
                <c:pt idx="0">
                  <c:v>13347</c:v>
                </c:pt>
                <c:pt idx="1">
                  <c:v>7579</c:v>
                </c:pt>
                <c:pt idx="2">
                  <c:v>5148</c:v>
                </c:pt>
                <c:pt idx="3">
                  <c:v>4990</c:v>
                </c:pt>
                <c:pt idx="4">
                  <c:v>4963</c:v>
                </c:pt>
                <c:pt idx="5">
                  <c:v>4900</c:v>
                </c:pt>
                <c:pt idx="6">
                  <c:v>4966</c:v>
                </c:pt>
                <c:pt idx="7">
                  <c:v>5081</c:v>
                </c:pt>
                <c:pt idx="8">
                  <c:v>5319</c:v>
                </c:pt>
                <c:pt idx="9">
                  <c:v>5272</c:v>
                </c:pt>
                <c:pt idx="10">
                  <c:v>5486</c:v>
                </c:pt>
              </c:numCache>
            </c:numRef>
          </c:yVal>
          <c:smooth val="0"/>
        </c:ser>
        <c:axId val="88857491"/>
        <c:axId val="47726035"/>
      </c:scatterChart>
      <c:valAx>
        <c:axId val="88857491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CA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CA" sz="900" spc="-1" strike="noStrike">
                    <a:solidFill>
                      <a:srgbClr val="bfbfbf"/>
                    </a:solidFill>
                    <a:latin typeface="Aptos Narrow"/>
                  </a:rPr>
                  <a:t>CPU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47726035"/>
        <c:crosses val="autoZero"/>
        <c:crossBetween val="midCat"/>
      </c:valAx>
      <c:valAx>
        <c:axId val="4772603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CA" sz="900" spc="-1" strike="noStrike">
                    <a:solidFill>
                      <a:srgbClr val="bfbfbf"/>
                    </a:solidFill>
                    <a:latin typeface="Aptos Narrow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888574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1600" spc="92" strike="noStrike">
                <a:solidFill>
                  <a:srgbClr val="f2f2f2"/>
                </a:solidFill>
                <a:latin typeface="Aptos Narrow"/>
              </a:defRPr>
            </a:pPr>
            <a:r>
              <a:rPr b="1" lang="en-CA" sz="1600" spc="92" strike="noStrike">
                <a:solidFill>
                  <a:srgbClr val="f2f2f2"/>
                </a:solidFill>
                <a:latin typeface="Aptos Narrow"/>
              </a:rPr>
              <a:t> Threads vs Time at 4K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cap="rnd" w="9360">
              <a:solidFill>
                <a:srgbClr val="156082"/>
              </a:solidFill>
              <a:round/>
            </a:ln>
          </c:spPr>
          <c:marker>
            <c:symbol val="circle"/>
            <c:size val="6"/>
            <c:spPr>
              <a:solidFill>
                <a:srgbClr val="156082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Sheet1!$C$7:$M$7</c:f>
              <c:numCache>
                <c:formatCode>General</c:formatCode>
                <c:ptCount val="11"/>
                <c:pt idx="0">
                  <c:v>52938</c:v>
                </c:pt>
                <c:pt idx="1">
                  <c:v>29721</c:v>
                </c:pt>
                <c:pt idx="2">
                  <c:v>19297</c:v>
                </c:pt>
                <c:pt idx="3">
                  <c:v>18160</c:v>
                </c:pt>
                <c:pt idx="4">
                  <c:v>17892</c:v>
                </c:pt>
                <c:pt idx="5">
                  <c:v>17871</c:v>
                </c:pt>
                <c:pt idx="6">
                  <c:v>17826</c:v>
                </c:pt>
                <c:pt idx="7">
                  <c:v>18324</c:v>
                </c:pt>
                <c:pt idx="8">
                  <c:v>18475</c:v>
                </c:pt>
                <c:pt idx="9">
                  <c:v>18872</c:v>
                </c:pt>
                <c:pt idx="10">
                  <c:v>19408</c:v>
                </c:pt>
              </c:numCache>
            </c:numRef>
          </c:yVal>
          <c:smooth val="0"/>
        </c:ser>
        <c:axId val="24323789"/>
        <c:axId val="96579234"/>
      </c:scatterChart>
      <c:valAx>
        <c:axId val="24323789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CA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CA" sz="900" spc="-1" strike="noStrike">
                    <a:solidFill>
                      <a:srgbClr val="bfbfbf"/>
                    </a:solidFill>
                    <a:latin typeface="Aptos Narrow"/>
                  </a:rPr>
                  <a:t>CPU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96579234"/>
        <c:crosses val="autoZero"/>
        <c:crossBetween val="midCat"/>
      </c:valAx>
      <c:valAx>
        <c:axId val="9657923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bfbfbf"/>
                    </a:solidFill>
                    <a:latin typeface="Aptos Narrow"/>
                  </a:defRPr>
                </a:pPr>
                <a:r>
                  <a:rPr b="1" lang="en-CA" sz="900" spc="-1" strike="noStrike">
                    <a:solidFill>
                      <a:srgbClr val="bfbfbf"/>
                    </a:solidFill>
                    <a:latin typeface="Aptos Narrow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Aptos Narrow"/>
              </a:defRPr>
            </a:pPr>
          </a:p>
        </c:txPr>
        <c:crossAx val="243237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10</xdr:row>
      <xdr:rowOff>75960</xdr:rowOff>
    </xdr:from>
    <xdr:to>
      <xdr:col>10</xdr:col>
      <xdr:colOff>313560</xdr:colOff>
      <xdr:row>36</xdr:row>
      <xdr:rowOff>84600</xdr:rowOff>
    </xdr:to>
    <xdr:graphicFrame>
      <xdr:nvGraphicFramePr>
        <xdr:cNvPr id="0" name="Chart 4"/>
        <xdr:cNvGraphicFramePr/>
      </xdr:nvGraphicFramePr>
      <xdr:xfrm>
        <a:off x="33480" y="1981080"/>
        <a:ext cx="8738280" cy="49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333360</xdr:colOff>
      <xdr:row>10</xdr:row>
      <xdr:rowOff>66600</xdr:rowOff>
    </xdr:from>
    <xdr:to>
      <xdr:col>20</xdr:col>
      <xdr:colOff>675360</xdr:colOff>
      <xdr:row>36</xdr:row>
      <xdr:rowOff>27720</xdr:rowOff>
    </xdr:to>
    <xdr:graphicFrame>
      <xdr:nvGraphicFramePr>
        <xdr:cNvPr id="1" name="Chart 5"/>
        <xdr:cNvGraphicFramePr/>
      </xdr:nvGraphicFramePr>
      <xdr:xfrm>
        <a:off x="8791560" y="1971720"/>
        <a:ext cx="8800200" cy="491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4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D84" activeCellId="0" sqref="D84"/>
    </sheetView>
  </sheetViews>
  <sheetFormatPr defaultColWidth="10.5742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  <c r="C3" s="1" t="s">
        <v>3</v>
      </c>
    </row>
    <row r="4" customFormat="false" ht="15" hidden="false" customHeight="false" outlineLevel="0" collapsed="false">
      <c r="A4" s="1" t="s">
        <v>4</v>
      </c>
      <c r="C4" s="1" t="n">
        <v>1</v>
      </c>
      <c r="D4" s="1" t="n">
        <v>2</v>
      </c>
      <c r="E4" s="1" t="n">
        <v>4</v>
      </c>
      <c r="F4" s="1" t="n">
        <v>6</v>
      </c>
      <c r="G4" s="1" t="n">
        <v>8</v>
      </c>
      <c r="H4" s="1" t="n">
        <v>10</v>
      </c>
      <c r="I4" s="1" t="n">
        <v>12</v>
      </c>
      <c r="J4" s="1" t="n">
        <v>14</v>
      </c>
      <c r="K4" s="1" t="n">
        <v>16</v>
      </c>
      <c r="L4" s="1" t="n">
        <v>18</v>
      </c>
      <c r="M4" s="1" t="n">
        <v>20</v>
      </c>
    </row>
    <row r="5" customFormat="false" ht="15" hidden="false" customHeight="false" outlineLevel="0" collapsed="false">
      <c r="A5" s="1" t="s">
        <v>5</v>
      </c>
      <c r="B5" s="1" t="n">
        <f aca="false">1920*1080</f>
        <v>2073600</v>
      </c>
      <c r="C5" s="1" t="n">
        <v>13347</v>
      </c>
      <c r="D5" s="1" t="n">
        <v>7579</v>
      </c>
      <c r="E5" s="1" t="n">
        <v>5148</v>
      </c>
      <c r="F5" s="1" t="n">
        <v>4990</v>
      </c>
      <c r="G5" s="1" t="n">
        <v>4963</v>
      </c>
      <c r="H5" s="1" t="n">
        <v>4900</v>
      </c>
      <c r="I5" s="1" t="n">
        <v>4966</v>
      </c>
      <c r="J5" s="1" t="n">
        <v>5081</v>
      </c>
      <c r="K5" s="1" t="n">
        <v>5319</v>
      </c>
      <c r="L5" s="1" t="n">
        <v>5272</v>
      </c>
      <c r="M5" s="1" t="n">
        <v>5486</v>
      </c>
    </row>
    <row r="6" customFormat="false" ht="15" hidden="false" customHeight="false" outlineLevel="0" collapsed="false">
      <c r="A6" s="1" t="s">
        <v>6</v>
      </c>
      <c r="B6" s="1" t="n">
        <f aca="false">2560*1440</f>
        <v>3686400</v>
      </c>
    </row>
    <row r="7" customFormat="false" ht="15" hidden="false" customHeight="false" outlineLevel="0" collapsed="false">
      <c r="A7" s="1" t="s">
        <v>7</v>
      </c>
      <c r="B7" s="1" t="n">
        <f aca="false">3840*2160</f>
        <v>8294400</v>
      </c>
      <c r="C7" s="1" t="n">
        <v>52938</v>
      </c>
      <c r="D7" s="1" t="n">
        <v>29721</v>
      </c>
      <c r="E7" s="1" t="n">
        <v>19297</v>
      </c>
      <c r="F7" s="1" t="n">
        <v>18160</v>
      </c>
      <c r="G7" s="1" t="n">
        <v>17892</v>
      </c>
      <c r="H7" s="1" t="n">
        <v>17871</v>
      </c>
      <c r="I7" s="1" t="n">
        <v>17826</v>
      </c>
      <c r="J7" s="1" t="n">
        <v>18324</v>
      </c>
      <c r="K7" s="1" t="n">
        <v>18475</v>
      </c>
      <c r="L7" s="1" t="n">
        <v>18872</v>
      </c>
      <c r="M7" s="1" t="n">
        <v>19408</v>
      </c>
    </row>
    <row r="8" customFormat="false" ht="15" hidden="false" customHeight="false" outlineLevel="0" collapsed="false">
      <c r="A8" s="1" t="s">
        <v>8</v>
      </c>
      <c r="B8" s="1" t="n">
        <f aca="false">7860*4320</f>
        <v>33955200</v>
      </c>
    </row>
    <row r="9" customFormat="false" ht="15" hidden="false" customHeight="false" outlineLevel="0" collapsed="false">
      <c r="A9" s="1" t="s">
        <v>9</v>
      </c>
      <c r="B9" s="1" t="n">
        <f aca="false">10000*10000</f>
        <v>100000000</v>
      </c>
    </row>
    <row r="10" customFormat="false" ht="15" hidden="false" customHeight="false" outlineLevel="0" collapsed="false">
      <c r="A10" s="1" t="s">
        <v>10</v>
      </c>
    </row>
    <row r="38" customFormat="false" ht="15" hidden="false" customHeight="false" outlineLevel="0" collapsed="false">
      <c r="A38" s="1" t="s">
        <v>11</v>
      </c>
      <c r="D38" s="1" t="s">
        <v>12</v>
      </c>
      <c r="E38" s="1" t="s">
        <v>13</v>
      </c>
      <c r="F38" s="1" t="s">
        <v>14</v>
      </c>
    </row>
    <row r="39" customFormat="false" ht="15" hidden="false" customHeight="false" outlineLevel="0" collapsed="false">
      <c r="B39" s="1" t="n">
        <v>6</v>
      </c>
      <c r="C39" s="1" t="n">
        <v>12</v>
      </c>
      <c r="D39" s="2" t="n">
        <f aca="false">C39/B39</f>
        <v>2</v>
      </c>
      <c r="F39" s="1" t="n">
        <v>6</v>
      </c>
    </row>
    <row r="40" customFormat="false" ht="15" hidden="false" customHeight="false" outlineLevel="0" collapsed="false">
      <c r="A40" s="1" t="s">
        <v>15</v>
      </c>
      <c r="B40" s="2" t="n">
        <f aca="false">AVERAGE(F41:F46)</f>
        <v>351.333333333333</v>
      </c>
      <c r="C40" s="2" t="n">
        <f aca="false">AVERAGE(F49:F54)</f>
        <v>396.333333333333</v>
      </c>
      <c r="D40" s="2" t="n">
        <f aca="false">C40/B40</f>
        <v>1.1280834914611</v>
      </c>
      <c r="E40" s="2" t="n">
        <f aca="false">C40-B40</f>
        <v>45</v>
      </c>
      <c r="F40" s="1" t="s">
        <v>15</v>
      </c>
      <c r="G40" s="1" t="s">
        <v>16</v>
      </c>
      <c r="H40" s="1" t="s">
        <v>17</v>
      </c>
      <c r="I40" s="1" t="s">
        <v>18</v>
      </c>
      <c r="J40" s="1" t="s">
        <v>19</v>
      </c>
      <c r="K40" s="1" t="s">
        <v>20</v>
      </c>
      <c r="L40" s="1" t="s">
        <v>21</v>
      </c>
      <c r="M40" s="1" t="s">
        <v>22</v>
      </c>
    </row>
    <row r="41" customFormat="false" ht="15" hidden="false" customHeight="false" outlineLevel="0" collapsed="false">
      <c r="A41" s="1" t="s">
        <v>23</v>
      </c>
      <c r="B41" s="2" t="n">
        <f aca="false">AVERAGE(G41:G46)</f>
        <v>58</v>
      </c>
      <c r="C41" s="2" t="n">
        <f aca="false">AVERAGE(G49:G54)</f>
        <v>74</v>
      </c>
      <c r="D41" s="2" t="n">
        <f aca="false">C41/B41</f>
        <v>1.27586206896552</v>
      </c>
      <c r="E41" s="2" t="n">
        <f aca="false">C41-B41</f>
        <v>16</v>
      </c>
      <c r="F41" s="1" t="n">
        <v>346</v>
      </c>
      <c r="G41" s="1" t="n">
        <v>70</v>
      </c>
      <c r="H41" s="1" t="n">
        <v>769</v>
      </c>
      <c r="I41" s="1" t="n">
        <v>1561</v>
      </c>
      <c r="J41" s="1" t="n">
        <v>1177</v>
      </c>
      <c r="K41" s="1" t="n">
        <v>832</v>
      </c>
      <c r="L41" s="1" t="n">
        <v>131</v>
      </c>
      <c r="M41" s="1" t="n">
        <v>4954</v>
      </c>
    </row>
    <row r="42" customFormat="false" ht="15" hidden="false" customHeight="false" outlineLevel="0" collapsed="false">
      <c r="A42" s="1" t="s">
        <v>24</v>
      </c>
      <c r="B42" s="2" t="n">
        <f aca="false">AVERAGE(H41:H46)</f>
        <v>766</v>
      </c>
      <c r="C42" s="2" t="n">
        <f aca="false">AVERAGE(H49:H54)</f>
        <v>851.333333333333</v>
      </c>
      <c r="D42" s="2" t="n">
        <f aca="false">C42/B42</f>
        <v>1.11140121845083</v>
      </c>
      <c r="E42" s="2" t="n">
        <f aca="false">C42-B42</f>
        <v>85.3333333333334</v>
      </c>
      <c r="F42" s="1" t="n">
        <v>349</v>
      </c>
      <c r="G42" s="1" t="n">
        <v>51</v>
      </c>
      <c r="H42" s="1" t="n">
        <v>770</v>
      </c>
      <c r="I42" s="1" t="n">
        <v>1563</v>
      </c>
      <c r="J42" s="1" t="n">
        <v>1184</v>
      </c>
      <c r="K42" s="1" t="n">
        <v>871</v>
      </c>
      <c r="L42" s="1" t="n">
        <v>133</v>
      </c>
      <c r="M42" s="1" t="n">
        <v>4952</v>
      </c>
    </row>
    <row r="43" customFormat="false" ht="15" hidden="false" customHeight="false" outlineLevel="0" collapsed="false">
      <c r="A43" s="1" t="s">
        <v>25</v>
      </c>
      <c r="B43" s="2" t="n">
        <f aca="false">AVERAGE(I41:I46)</f>
        <v>1553.66666666667</v>
      </c>
      <c r="C43" s="2" t="n">
        <f aca="false">AVERAGE(I49:I54)</f>
        <v>1541.66666666667</v>
      </c>
      <c r="D43" s="2" t="n">
        <f aca="false">C43/B43</f>
        <v>0.992276335550311</v>
      </c>
      <c r="E43" s="2" t="n">
        <f aca="false">C43-B43</f>
        <v>-12</v>
      </c>
      <c r="F43" s="1" t="n">
        <v>359</v>
      </c>
      <c r="G43" s="1" t="n">
        <v>53</v>
      </c>
      <c r="H43" s="1" t="n">
        <v>759</v>
      </c>
      <c r="I43" s="1" t="n">
        <v>1537</v>
      </c>
      <c r="J43" s="1" t="n">
        <v>1180</v>
      </c>
      <c r="K43" s="1" t="n">
        <v>858</v>
      </c>
      <c r="L43" s="1" t="n">
        <v>134</v>
      </c>
      <c r="M43" s="1" t="n">
        <v>4957</v>
      </c>
    </row>
    <row r="44" customFormat="false" ht="15" hidden="false" customHeight="false" outlineLevel="0" collapsed="false">
      <c r="A44" s="1" t="s">
        <v>26</v>
      </c>
      <c r="B44" s="2" t="n">
        <f aca="false">AVERAGE(J41:J46)</f>
        <v>1180.33333333333</v>
      </c>
      <c r="C44" s="2" t="n">
        <f aca="false">AVERAGE(J49:J54)</f>
        <v>1186.66666666667</v>
      </c>
      <c r="D44" s="2" t="n">
        <f aca="false">C44/B44</f>
        <v>1.00536571589946</v>
      </c>
      <c r="E44" s="2" t="n">
        <f aca="false">C44-B44</f>
        <v>6.33333333333349</v>
      </c>
    </row>
    <row r="45" customFormat="false" ht="15" hidden="false" customHeight="false" outlineLevel="0" collapsed="false">
      <c r="A45" s="1" t="s">
        <v>27</v>
      </c>
      <c r="B45" s="2" t="n">
        <f aca="false">AVERAGE(K41:K46)</f>
        <v>853.666666666667</v>
      </c>
      <c r="C45" s="2" t="n">
        <f aca="false">AVERAGE(K49:K54)</f>
        <v>782.333333333333</v>
      </c>
      <c r="D45" s="2" t="n">
        <f aca="false">C45/B45</f>
        <v>0.91643889105818</v>
      </c>
      <c r="E45" s="2" t="n">
        <f aca="false">C45-B45</f>
        <v>-71.3333333333333</v>
      </c>
    </row>
    <row r="46" customFormat="false" ht="15" hidden="false" customHeight="false" outlineLevel="0" collapsed="false">
      <c r="A46" s="1" t="s">
        <v>21</v>
      </c>
      <c r="B46" s="2" t="n">
        <f aca="false">AVERAGE(L41:L46)</f>
        <v>132.666666666667</v>
      </c>
      <c r="C46" s="2" t="n">
        <f aca="false">AVERAGE(L49:L54)</f>
        <v>130</v>
      </c>
      <c r="D46" s="2" t="n">
        <f aca="false">C46/B46</f>
        <v>0.979899497487437</v>
      </c>
      <c r="E46" s="2" t="n">
        <f aca="false">C46-B46</f>
        <v>-2.66666666666666</v>
      </c>
    </row>
    <row r="47" customFormat="false" ht="15" hidden="false" customHeight="false" outlineLevel="0" collapsed="false">
      <c r="A47" s="1" t="s">
        <v>28</v>
      </c>
      <c r="B47" s="2" t="n">
        <f aca="false">AVERAGE(M41:M46)</f>
        <v>4954.33333333333</v>
      </c>
      <c r="C47" s="2" t="n">
        <f aca="false">AVERAGE(M49:M54)</f>
        <v>4984.66666666667</v>
      </c>
      <c r="D47" s="2" t="n">
        <f aca="false">C47/B47</f>
        <v>1.0061225862881</v>
      </c>
      <c r="E47" s="2" t="n">
        <f aca="false">C47-B47</f>
        <v>30.3333333333339</v>
      </c>
      <c r="F47" s="1" t="n">
        <v>12</v>
      </c>
    </row>
    <row r="48" customFormat="false" ht="15" hidden="false" customHeight="false" outlineLevel="0" collapsed="false">
      <c r="F48" s="1" t="s">
        <v>15</v>
      </c>
      <c r="G48" s="1" t="s">
        <v>16</v>
      </c>
      <c r="H48" s="1" t="s">
        <v>17</v>
      </c>
      <c r="I48" s="1" t="s">
        <v>18</v>
      </c>
      <c r="J48" s="1" t="s">
        <v>19</v>
      </c>
      <c r="K48" s="1" t="s">
        <v>20</v>
      </c>
      <c r="L48" s="1" t="s">
        <v>21</v>
      </c>
      <c r="M48" s="1" t="s">
        <v>22</v>
      </c>
    </row>
    <row r="49" customFormat="false" ht="15" hidden="false" customHeight="false" outlineLevel="0" collapsed="false">
      <c r="F49" s="1" t="n">
        <v>392</v>
      </c>
      <c r="G49" s="1" t="n">
        <v>71</v>
      </c>
      <c r="H49" s="1" t="n">
        <v>853</v>
      </c>
      <c r="I49" s="1" t="n">
        <v>1537</v>
      </c>
      <c r="J49" s="1" t="n">
        <v>1156</v>
      </c>
      <c r="K49" s="1" t="n">
        <v>795</v>
      </c>
      <c r="L49" s="1" t="n">
        <v>134</v>
      </c>
      <c r="M49" s="1" t="n">
        <v>4948</v>
      </c>
    </row>
    <row r="50" customFormat="false" ht="15" hidden="false" customHeight="false" outlineLevel="0" collapsed="false">
      <c r="F50" s="1" t="n">
        <v>383</v>
      </c>
      <c r="G50" s="1" t="n">
        <v>76</v>
      </c>
      <c r="H50" s="1" t="n">
        <v>855</v>
      </c>
      <c r="I50" s="1" t="n">
        <v>1555</v>
      </c>
      <c r="J50" s="1" t="n">
        <v>1241</v>
      </c>
      <c r="K50" s="1" t="n">
        <v>773</v>
      </c>
      <c r="L50" s="1" t="n">
        <v>125</v>
      </c>
      <c r="M50" s="1" t="n">
        <v>5043</v>
      </c>
    </row>
    <row r="51" customFormat="false" ht="15" hidden="false" customHeight="false" outlineLevel="0" collapsed="false">
      <c r="F51" s="1" t="n">
        <v>414</v>
      </c>
      <c r="G51" s="1" t="n">
        <v>75</v>
      </c>
      <c r="H51" s="1" t="n">
        <v>846</v>
      </c>
      <c r="I51" s="1" t="n">
        <v>1533</v>
      </c>
      <c r="J51" s="1" t="n">
        <v>1163</v>
      </c>
      <c r="K51" s="1" t="n">
        <v>779</v>
      </c>
      <c r="L51" s="1" t="n">
        <v>131</v>
      </c>
      <c r="M51" s="1" t="n">
        <v>4963</v>
      </c>
    </row>
    <row r="54" customFormat="false" ht="15" hidden="false" customHeight="false" outlineLevel="0" collapsed="false">
      <c r="A54" s="1" t="s">
        <v>29</v>
      </c>
      <c r="E54" s="1" t="s">
        <v>13</v>
      </c>
    </row>
    <row r="55" customFormat="false" ht="15" hidden="false" customHeight="false" outlineLevel="0" collapsed="false">
      <c r="B55" s="1" t="n">
        <v>6</v>
      </c>
      <c r="C55" s="1" t="n">
        <v>12</v>
      </c>
      <c r="D55" s="2" t="n">
        <f aca="false">C55/B55</f>
        <v>2</v>
      </c>
      <c r="F55" s="1" t="n">
        <v>6</v>
      </c>
    </row>
    <row r="56" customFormat="false" ht="15" hidden="false" customHeight="false" outlineLevel="0" collapsed="false">
      <c r="A56" s="1" t="s">
        <v>15</v>
      </c>
      <c r="B56" s="2" t="n">
        <f aca="false">AVERAGE(F57:F62)</f>
        <v>29.6666666666667</v>
      </c>
      <c r="C56" s="2" t="n">
        <f aca="false">AVERAGE(F66:F88)</f>
        <v>38</v>
      </c>
      <c r="D56" s="2" t="n">
        <f aca="false">C56/B56</f>
        <v>1.28089887640449</v>
      </c>
      <c r="E56" s="2" t="n">
        <f aca="false">C56-B56</f>
        <v>8.33333333333333</v>
      </c>
      <c r="F56" s="1" t="s">
        <v>15</v>
      </c>
      <c r="G56" s="1" t="s">
        <v>16</v>
      </c>
      <c r="H56" s="1" t="s">
        <v>17</v>
      </c>
      <c r="I56" s="1" t="s">
        <v>18</v>
      </c>
      <c r="J56" s="1" t="s">
        <v>19</v>
      </c>
      <c r="K56" s="1" t="s">
        <v>20</v>
      </c>
      <c r="L56" s="1" t="s">
        <v>21</v>
      </c>
      <c r="M56" s="1" t="s">
        <v>22</v>
      </c>
    </row>
    <row r="57" customFormat="false" ht="15" hidden="false" customHeight="false" outlineLevel="0" collapsed="false">
      <c r="A57" s="1" t="s">
        <v>23</v>
      </c>
      <c r="B57" s="2" t="n">
        <f aca="false">AVERAGE(G57:G62)</f>
        <v>43.6666666666667</v>
      </c>
      <c r="C57" s="2" t="n">
        <f aca="false">AVERAGE(G66:G88)</f>
        <v>44.3333333333333</v>
      </c>
      <c r="D57" s="2" t="n">
        <f aca="false">C57/B57</f>
        <v>1.01526717557252</v>
      </c>
      <c r="E57" s="2" t="n">
        <f aca="false">C57-B57</f>
        <v>0.666666666666671</v>
      </c>
      <c r="F57" s="1" t="n">
        <v>30</v>
      </c>
      <c r="G57" s="1" t="n">
        <v>43</v>
      </c>
      <c r="H57" s="1" t="n">
        <v>426</v>
      </c>
      <c r="I57" s="1" t="n">
        <v>1460</v>
      </c>
      <c r="J57" s="1" t="n">
        <v>1122</v>
      </c>
      <c r="K57" s="1" t="n">
        <v>786</v>
      </c>
      <c r="L57" s="1" t="n">
        <v>128</v>
      </c>
      <c r="M57" s="1" t="n">
        <v>4007</v>
      </c>
    </row>
    <row r="58" customFormat="false" ht="15" hidden="false" customHeight="false" outlineLevel="0" collapsed="false">
      <c r="A58" s="1" t="s">
        <v>24</v>
      </c>
      <c r="B58" s="2" t="n">
        <f aca="false">AVERAGE(H57:H62)</f>
        <v>430.666666666667</v>
      </c>
      <c r="C58" s="2" t="n">
        <f aca="false">AVERAGE(H66:H88)</f>
        <v>451</v>
      </c>
      <c r="D58" s="2" t="n">
        <f aca="false">C58/B58</f>
        <v>1.04721362229102</v>
      </c>
      <c r="E58" s="2" t="n">
        <f aca="false">C58-B58</f>
        <v>20.3333333333333</v>
      </c>
      <c r="F58" s="1" t="n">
        <v>29</v>
      </c>
      <c r="G58" s="1" t="n">
        <v>44</v>
      </c>
      <c r="H58" s="1" t="n">
        <v>433</v>
      </c>
      <c r="I58" s="1" t="n">
        <v>1479</v>
      </c>
      <c r="J58" s="1" t="n">
        <v>1123</v>
      </c>
      <c r="K58" s="1" t="n">
        <v>789</v>
      </c>
      <c r="L58" s="1" t="n">
        <v>127</v>
      </c>
      <c r="M58" s="1" t="n">
        <v>4110</v>
      </c>
    </row>
    <row r="59" customFormat="false" ht="15" hidden="false" customHeight="false" outlineLevel="0" collapsed="false">
      <c r="A59" s="1" t="s">
        <v>25</v>
      </c>
      <c r="B59" s="2" t="n">
        <f aca="false">AVERAGE(I57:I62)</f>
        <v>1468.66666666667</v>
      </c>
      <c r="C59" s="2" t="n">
        <f aca="false">AVERAGE(I66:I88)</f>
        <v>1617.66666666667</v>
      </c>
      <c r="D59" s="2" t="n">
        <f aca="false">C59/B59</f>
        <v>1.10145256468452</v>
      </c>
      <c r="E59" s="2" t="n">
        <f aca="false">C59-B59</f>
        <v>149</v>
      </c>
      <c r="F59" s="1" t="n">
        <v>30</v>
      </c>
      <c r="G59" s="1" t="n">
        <v>44</v>
      </c>
      <c r="H59" s="1" t="n">
        <v>433</v>
      </c>
      <c r="I59" s="1" t="n">
        <v>1467</v>
      </c>
      <c r="J59" s="1" t="n">
        <v>1119</v>
      </c>
      <c r="K59" s="1" t="n">
        <v>775</v>
      </c>
      <c r="L59" s="1" t="n">
        <v>125</v>
      </c>
      <c r="M59" s="1" t="n">
        <v>4008</v>
      </c>
    </row>
    <row r="60" customFormat="false" ht="15" hidden="false" customHeight="false" outlineLevel="0" collapsed="false">
      <c r="A60" s="1" t="s">
        <v>26</v>
      </c>
      <c r="B60" s="2" t="n">
        <f aca="false">AVERAGE(J57:J62)</f>
        <v>1121.33333333333</v>
      </c>
      <c r="C60" s="2" t="n">
        <f aca="false">AVERAGE(J66:J88)</f>
        <v>1168.33333333333</v>
      </c>
      <c r="D60" s="2" t="n">
        <f aca="false">C60/B60</f>
        <v>1.04191438763377</v>
      </c>
      <c r="E60" s="2" t="n">
        <f aca="false">C60-B60</f>
        <v>47</v>
      </c>
    </row>
    <row r="61" customFormat="false" ht="15" hidden="false" customHeight="false" outlineLevel="0" collapsed="false">
      <c r="A61" s="1" t="s">
        <v>27</v>
      </c>
      <c r="B61" s="2" t="n">
        <f aca="false">AVERAGE(K57:K62)</f>
        <v>783.333333333333</v>
      </c>
      <c r="C61" s="2" t="n">
        <f aca="false">AVERAGE(K66:K88)</f>
        <v>745</v>
      </c>
      <c r="D61" s="2" t="n">
        <f aca="false">C61/B61</f>
        <v>0.951063829787234</v>
      </c>
      <c r="E61" s="2" t="n">
        <f aca="false">C61-B61</f>
        <v>-38.3333333333334</v>
      </c>
    </row>
    <row r="62" customFormat="false" ht="15" hidden="false" customHeight="false" outlineLevel="0" collapsed="false">
      <c r="A62" s="1" t="s">
        <v>21</v>
      </c>
      <c r="B62" s="2" t="n">
        <f aca="false">AVERAGE(L57:L62)</f>
        <v>126.666666666667</v>
      </c>
      <c r="C62" s="2" t="n">
        <f aca="false">AVERAGE(L66:L88)</f>
        <v>129.333333333333</v>
      </c>
      <c r="D62" s="2" t="n">
        <f aca="false">C62/B62</f>
        <v>1.02105263157895</v>
      </c>
      <c r="E62" s="2" t="n">
        <f aca="false">C62-B62</f>
        <v>2.66666666666667</v>
      </c>
    </row>
    <row r="63" customFormat="false" ht="15" hidden="false" customHeight="false" outlineLevel="0" collapsed="false">
      <c r="A63" s="1" t="s">
        <v>28</v>
      </c>
      <c r="B63" s="2" t="n">
        <f aca="false">AVERAGE(M57:M62)</f>
        <v>4041.66666666667</v>
      </c>
      <c r="C63" s="2" t="n">
        <f aca="false">AVERAGE(M66:M88)</f>
        <v>4218.66666666667</v>
      </c>
      <c r="D63" s="2" t="n">
        <f aca="false">C63/B63</f>
        <v>1.04379381443299</v>
      </c>
      <c r="E63" s="2" t="n">
        <f aca="false">C63-B63</f>
        <v>177</v>
      </c>
    </row>
    <row r="64" customFormat="false" ht="15" hidden="false" customHeight="false" outlineLevel="0" collapsed="false">
      <c r="F64" s="1" t="n">
        <v>12</v>
      </c>
    </row>
    <row r="65" customFormat="false" ht="15" hidden="false" customHeight="false" outlineLevel="0" collapsed="false">
      <c r="B65" s="1" t="s">
        <v>30</v>
      </c>
      <c r="F65" s="1" t="s">
        <v>15</v>
      </c>
      <c r="G65" s="1" t="s">
        <v>16</v>
      </c>
      <c r="H65" s="1" t="s">
        <v>17</v>
      </c>
      <c r="I65" s="1" t="s">
        <v>18</v>
      </c>
      <c r="J65" s="1" t="s">
        <v>19</v>
      </c>
      <c r="K65" s="1" t="s">
        <v>20</v>
      </c>
      <c r="L65" s="1" t="s">
        <v>21</v>
      </c>
      <c r="M65" s="1" t="s">
        <v>22</v>
      </c>
    </row>
    <row r="66" customFormat="false" ht="15" hidden="false" customHeight="false" outlineLevel="0" collapsed="false">
      <c r="A66" s="1" t="s">
        <v>15</v>
      </c>
      <c r="B66" s="3" t="n">
        <f aca="false">B56-B40</f>
        <v>-321.666666666667</v>
      </c>
      <c r="C66" s="3" t="n">
        <f aca="false">C56-C40</f>
        <v>-358.333333333333</v>
      </c>
      <c r="D66" s="3"/>
      <c r="E66" s="3" t="n">
        <f aca="false">E56-E40</f>
        <v>-36.6666666666667</v>
      </c>
      <c r="F66" s="1" t="n">
        <v>40</v>
      </c>
      <c r="G66" s="1" t="n">
        <v>44</v>
      </c>
      <c r="H66" s="1" t="n">
        <v>453</v>
      </c>
      <c r="I66" s="1" t="n">
        <v>1619</v>
      </c>
      <c r="J66" s="1" t="n">
        <v>1169</v>
      </c>
      <c r="K66" s="1" t="n">
        <v>743</v>
      </c>
      <c r="L66" s="1" t="n">
        <v>129</v>
      </c>
      <c r="M66" s="1" t="n">
        <v>4223</v>
      </c>
    </row>
    <row r="67" customFormat="false" ht="15" hidden="false" customHeight="false" outlineLevel="0" collapsed="false">
      <c r="A67" s="1" t="s">
        <v>23</v>
      </c>
      <c r="B67" s="3" t="n">
        <f aca="false">B57-B41</f>
        <v>-14.3333333333333</v>
      </c>
      <c r="C67" s="3" t="n">
        <f aca="false">C57-C41</f>
        <v>-29.6666666666667</v>
      </c>
      <c r="D67" s="3"/>
      <c r="E67" s="3" t="n">
        <f aca="false">E57-E41</f>
        <v>-15.3333333333333</v>
      </c>
      <c r="F67" s="1" t="n">
        <v>37</v>
      </c>
      <c r="G67" s="1" t="n">
        <v>44</v>
      </c>
      <c r="H67" s="1" t="n">
        <v>448</v>
      </c>
      <c r="I67" s="1" t="n">
        <v>1611</v>
      </c>
      <c r="J67" s="1" t="n">
        <v>1179</v>
      </c>
      <c r="K67" s="1" t="n">
        <v>749</v>
      </c>
      <c r="L67" s="1" t="n">
        <v>129</v>
      </c>
      <c r="M67" s="1" t="n">
        <v>4216</v>
      </c>
    </row>
    <row r="68" customFormat="false" ht="15" hidden="false" customHeight="false" outlineLevel="0" collapsed="false">
      <c r="A68" s="1" t="s">
        <v>24</v>
      </c>
      <c r="B68" s="3" t="n">
        <f aca="false">B58-B42</f>
        <v>-335.333333333333</v>
      </c>
      <c r="C68" s="3" t="n">
        <f aca="false">C58-C42</f>
        <v>-400.333333333333</v>
      </c>
      <c r="D68" s="3"/>
      <c r="E68" s="3" t="n">
        <f aca="false">E58-E42</f>
        <v>-65.0000000000001</v>
      </c>
      <c r="F68" s="1" t="n">
        <v>37</v>
      </c>
      <c r="G68" s="1" t="n">
        <v>45</v>
      </c>
      <c r="H68" s="1" t="n">
        <v>452</v>
      </c>
      <c r="I68" s="1" t="n">
        <v>1623</v>
      </c>
      <c r="J68" s="1" t="n">
        <v>1157</v>
      </c>
      <c r="K68" s="1" t="n">
        <v>743</v>
      </c>
      <c r="L68" s="1" t="n">
        <v>130</v>
      </c>
      <c r="M68" s="1" t="n">
        <v>4217</v>
      </c>
    </row>
    <row r="69" customFormat="false" ht="15" hidden="false" customHeight="false" outlineLevel="0" collapsed="false">
      <c r="A69" s="1" t="s">
        <v>25</v>
      </c>
      <c r="B69" s="3" t="n">
        <f aca="false">B59-B43</f>
        <v>-85</v>
      </c>
      <c r="C69" s="3" t="n">
        <f aca="false">C59-C43</f>
        <v>76</v>
      </c>
      <c r="D69" s="3"/>
      <c r="E69" s="3" t="n">
        <f aca="false">E59-E43</f>
        <v>161</v>
      </c>
    </row>
    <row r="70" customFormat="false" ht="15" hidden="false" customHeight="false" outlineLevel="0" collapsed="false">
      <c r="A70" s="1" t="s">
        <v>26</v>
      </c>
      <c r="B70" s="3" t="n">
        <f aca="false">B60-B44</f>
        <v>-59</v>
      </c>
      <c r="C70" s="3" t="n">
        <f aca="false">C60-C44</f>
        <v>-18.3333333333335</v>
      </c>
      <c r="D70" s="3"/>
      <c r="E70" s="3" t="n">
        <f aca="false">E60-E44</f>
        <v>40.6666666666665</v>
      </c>
    </row>
    <row r="71" customFormat="false" ht="15" hidden="false" customHeight="false" outlineLevel="0" collapsed="false">
      <c r="A71" s="1" t="s">
        <v>27</v>
      </c>
      <c r="B71" s="3" t="n">
        <f aca="false">B61-B45</f>
        <v>-70.3333333333333</v>
      </c>
      <c r="C71" s="3" t="n">
        <f aca="false">C61-C45</f>
        <v>-37.3333333333334</v>
      </c>
      <c r="D71" s="3"/>
      <c r="E71" s="3" t="n">
        <f aca="false">E61-E45</f>
        <v>32.9999999999999</v>
      </c>
    </row>
    <row r="72" customFormat="false" ht="15" hidden="false" customHeight="false" outlineLevel="0" collapsed="false">
      <c r="A72" s="1" t="s">
        <v>21</v>
      </c>
      <c r="B72" s="3" t="n">
        <f aca="false">B62-B46</f>
        <v>-5.99999999999999</v>
      </c>
      <c r="C72" s="3" t="n">
        <f aca="false">C62-C46</f>
        <v>-0.666666666666657</v>
      </c>
      <c r="D72" s="3"/>
      <c r="E72" s="3" t="n">
        <f aca="false">E62-E46</f>
        <v>5.33333333333333</v>
      </c>
    </row>
    <row r="73" customFormat="false" ht="15" hidden="false" customHeight="false" outlineLevel="0" collapsed="false">
      <c r="A73" s="1" t="s">
        <v>28</v>
      </c>
      <c r="B73" s="3" t="n">
        <f aca="false">B63-B47</f>
        <v>-912.666666666667</v>
      </c>
      <c r="C73" s="3" t="n">
        <f aca="false">C63-C47</f>
        <v>-766</v>
      </c>
      <c r="D73" s="3"/>
      <c r="E73" s="3" t="n">
        <f aca="false">E63-E47</f>
        <v>146.666666666667</v>
      </c>
    </row>
    <row r="75" customFormat="false" ht="15" hidden="false" customHeight="false" outlineLevel="0" collapsed="false">
      <c r="B75" s="1" t="s">
        <v>31</v>
      </c>
    </row>
    <row r="76" customFormat="false" ht="15" hidden="false" customHeight="false" outlineLevel="0" collapsed="false">
      <c r="A76" s="1" t="s">
        <v>15</v>
      </c>
      <c r="B76" s="3" t="n">
        <f aca="false">B56/B40</f>
        <v>0.0844402277039848</v>
      </c>
      <c r="C76" s="3" t="n">
        <f aca="false">C56/C40</f>
        <v>0.095878889823381</v>
      </c>
    </row>
    <row r="77" customFormat="false" ht="15" hidden="false" customHeight="false" outlineLevel="0" collapsed="false">
      <c r="A77" s="1" t="s">
        <v>23</v>
      </c>
      <c r="B77" s="3" t="n">
        <f aca="false">B57/B41</f>
        <v>0.752873563218391</v>
      </c>
      <c r="C77" s="3" t="n">
        <f aca="false">C57/C41</f>
        <v>0.599099099099099</v>
      </c>
    </row>
    <row r="78" customFormat="false" ht="15" hidden="false" customHeight="false" outlineLevel="0" collapsed="false">
      <c r="A78" s="1" t="s">
        <v>24</v>
      </c>
      <c r="B78" s="3" t="n">
        <f aca="false">B58/B42</f>
        <v>0.562228024369017</v>
      </c>
      <c r="C78" s="3" t="n">
        <f aca="false">C58/C42</f>
        <v>0.529757243539546</v>
      </c>
    </row>
    <row r="79" customFormat="false" ht="15" hidden="false" customHeight="false" outlineLevel="0" collapsed="false">
      <c r="A79" s="1" t="s">
        <v>25</v>
      </c>
      <c r="B79" s="3" t="n">
        <f aca="false">B59/B43</f>
        <v>0.945290710148037</v>
      </c>
      <c r="C79" s="3" t="n">
        <f aca="false">C59/C43</f>
        <v>1.0492972972973</v>
      </c>
    </row>
    <row r="80" customFormat="false" ht="15" hidden="false" customHeight="false" outlineLevel="0" collapsed="false">
      <c r="A80" s="1" t="s">
        <v>26</v>
      </c>
      <c r="B80" s="3" t="n">
        <f aca="false">B60/B44</f>
        <v>0.950014120304999</v>
      </c>
      <c r="C80" s="3" t="n">
        <f aca="false">C60/C44</f>
        <v>0.984550561797753</v>
      </c>
    </row>
    <row r="81" customFormat="false" ht="15" hidden="false" customHeight="false" outlineLevel="0" collapsed="false">
      <c r="A81" s="1" t="s">
        <v>27</v>
      </c>
      <c r="B81" s="3" t="n">
        <f aca="false">B61/B45</f>
        <v>0.917610308473253</v>
      </c>
      <c r="C81" s="3" t="n">
        <f aca="false">C61/C45</f>
        <v>0.952279505752024</v>
      </c>
    </row>
    <row r="82" customFormat="false" ht="15" hidden="false" customHeight="false" outlineLevel="0" collapsed="false">
      <c r="A82" s="1" t="s">
        <v>21</v>
      </c>
      <c r="B82" s="3" t="n">
        <f aca="false">B62/B46</f>
        <v>0.954773869346734</v>
      </c>
      <c r="C82" s="3" t="n">
        <f aca="false">C62/C46</f>
        <v>0.994871794871795</v>
      </c>
    </row>
    <row r="83" customFormat="false" ht="15" hidden="false" customHeight="false" outlineLevel="0" collapsed="false">
      <c r="A83" s="1" t="s">
        <v>28</v>
      </c>
      <c r="B83" s="3" t="n">
        <f aca="false">B63/B47</f>
        <v>0.815784162013053</v>
      </c>
      <c r="C83" s="3" t="n">
        <f aca="false">C63/C47</f>
        <v>0.846328741473853</v>
      </c>
    </row>
    <row r="84" customFormat="false" ht="15" hidden="false" customHeight="false" outlineLevel="0" collapsed="false">
      <c r="B84" s="0" t="n">
        <v>6</v>
      </c>
      <c r="C84" s="0" t="n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2025-04-25T15:05:01Z</dcterms:created>
  <dc:creator>Liam Ralph</dc:creator>
  <dc:description/>
  <dc:language>en-GB</dc:language>
  <cp:lastModifiedBy/>
  <dcterms:modified xsi:type="dcterms:W3CDTF">2025-07-04T21:08:14Z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