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<sst xmlns="http://schemas.openxmlformats.org/spreadsheetml/2006/main" count="316" uniqueCount="142">
  <si>
    <t xml:space="preserve">     Wonopoly</t>
  </si>
  <si>
    <t>Items</t>
  </si>
  <si>
    <t>Total Estimate:</t>
  </si>
  <si>
    <t>Day:</t>
  </si>
  <si>
    <t>Hours worked:</t>
  </si>
  <si>
    <t>item ID</t>
  </si>
  <si>
    <t>Priority</t>
  </si>
  <si>
    <t>Backlog Item</t>
  </si>
  <si>
    <t>Owner</t>
  </si>
  <si>
    <t>Estimate</t>
  </si>
  <si>
    <t>/</t>
  </si>
  <si>
    <t xml:space="preserve"> V1 Interactable board</t>
  </si>
  <si>
    <t xml:space="preserve">  Deadline: 1 mei</t>
  </si>
  <si>
    <t>V0.1 Planning</t>
  </si>
  <si>
    <t>HIGH</t>
  </si>
  <si>
    <t>Vision document</t>
  </si>
  <si>
    <t>LF, JK</t>
  </si>
  <si>
    <t>UML</t>
  </si>
  <si>
    <t>Backlog</t>
  </si>
  <si>
    <t>MEDIUM</t>
  </si>
  <si>
    <t>GUI's</t>
  </si>
  <si>
    <t>LF</t>
  </si>
  <si>
    <t>V0.2 Board</t>
  </si>
  <si>
    <t>Project setup</t>
  </si>
  <si>
    <t>JK</t>
  </si>
  <si>
    <t>MainMenuWindow</t>
  </si>
  <si>
    <t>GameWindow</t>
  </si>
  <si>
    <t>Game</t>
  </si>
  <si>
    <t>Board</t>
  </si>
  <si>
    <t>BoardGraphicsScene</t>
  </si>
  <si>
    <t>Square</t>
  </si>
  <si>
    <t>SquareGraphicsItem</t>
  </si>
  <si>
    <t>V0.3 Player movement</t>
  </si>
  <si>
    <t>Player</t>
  </si>
  <si>
    <t>PlayerGraphicsItem</t>
  </si>
  <si>
    <t>Dice</t>
  </si>
  <si>
    <t>DiceGraphicsScene</t>
  </si>
  <si>
    <t>Player::Move</t>
  </si>
  <si>
    <t>Game::Move</t>
  </si>
  <si>
    <t>Update UML</t>
  </si>
  <si>
    <t xml:space="preserve"> V2 Owning properties</t>
  </si>
  <si>
    <t xml:space="preserve">  Deadline: 8 mei</t>
  </si>
  <si>
    <t>V1.1 Player properties</t>
  </si>
  <si>
    <t xml:space="preserve"> Deadline: 4 mei</t>
  </si>
  <si>
    <t>Card</t>
  </si>
  <si>
    <t>CardList</t>
  </si>
  <si>
    <t>LOW</t>
  </si>
  <si>
    <t>CardWidget</t>
  </si>
  <si>
    <t>Money</t>
  </si>
  <si>
    <t>Balance</t>
  </si>
  <si>
    <t>Bankruptcy</t>
  </si>
  <si>
    <t>Create a player list + show current player</t>
  </si>
  <si>
    <t>V1.2 Streets</t>
  </si>
  <si>
    <t>StartSquare</t>
  </si>
  <si>
    <t>StreetSquare</t>
  </si>
  <si>
    <t>StreetCard</t>
  </si>
  <si>
    <t>StreetSquare::doEffect</t>
  </si>
  <si>
    <t>SquareGraphicsItem textures</t>
  </si>
  <si>
    <t>V1.3 Buying</t>
  </si>
  <si>
    <t>PurchaseWindow</t>
  </si>
  <si>
    <t>AuctionWindow</t>
  </si>
  <si>
    <t>StreetSquare::doEffect aanpassen</t>
  </si>
  <si>
    <t>V1.4 Stations</t>
  </si>
  <si>
    <t>StationSquare</t>
  </si>
  <si>
    <t>StationCard</t>
  </si>
  <si>
    <t>StationSquare::doEffect</t>
  </si>
  <si>
    <t>V1.5 Company</t>
  </si>
  <si>
    <t>CompanySquare</t>
  </si>
  <si>
    <t>CompanyCard</t>
  </si>
  <si>
    <t>CompanySquare::doEffect</t>
  </si>
  <si>
    <t>Refactoring</t>
  </si>
  <si>
    <t xml:space="preserve"> V3 Other square functionality</t>
  </si>
  <si>
    <t xml:space="preserve">  Deadline: 10 mei</t>
  </si>
  <si>
    <t>V2.1 Simple squares</t>
  </si>
  <si>
    <t>IncomeTaxSquare</t>
  </si>
  <si>
    <t>FreeSquare</t>
  </si>
  <si>
    <t>ChanceSquare</t>
  </si>
  <si>
    <t>CommunityChestSquare</t>
  </si>
  <si>
    <t>V2.2 Jail</t>
  </si>
  <si>
    <t>Jail</t>
  </si>
  <si>
    <t>JailSquare</t>
  </si>
  <si>
    <t>PoliceSquare</t>
  </si>
  <si>
    <t>Implement Jail into Game</t>
  </si>
  <si>
    <t xml:space="preserve"> V4 Gameloading</t>
  </si>
  <si>
    <t xml:space="preserve">  Deadline: 11 mei</t>
  </si>
  <si>
    <t>Gameloader (Squares)</t>
  </si>
  <si>
    <t>Gameloader (Cards)</t>
  </si>
  <si>
    <t>Gameloader (Players)</t>
  </si>
  <si>
    <t>Gameloader (Jail)</t>
  </si>
  <si>
    <t xml:space="preserve"> V5 Building</t>
  </si>
  <si>
    <t xml:space="preserve">  Deadline: 15 mei</t>
  </si>
  <si>
    <t>V4,1 Interactable cards</t>
  </si>
  <si>
    <t>CardActions</t>
  </si>
  <si>
    <t>CardActionsWindow</t>
  </si>
  <si>
    <t>CardListWindow</t>
  </si>
  <si>
    <t>PlayerSelectionWindow</t>
  </si>
  <si>
    <t>V4,2 Build option</t>
  </si>
  <si>
    <t>StreetCard::BuildTier</t>
  </si>
  <si>
    <t>StreetSet aanpassen</t>
  </si>
  <si>
    <t>CardActions building</t>
  </si>
  <si>
    <t xml:space="preserve"> V6 Ohter actions</t>
  </si>
  <si>
    <t xml:space="preserve">  Deadline: 19 mei</t>
  </si>
  <si>
    <t>V5.1 Selling</t>
  </si>
  <si>
    <t>CardActions selling</t>
  </si>
  <si>
    <t>CardActions downgrading</t>
  </si>
  <si>
    <t>V5,2 Morgage</t>
  </si>
  <si>
    <t>CardActions morgage</t>
  </si>
  <si>
    <t>V5.3 Trading</t>
  </si>
  <si>
    <t>Trade</t>
  </si>
  <si>
    <t>TradeWindow</t>
  </si>
  <si>
    <t>V5.3 Auction Rework</t>
  </si>
  <si>
    <t>Rework auctioning</t>
  </si>
  <si>
    <t xml:space="preserve"> V7 Action cards</t>
  </si>
  <si>
    <t xml:space="preserve">  Deadline: 21 mei</t>
  </si>
  <si>
    <t>ChanceCard</t>
  </si>
  <si>
    <t>CommunityChestCard</t>
  </si>
  <si>
    <t>Update Gameloader</t>
  </si>
  <si>
    <t>Update CardActions</t>
  </si>
  <si>
    <t xml:space="preserve"> V8 Final</t>
  </si>
  <si>
    <t>?</t>
  </si>
  <si>
    <t xml:space="preserve">  Deadline: 25 mei</t>
  </si>
  <si>
    <t>V7,1 Polishing</t>
  </si>
  <si>
    <t>Debugging</t>
  </si>
  <si>
    <t>UI Polish</t>
  </si>
  <si>
    <t>Quality of life</t>
  </si>
  <si>
    <t>V7,2 Revisioning</t>
  </si>
  <si>
    <t>Revision UML</t>
  </si>
  <si>
    <t>Refactor code</t>
  </si>
  <si>
    <t>Total hours remaining:</t>
  </si>
  <si>
    <t>Verantwoordelijkheden:</t>
  </si>
  <si>
    <t>Verantwoordelijke:</t>
  </si>
  <si>
    <t>- UML updaten na elke versie</t>
  </si>
  <si>
    <t>Liam Froyen</t>
  </si>
  <si>
    <t>- Backlog updaten (github)</t>
  </si>
  <si>
    <t>Jesse Kavse</t>
  </si>
  <si>
    <t>- Voortgangspunten</t>
  </si>
  <si>
    <t>- Deadlines</t>
  </si>
  <si>
    <t>- Uploaden</t>
  </si>
  <si>
    <t>Hours of estimated work per person:</t>
  </si>
  <si>
    <t>Total estimated hours of work per person:</t>
  </si>
  <si>
    <t>TOTAL</t>
  </si>
  <si>
    <t>Total actual hours of work per person: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</si>
</sst>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color rgb="FFFFFFFF"/>
      <name val="Arial"/>
      <scheme val="minor"/>
    </font>
    <font/>
    <font>
      <color rgb="FFFFFFFF"/>
      <name val="Arial"/>
      <scheme val="minor"/>
    </font>
    <font>
      <color theme="0"/>
      <name val="Arial"/>
      <scheme val="minor"/>
    </font>
    <font>
      <color theme="1"/>
      <name val="Arial"/>
      <scheme val="minor"/>
    </font>
    <font>
      <color theme="1"/>
      <name val="Roboto Mono"/>
    </font>
    <font>
      <color theme="1"/>
      <name val="Arial"/>
    </font>
    <font>
      <b/>
      <color rgb="FFFFFFFF"/>
      <name val="Roboto Mono"/>
    </font>
    <font>
      <color rgb="FFFCE5CD"/>
      <name val="Arial"/>
      <scheme val="minor"/>
    </font>
    <font>
      <color rgb="FF000000"/>
      <name val="Arial"/>
      <scheme val="minor"/>
    </font>
    <font>
      <color rgb="FF666666"/>
      <name val="Arial"/>
    </font>
    <font>
      <color rgb="FF666666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sz val="9.0"/>
      <color rgb="FF000000"/>
      <name val="&quot;Google Sans Mono&quot;"/>
    </font>
  </fonts>
  <fills count="9">
    <fill>
      <patternFill patternType="none"/>
    </fill>
    <fill>
      <patternFill patternType="lightGray"/>
    </fill>
    <fill>
      <patternFill patternType="solid">
        <fgColor rgb="FFF9732F"/>
        <bgColor rgb="FFF9732F"/>
      </patternFill>
    </fill>
    <fill>
      <patternFill patternType="solid">
        <fgColor rgb="FF666666"/>
        <bgColor rgb="FF666666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</fills>
  <borders count="127">
    <border/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6AA84F"/>
      </right>
      <top style="thin">
        <color rgb="FFFFFFFF"/>
      </top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6AA84F"/>
      </right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bottom style="dotted">
        <color rgb="FFFFFFFF"/>
      </bottom>
    </border>
    <border>
      <right style="thin">
        <color rgb="FFFFFFFF"/>
      </right>
    </border>
    <border>
      <top style="dotted">
        <color rgb="FFFFFFFF"/>
      </top>
    </border>
    <border>
      <right style="dotted">
        <color rgb="FFFFFFFF"/>
      </right>
      <top style="dotted">
        <color rgb="FFFFFFFF"/>
      </top>
    </border>
    <border>
      <right style="dotted">
        <color rgb="FFFFFFFF"/>
      </right>
    </border>
    <border>
      <left style="thin">
        <color rgb="FF666666"/>
      </left>
    </border>
    <border>
      <left style="thick">
        <color rgb="FFFFFFFF"/>
      </left>
      <top style="thick">
        <color rgb="FFFFFFFF"/>
      </top>
    </border>
    <border>
      <top style="thick">
        <color rgb="FFFFFFFF"/>
      </top>
    </border>
    <border>
      <right style="thin">
        <color rgb="FFF9732F"/>
      </right>
      <top style="thick">
        <color rgb="FFFFFFFF"/>
      </top>
    </border>
    <border>
      <right style="thick">
        <color rgb="FFFFFFFF"/>
      </right>
      <top style="thick">
        <color rgb="FFFFFFFF"/>
      </top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n">
        <color rgb="FF000000"/>
      </right>
      <top style="thick">
        <color rgb="FFFFFFFF"/>
      </top>
    </border>
    <border>
      <left style="thick">
        <color rgb="FFFFFFFF"/>
      </left>
      <right style="thin">
        <color rgb="FF000000"/>
      </right>
      <top style="thick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ck">
        <color rgb="FFFFFFFF"/>
      </top>
    </border>
    <border>
      <left style="thin">
        <color rgb="FF000000"/>
      </left>
      <top style="thick">
        <color rgb="FFFFFFFF"/>
      </top>
    </border>
    <border>
      <left style="thick">
        <color rgb="FFFFFFFF"/>
      </left>
      <right style="dotted">
        <color rgb="FF000000"/>
      </right>
      <top style="thick">
        <color rgb="FFFFFFFF"/>
      </top>
      <bottom style="thin">
        <color rgb="FFEFEFEF"/>
      </bottom>
    </border>
    <border>
      <right style="thin">
        <color rgb="FFEFEFEF"/>
      </right>
      <top style="thick">
        <color rgb="FFFFFFF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ck">
        <color rgb="FFFFFFFF"/>
      </top>
      <bottom style="thin">
        <color rgb="FFEFEFEF"/>
      </bottom>
    </border>
    <border>
      <left style="thin">
        <color rgb="FFEFEFEF"/>
      </left>
      <top style="thick">
        <color rgb="FFFFFFFF"/>
      </top>
      <bottom style="thin">
        <color rgb="FFEFEFEF"/>
      </bottom>
    </border>
    <border>
      <left style="thin">
        <color rgb="FFEFEFEF"/>
      </left>
      <right style="thick">
        <color rgb="FF666666"/>
      </right>
      <top style="thick">
        <color rgb="FFFFFFFF"/>
      </top>
      <bottom style="thin">
        <color rgb="FFEFEFEF"/>
      </bottom>
    </border>
    <border>
      <left style="thin">
        <color rgb="FFEFEFEF"/>
      </left>
      <right style="dotted">
        <color rgb="FF000000"/>
      </right>
      <top style="thick">
        <color rgb="FFFFFFFF"/>
      </top>
      <bottom style="thin">
        <color rgb="FFEFEFEF"/>
      </bottom>
    </border>
    <border>
      <left style="thin">
        <color rgb="FFEFEFEF"/>
      </left>
      <right style="thick">
        <color rgb="FFFFFFFF"/>
      </right>
      <top style="thick">
        <color rgb="FFFFFFFF"/>
      </top>
      <bottom style="thin">
        <color rgb="FFEFEFEF"/>
      </bottom>
    </border>
    <border>
      <left style="thick">
        <color rgb="FFFFFFF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ck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ck">
        <color rgb="FFFFFFFF"/>
      </right>
    </border>
    <border>
      <left style="thick">
        <color rgb="FFFFFFFF"/>
      </left>
      <right style="dotted">
        <color rgb="FF000000"/>
      </right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EFEFEF"/>
      </left>
      <right style="thick">
        <color rgb="FF666666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dotted">
        <color rgb="FF000000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ck">
        <color rgb="FFFFFFFF"/>
      </right>
      <top style="thin">
        <color rgb="FFEFEFEF"/>
      </top>
      <bottom style="thin">
        <color rgb="FFEFEFEF"/>
      </bottom>
    </border>
    <border>
      <left style="thick">
        <color rgb="FFFFFFFF"/>
      </left>
      <right style="thin">
        <color rgb="FFEFEFEF"/>
      </right>
      <top style="thin">
        <color rgb="FFEFEFEF"/>
      </top>
    </border>
    <border>
      <left style="thick">
        <color rgb="FFFFFFFF"/>
      </left>
      <right style="thin">
        <color rgb="FF000000"/>
      </right>
      <top style="thin">
        <color rgb="FFFFFFFF"/>
      </top>
    </border>
    <border>
      <left style="thick">
        <color rgb="FFFFFFFF"/>
      </left>
      <right style="dotted">
        <color rgb="FF000000"/>
      </right>
      <top style="thin">
        <color rgb="FFEFEFEF"/>
      </top>
    </border>
    <border>
      <right style="thin">
        <color rgb="FFEFEFEF"/>
      </right>
      <top style="thin">
        <color rgb="FFEFEFEF"/>
      </top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top style="thin">
        <color rgb="FFEFEFEF"/>
      </top>
    </border>
    <border>
      <left style="thin">
        <color rgb="FFEFEFEF"/>
      </left>
      <right style="thick">
        <color rgb="FF666666"/>
      </right>
      <top style="thin">
        <color rgb="FFEFEFEF"/>
      </top>
    </border>
    <border>
      <left style="thin">
        <color rgb="FFEFEFEF"/>
      </left>
      <right style="dotted">
        <color rgb="FF000000"/>
      </right>
      <top style="thin">
        <color rgb="FFEFEFEF"/>
      </top>
    </border>
    <border>
      <left style="thin">
        <color rgb="FFEFEFEF"/>
      </left>
      <right style="thick">
        <color rgb="FFFFFFFF"/>
      </right>
      <top style="thin">
        <color rgb="FFEFEFEF"/>
      </top>
    </border>
    <border>
      <left style="thick">
        <color rgb="FFFFFFFF"/>
      </left>
      <right style="thin">
        <color rgb="FFEFEFEF"/>
      </right>
      <top style="thin">
        <color rgb="FFD9D9D9"/>
      </top>
      <bottom style="thin">
        <color rgb="FFEFEFEF"/>
      </bottom>
    </border>
    <border>
      <left style="thick">
        <color rgb="FFFFFFFF"/>
      </left>
      <right style="thin">
        <color rgb="FF000000"/>
      </right>
      <top style="thin">
        <color rgb="FFD9D9D9"/>
      </top>
      <bottom style="thick">
        <color rgb="FFFFFFFF"/>
      </bottom>
    </border>
    <border>
      <left style="thin">
        <color rgb="FF000000"/>
      </left>
      <right style="thin">
        <color rgb="FF000000"/>
      </right>
      <top style="thin">
        <color rgb="FFD9D9D9"/>
      </top>
      <bottom style="thick">
        <color rgb="FFFFFFFF"/>
      </bottom>
    </border>
    <border>
      <left style="thin">
        <color rgb="FF000000"/>
      </left>
      <top style="thin">
        <color rgb="FFD9D9D9"/>
      </top>
      <bottom style="thick">
        <color rgb="FFFFFFFF"/>
      </bottom>
    </border>
    <border>
      <right style="thick">
        <color rgb="FFFFFFFF"/>
      </right>
      <top style="thin">
        <color rgb="FFD9D9D9"/>
      </top>
      <bottom style="thick">
        <color rgb="FFFFFFFF"/>
      </bottom>
    </border>
    <border>
      <left style="thick">
        <color rgb="FFFFFFFF"/>
      </left>
      <right style="dotted">
        <color rgb="FF000000"/>
      </right>
      <top style="thin">
        <color rgb="FFD9D9D9"/>
      </top>
    </border>
    <border>
      <right style="thin">
        <color rgb="FFEFEFEF"/>
      </right>
      <top style="thin">
        <color rgb="FFD9D9D9"/>
      </top>
      <bottom style="thick">
        <color rgb="FFFFFFFF"/>
      </bottom>
    </border>
    <border>
      <left style="thin">
        <color rgb="FFEFEFEF"/>
      </left>
      <right style="thin">
        <color rgb="FFEFEFEF"/>
      </right>
      <top style="thin">
        <color rgb="FFD9D9D9"/>
      </top>
      <bottom style="thick">
        <color rgb="FFFFFFFF"/>
      </bottom>
    </border>
    <border>
      <top style="thin">
        <color rgb="FFD9D9D9"/>
      </top>
      <bottom style="thick">
        <color rgb="FFFFFFFF"/>
      </bottom>
    </border>
    <border>
      <left style="thin">
        <color rgb="FFEFEFEF"/>
      </left>
      <right style="thick">
        <color rgb="FF666666"/>
      </right>
      <top style="thin">
        <color rgb="FFD9D9D9"/>
      </top>
      <bottom style="thick">
        <color rgb="FFFFFFFF"/>
      </bottom>
    </border>
    <border>
      <right style="dotted">
        <color rgb="FF000000"/>
      </right>
      <top style="thin">
        <color rgb="FFD9D9D9"/>
      </top>
      <bottom style="thick">
        <color rgb="FFFFFFFF"/>
      </bottom>
    </border>
    <border>
      <left style="thick">
        <color rgb="FFFFFFFF"/>
      </left>
    </border>
    <border>
      <left style="thick">
        <color rgb="FFFFFFFF"/>
      </left>
      <right style="thin">
        <color rgb="FFEFEFEF"/>
      </right>
      <top style="thick">
        <color rgb="FFFFFFFF"/>
      </top>
      <bottom style="thin">
        <color rgb="FFEFEFEF"/>
      </bottom>
    </border>
    <border>
      <left style="thin">
        <color rgb="FFEFEFEF"/>
      </left>
      <top style="thick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ck">
        <color rgb="FFFFFFFF"/>
      </top>
      <bottom style="thin">
        <color rgb="FFEFEFEF"/>
      </bottom>
    </border>
    <border>
      <left style="thin">
        <color rgb="FFEFEFE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EFEFEF"/>
      </bottom>
    </border>
    <border>
      <left style="thin">
        <color rgb="FFEFEFEF"/>
      </left>
      <top style="thin">
        <color rgb="FFFFFFFF"/>
      </top>
      <bottom style="thick">
        <color rgb="FFFFFFF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ck">
        <color rgb="FFFFFFFF"/>
      </bottom>
    </border>
    <border>
      <right style="thin">
        <color rgb="FFEFEFEF"/>
      </right>
      <top style="thin">
        <color rgb="FFEFEFEF"/>
      </top>
      <bottom style="thick">
        <color rgb="FFFFFFFF"/>
      </bottom>
    </border>
    <border>
      <left style="thin">
        <color rgb="FFEFEFEF"/>
      </left>
      <right style="thick">
        <color rgb="FFFFFFFF"/>
      </right>
      <top style="thin">
        <color rgb="FFEFEFEF"/>
      </top>
      <bottom style="thick">
        <color rgb="FFFFFFF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ck">
        <color rgb="FFFFFFFF"/>
      </bottom>
    </border>
    <border>
      <left style="thin">
        <color rgb="FFEFEFEF"/>
      </left>
      <top style="thin">
        <color rgb="FFEFEFEF"/>
      </top>
      <bottom style="thick">
        <color rgb="FFFFFFFF"/>
      </bottom>
    </border>
    <border>
      <left style="thin">
        <color rgb="FFEFEFEF"/>
      </left>
      <right style="thick">
        <color rgb="FF666666"/>
      </right>
      <top style="thin">
        <color rgb="FFEFEFEF"/>
      </top>
      <bottom style="thick">
        <color rgb="FFFFFFFF"/>
      </bottom>
    </border>
    <border>
      <left style="thin">
        <color rgb="FFEFEFEF"/>
      </left>
      <right style="dotted">
        <color rgb="FF000000"/>
      </right>
      <top style="thin">
        <color rgb="FFEFEFEF"/>
      </top>
      <bottom style="thick">
        <color rgb="FFFFFFFF"/>
      </bottom>
    </border>
    <border>
      <left style="thin">
        <color rgb="FFEFEFEF"/>
      </lef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EFEFEF"/>
      </top>
    </border>
    <border>
      <left style="thin">
        <color rgb="FFEFEFEF"/>
      </left>
      <right style="thick">
        <color rgb="FF666666"/>
      </right>
      <top style="thin">
        <color rgb="FFEFEFEF"/>
      </top>
      <bottom style="thin">
        <color rgb="FFFFFFFF"/>
      </bottom>
    </border>
    <border>
      <right style="thin">
        <color rgb="FF000000"/>
      </right>
      <top style="thin">
        <color rgb="FFFFFFFF"/>
      </top>
    </border>
    <border>
      <right style="thin">
        <color rgb="FF000000"/>
      </right>
      <top style="thin">
        <color rgb="FFEFEFEF"/>
      </top>
    </border>
    <border>
      <right style="thick">
        <color rgb="FFFFFFFF"/>
      </right>
      <top style="thin">
        <color rgb="FFEFEFEF"/>
      </top>
    </border>
    <border>
      <left style="thin">
        <color rgb="FFEFEFEF"/>
      </left>
      <right style="thick">
        <color rgb="FF666666"/>
      </right>
      <bottom style="thick">
        <color rgb="FFFFFFFF"/>
      </bottom>
    </border>
    <border>
      <left style="thin">
        <color rgb="FFEFEFEF"/>
      </left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right style="thick">
        <color rgb="FFFFFFFF"/>
      </right>
      <bottom style="thin">
        <color rgb="FFEFEFEF"/>
      </bottom>
    </border>
    <border>
      <left style="thick">
        <color rgb="FFFFFFFF"/>
      </left>
      <right style="dotted">
        <color rgb="FF000000"/>
      </right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left style="thin">
        <color rgb="FFEFEFEF"/>
      </left>
      <right style="dotted">
        <color rgb="FF000000"/>
      </right>
      <bottom style="thin">
        <color rgb="FFEFEFEF"/>
      </bottom>
    </border>
    <border>
      <left style="thin">
        <color rgb="FFEFEFEF"/>
      </left>
      <bottom style="thin">
        <color rgb="FFEFEFEF"/>
      </bottom>
    </border>
    <border>
      <left style="thin">
        <color rgb="FFEFEFEF"/>
      </left>
      <right style="thick">
        <color rgb="FF666666"/>
      </right>
      <bottom style="thin">
        <color rgb="FFEFEFEF"/>
      </bottom>
    </border>
    <border>
      <left style="thick">
        <color rgb="FFFFFFFF"/>
      </left>
      <right style="thin">
        <color rgb="FFEFEFE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FFFFFF"/>
      </top>
      <bottom style="thick">
        <color rgb="FFFFFFFF"/>
      </bottom>
    </border>
    <border>
      <right style="thin">
        <color rgb="FFEFEFEF"/>
      </right>
      <top style="thin">
        <color rgb="FFFFFFFF"/>
      </top>
      <bottom style="thick">
        <color rgb="FFFFFFFF"/>
      </bottom>
    </border>
    <border>
      <left style="thin">
        <color rgb="FFEFEFEF"/>
      </left>
      <right style="thick">
        <color rgb="FFFFFFFF"/>
      </right>
      <top style="thin">
        <color rgb="FFFFFFFF"/>
      </top>
      <bottom style="thick">
        <color rgb="FFFFFFFF"/>
      </bottom>
    </border>
    <border>
      <left style="thick">
        <color rgb="FFFFFFFF"/>
      </left>
      <right style="thin">
        <color rgb="FFEFEFEF"/>
      </right>
      <top style="thin">
        <color rgb="FFFFFFF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FFFFFF"/>
      </top>
    </border>
    <border>
      <right style="thick">
        <color rgb="FFFFFFFF"/>
      </right>
      <top style="thin">
        <color rgb="FFFFFFFF"/>
      </top>
    </border>
    <border>
      <bottom style="thick">
        <color rgb="FFFFFFFF"/>
      </bottom>
    </border>
    <border>
      <right style="thick">
        <color rgb="FFFFFFFF"/>
      </right>
      <bottom style="thick">
        <color rgb="FFFFFFFF"/>
      </bottom>
    </border>
    <border>
      <left style="thick">
        <color rgb="FFFFFFFF"/>
      </left>
      <right style="thin">
        <color rgb="FFEFEFEF"/>
      </right>
      <top style="thin">
        <color rgb="FFEFEFE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FFFFFF"/>
      </bottom>
    </border>
    <border>
      <right style="thin">
        <color rgb="FFEFEFEF"/>
      </right>
      <top style="thin">
        <color rgb="FFEFEFEF"/>
      </top>
      <bottom style="thin">
        <color rgb="FFFFFFFF"/>
      </bottom>
    </border>
    <border>
      <left style="thin">
        <color rgb="FFEFEFEF"/>
      </left>
      <right style="thick">
        <color rgb="FFFFFFFF"/>
      </right>
      <top style="thin">
        <color rgb="FFEFEFEF"/>
      </top>
      <bottom style="thin">
        <color rgb="FFFFFFFF"/>
      </bottom>
    </border>
    <border>
      <left style="thick">
        <color rgb="FFFFFFFF"/>
      </left>
      <right style="thin">
        <color rgb="FFEFEFEF"/>
      </right>
      <bottom style="thin">
        <color rgb="FFEFEFEF"/>
      </bottom>
    </border>
    <border>
      <left style="thick">
        <color rgb="FF666666"/>
      </left>
      <right style="thin">
        <color rgb="FFEFEFEF"/>
      </right>
      <top style="thick">
        <color rgb="FFFFFFFF"/>
      </top>
      <bottom style="thin">
        <color rgb="FFEFEFEF"/>
      </bottom>
    </border>
    <border>
      <left style="thick">
        <color rgb="FF666666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ck">
        <color rgb="FF666666"/>
      </left>
      <right style="thin">
        <color rgb="FFEFEFEF"/>
      </right>
      <top style="thin">
        <color rgb="FFEFEFEF"/>
      </top>
      <bottom style="thick">
        <color rgb="FFFFFFFF"/>
      </bottom>
    </border>
    <border>
      <left style="thick">
        <color rgb="FFFFFFFF"/>
      </left>
      <right style="thin">
        <color rgb="FFEFEFEF"/>
      </right>
      <top style="thick">
        <color rgb="FFFFFFFF"/>
      </top>
    </border>
    <border>
      <right style="dotted">
        <color rgb="FF000000"/>
      </right>
      <top style="thin">
        <color rgb="FFEFEFEF"/>
      </top>
      <bottom style="thin">
        <color rgb="FFEFEFEF"/>
      </bottom>
    </border>
    <border>
      <left style="thick">
        <color rgb="FFFFFFFF"/>
      </left>
      <right style="thin">
        <color rgb="FFEFEFEF"/>
      </right>
      <top style="thick">
        <color rgb="FFFFFFFF"/>
      </top>
      <bottom style="thick">
        <color rgb="FFFFFFFF"/>
      </bottom>
    </border>
    <border>
      <right style="thin">
        <color rgb="FF666666"/>
      </right>
      <top style="thin">
        <color rgb="FFFFFFFF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FFFFFF"/>
      </top>
      <bottom style="thin">
        <color rgb="FF666666"/>
      </bottom>
    </border>
    <border>
      <left style="thin">
        <color rgb="FF666666"/>
      </left>
      <bottom style="thin">
        <color rgb="FF666666"/>
      </bottom>
    </border>
    <border>
      <left style="thin">
        <color rgb="FFFFFFFF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top style="thin">
        <color rgb="FF666666"/>
      </top>
    </border>
    <border>
      <right style="thick">
        <color rgb="FF666666"/>
      </right>
    </border>
    <border>
      <bottom style="thick">
        <color rgb="FF666666"/>
      </bottom>
    </border>
    <border>
      <right style="thick">
        <color rgb="FF666666"/>
      </right>
      <bottom style="thick">
        <color rgb="FF666666"/>
      </bottom>
    </border>
  </borders>
  <cellStyleXfs count="1">
    <xf borderId="0" fillId="0" fontId="0" numFmtId="0" applyAlignment="1" applyFont="1"/>
  </cellStyleXfs>
  <cellXfs count="2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3" fontId="3" numFmtId="0" xfId="0" applyFill="1" applyFont="1"/>
    <xf borderId="0" fillId="3" fontId="1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3" numFmtId="0" xfId="0" applyAlignment="1" applyFont="1">
      <alignment horizontal="left" readingOrder="0" shrinkToFit="0" wrapText="1"/>
    </xf>
    <xf borderId="7" fillId="3" fontId="3" numFmtId="0" xfId="0" applyBorder="1" applyFont="1"/>
    <xf borderId="0" fillId="3" fontId="4" numFmtId="0" xfId="0" applyFont="1"/>
    <xf borderId="0" fillId="3" fontId="3" numFmtId="0" xfId="0" applyAlignment="1" applyFont="1">
      <alignment horizontal="center" readingOrder="0" shrinkToFit="0" wrapText="1"/>
    </xf>
    <xf borderId="0" fillId="3" fontId="3" numFmtId="0" xfId="0" applyAlignment="1" applyFont="1">
      <alignment horizontal="right" readingOrder="0" shrinkToFit="0" wrapText="0"/>
    </xf>
    <xf borderId="0" fillId="3" fontId="4" numFmtId="0" xfId="0" applyAlignment="1" applyFont="1">
      <alignment horizontal="right" shrinkToFit="0" wrapText="0"/>
    </xf>
    <xf borderId="8" fillId="3" fontId="3" numFmtId="0" xfId="0" applyAlignment="1" applyBorder="1" applyFont="1">
      <alignment readingOrder="0" shrinkToFit="0" wrapText="1"/>
    </xf>
    <xf borderId="8" fillId="0" fontId="2" numFmtId="0" xfId="0" applyBorder="1" applyFont="1"/>
    <xf borderId="0" fillId="3" fontId="3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right" readingOrder="0" shrinkToFit="0" wrapText="1"/>
    </xf>
    <xf borderId="0" fillId="3" fontId="3" numFmtId="0" xfId="0" applyAlignment="1" applyFont="1">
      <alignment horizontal="right" readingOrder="0"/>
    </xf>
    <xf borderId="8" fillId="3" fontId="3" numFmtId="0" xfId="0" applyAlignment="1" applyBorder="1" applyFont="1">
      <alignment horizontal="right" readingOrder="0"/>
    </xf>
    <xf borderId="9" fillId="3" fontId="3" numFmtId="0" xfId="0" applyAlignment="1" applyBorder="1" applyFont="1">
      <alignment horizontal="right" readingOrder="0"/>
    </xf>
    <xf borderId="0" fillId="3" fontId="3" numFmtId="0" xfId="0" applyAlignment="1" applyFont="1">
      <alignment horizontal="center" readingOrder="0"/>
    </xf>
    <xf borderId="10" fillId="3" fontId="3" numFmtId="0" xfId="0" applyAlignment="1" applyBorder="1" applyFont="1">
      <alignment horizontal="center" readingOrder="0"/>
    </xf>
    <xf borderId="10" fillId="3" fontId="3" numFmtId="0" xfId="0" applyAlignment="1" applyBorder="1" applyFont="1">
      <alignment readingOrder="0"/>
    </xf>
    <xf borderId="10" fillId="0" fontId="2" numFmtId="0" xfId="0" applyBorder="1" applyFont="1"/>
    <xf borderId="10" fillId="3" fontId="5" numFmtId="0" xfId="0" applyBorder="1" applyFont="1"/>
    <xf borderId="11" fillId="3" fontId="5" numFmtId="0" xfId="0" applyBorder="1" applyFont="1"/>
    <xf borderId="12" fillId="3" fontId="3" numFmtId="0" xfId="0" applyAlignment="1" applyBorder="1" applyFont="1">
      <alignment horizontal="right" readingOrder="0"/>
    </xf>
    <xf borderId="13" fillId="3" fontId="3" numFmtId="0" xfId="0" applyAlignment="1" applyBorder="1" applyFont="1">
      <alignment horizontal="right" readingOrder="0"/>
    </xf>
    <xf borderId="0" fillId="3" fontId="3" numFmtId="0" xfId="0" applyAlignment="1" applyFont="1">
      <alignment horizontal="center" vertical="center"/>
    </xf>
    <xf borderId="14" fillId="2" fontId="1" numFmtId="0" xfId="0" applyAlignment="1" applyBorder="1" applyFont="1">
      <alignment horizontal="left" readingOrder="0" vertical="center"/>
    </xf>
    <xf borderId="15" fillId="0" fontId="2" numFmtId="0" xfId="0" applyBorder="1" applyFont="1"/>
    <xf borderId="16" fillId="0" fontId="2" numFmtId="0" xfId="0" applyBorder="1" applyFont="1"/>
    <xf borderId="17" fillId="2" fontId="1" numFmtId="0" xfId="0" applyAlignment="1" applyBorder="1" applyFont="1">
      <alignment horizontal="center" readingOrder="0" vertical="center"/>
    </xf>
    <xf borderId="18" fillId="2" fontId="1" numFmtId="0" xfId="0" applyAlignment="1" applyBorder="1" applyFont="1">
      <alignment horizontal="left" readingOrder="0" vertical="center"/>
    </xf>
    <xf borderId="19" fillId="0" fontId="2" numFmtId="0" xfId="0" applyBorder="1" applyFont="1"/>
    <xf borderId="20" fillId="0" fontId="2" numFmtId="0" xfId="0" applyBorder="1" applyFont="1"/>
    <xf borderId="14" fillId="4" fontId="3" numFmtId="0" xfId="0" applyAlignment="1" applyBorder="1" applyFill="1" applyFont="1">
      <alignment horizontal="center" readingOrder="0"/>
    </xf>
    <xf borderId="17" fillId="0" fontId="2" numFmtId="0" xfId="0" applyBorder="1" applyFont="1"/>
    <xf borderId="18" fillId="4" fontId="3" numFmtId="0" xfId="0" applyAlignment="1" applyBorder="1" applyFont="1">
      <alignment readingOrder="0"/>
    </xf>
    <xf borderId="21" fillId="0" fontId="5" numFmtId="0" xfId="0" applyAlignment="1" applyBorder="1" applyFont="1">
      <alignment horizontal="right" readingOrder="0"/>
    </xf>
    <xf borderId="22" fillId="5" fontId="6" numFmtId="0" xfId="0" applyAlignment="1" applyBorder="1" applyFill="1" applyFont="1">
      <alignment horizontal="center" readingOrder="0"/>
    </xf>
    <xf borderId="23" fillId="6" fontId="5" numFmtId="0" xfId="0" applyAlignment="1" applyBorder="1" applyFill="1" applyFont="1">
      <alignment readingOrder="0"/>
    </xf>
    <xf borderId="24" fillId="0" fontId="5" numFmtId="0" xfId="0" applyAlignment="1" applyBorder="1" applyFont="1">
      <alignment horizontal="left" readingOrder="0"/>
    </xf>
    <xf borderId="17" fillId="0" fontId="5" numFmtId="0" xfId="0" applyAlignment="1" applyBorder="1" applyFont="1">
      <alignment readingOrder="0"/>
    </xf>
    <xf borderId="25" fillId="0" fontId="5" numFmtId="0" xfId="0" applyAlignment="1" applyBorder="1" applyFont="1">
      <alignment readingOrder="0"/>
    </xf>
    <xf borderId="26" fillId="5" fontId="5" numFmtId="0" xfId="0" applyAlignment="1" applyBorder="1" applyFont="1">
      <alignment readingOrder="0"/>
    </xf>
    <xf borderId="27" fillId="5" fontId="5" numFmtId="0" xfId="0" applyAlignment="1" applyBorder="1" applyFont="1">
      <alignment horizontal="right" readingOrder="0"/>
    </xf>
    <xf borderId="27" fillId="6" fontId="5" numFmtId="0" xfId="0" applyAlignment="1" applyBorder="1" applyFont="1">
      <alignment readingOrder="0"/>
    </xf>
    <xf borderId="27" fillId="5" fontId="5" numFmtId="0" xfId="0" applyAlignment="1" applyBorder="1" applyFont="1">
      <alignment readingOrder="0"/>
    </xf>
    <xf borderId="28" fillId="5" fontId="5" numFmtId="0" xfId="0" applyAlignment="1" applyBorder="1" applyFont="1">
      <alignment readingOrder="0"/>
    </xf>
    <xf borderId="29" fillId="5" fontId="5" numFmtId="0" xfId="0" applyAlignment="1" applyBorder="1" applyFont="1">
      <alignment readingOrder="0"/>
    </xf>
    <xf borderId="30" fillId="5" fontId="5" numFmtId="0" xfId="0" applyAlignment="1" applyBorder="1" applyFont="1">
      <alignment readingOrder="0"/>
    </xf>
    <xf borderId="31" fillId="5" fontId="5" numFmtId="0" xfId="0" applyAlignment="1" applyBorder="1" applyFont="1">
      <alignment readingOrder="0"/>
    </xf>
    <xf borderId="32" fillId="5" fontId="0" numFmtId="0" xfId="0" applyAlignment="1" applyBorder="1" applyFont="1">
      <alignment horizontal="right"/>
    </xf>
    <xf borderId="33" fillId="0" fontId="6" numFmtId="0" xfId="0" applyAlignment="1" applyBorder="1" applyFont="1">
      <alignment horizontal="center" readingOrder="0"/>
    </xf>
    <xf borderId="34" fillId="6" fontId="5" numFmtId="0" xfId="0" applyAlignment="1" applyBorder="1" applyFont="1">
      <alignment readingOrder="0"/>
    </xf>
    <xf borderId="35" fillId="0" fontId="5" numFmtId="0" xfId="0" applyAlignment="1" applyBorder="1" applyFont="1">
      <alignment horizontal="left" readingOrder="0"/>
    </xf>
    <xf borderId="36" fillId="0" fontId="5" numFmtId="0" xfId="0" applyAlignment="1" applyBorder="1" applyFont="1">
      <alignment readingOrder="0"/>
    </xf>
    <xf borderId="37" fillId="0" fontId="5" numFmtId="0" xfId="0" applyAlignment="1" applyBorder="1" applyFont="1">
      <alignment readingOrder="0"/>
    </xf>
    <xf borderId="38" fillId="5" fontId="5" numFmtId="0" xfId="0" applyAlignment="1" applyBorder="1" applyFont="1">
      <alignment readingOrder="0"/>
    </xf>
    <xf borderId="39" fillId="5" fontId="5" numFmtId="0" xfId="0" applyAlignment="1" applyBorder="1" applyFont="1">
      <alignment horizontal="right" readingOrder="0"/>
    </xf>
    <xf borderId="39" fillId="6" fontId="5" numFmtId="0" xfId="0" applyAlignment="1" applyBorder="1" applyFont="1">
      <alignment readingOrder="0"/>
    </xf>
    <xf borderId="39" fillId="5" fontId="5" numFmtId="0" xfId="0" applyBorder="1" applyFont="1"/>
    <xf borderId="39" fillId="5" fontId="5" numFmtId="0" xfId="0" applyAlignment="1" applyBorder="1" applyFont="1">
      <alignment readingOrder="0"/>
    </xf>
    <xf borderId="40" fillId="5" fontId="5" numFmtId="0" xfId="0" applyBorder="1" applyFont="1"/>
    <xf borderId="41" fillId="5" fontId="5" numFmtId="0" xfId="0" applyBorder="1" applyFont="1"/>
    <xf borderId="42" fillId="5" fontId="5" numFmtId="0" xfId="0" applyBorder="1" applyFont="1"/>
    <xf borderId="38" fillId="5" fontId="5" numFmtId="0" xfId="0" applyBorder="1" applyFont="1"/>
    <xf borderId="43" fillId="5" fontId="5" numFmtId="0" xfId="0" applyBorder="1" applyFont="1"/>
    <xf borderId="44" fillId="5" fontId="0" numFmtId="0" xfId="0" applyAlignment="1" applyBorder="1" applyFont="1">
      <alignment horizontal="right"/>
    </xf>
    <xf borderId="45" fillId="0" fontId="6" numFmtId="0" xfId="0" applyAlignment="1" applyBorder="1" applyFont="1">
      <alignment horizontal="center" readingOrder="0"/>
    </xf>
    <xf borderId="46" fillId="0" fontId="5" numFmtId="0" xfId="0" applyAlignment="1" applyBorder="1" applyFont="1">
      <alignment readingOrder="0"/>
    </xf>
    <xf borderId="47" fillId="5" fontId="5" numFmtId="0" xfId="0" applyAlignment="1" applyBorder="1" applyFont="1">
      <alignment readingOrder="0"/>
    </xf>
    <xf borderId="48" fillId="5" fontId="5" numFmtId="0" xfId="0" applyAlignment="1" applyBorder="1" applyFont="1">
      <alignment horizontal="right" readingOrder="0"/>
    </xf>
    <xf borderId="48" fillId="6" fontId="5" numFmtId="0" xfId="0" applyAlignment="1" applyBorder="1" applyFont="1">
      <alignment readingOrder="0"/>
    </xf>
    <xf borderId="48" fillId="5" fontId="5" numFmtId="0" xfId="0" applyBorder="1" applyFont="1"/>
    <xf borderId="48" fillId="5" fontId="5" numFmtId="0" xfId="0" applyAlignment="1" applyBorder="1" applyFont="1">
      <alignment readingOrder="0"/>
    </xf>
    <xf borderId="49" fillId="5" fontId="5" numFmtId="0" xfId="0" applyBorder="1" applyFont="1"/>
    <xf borderId="50" fillId="5" fontId="5" numFmtId="0" xfId="0" applyBorder="1" applyFont="1"/>
    <xf borderId="51" fillId="5" fontId="5" numFmtId="0" xfId="0" applyBorder="1" applyFont="1"/>
    <xf borderId="47" fillId="5" fontId="5" numFmtId="0" xfId="0" applyBorder="1" applyFont="1"/>
    <xf borderId="52" fillId="5" fontId="5" numFmtId="0" xfId="0" applyBorder="1" applyFont="1"/>
    <xf borderId="53" fillId="5" fontId="0" numFmtId="0" xfId="0" applyAlignment="1" applyBorder="1" applyFont="1">
      <alignment horizontal="right"/>
    </xf>
    <xf borderId="54" fillId="0" fontId="6" numFmtId="0" xfId="0" applyAlignment="1" applyBorder="1" applyFont="1">
      <alignment horizontal="center" readingOrder="0"/>
    </xf>
    <xf borderId="55" fillId="6" fontId="5" numFmtId="0" xfId="0" applyAlignment="1" applyBorder="1" applyFont="1">
      <alignment readingOrder="0"/>
    </xf>
    <xf borderId="56" fillId="0" fontId="5" numFmtId="0" xfId="0" applyAlignment="1" applyBorder="1" applyFont="1">
      <alignment horizontal="left" readingOrder="0"/>
    </xf>
    <xf borderId="57" fillId="0" fontId="5" numFmtId="0" xfId="0" applyAlignment="1" applyBorder="1" applyFont="1">
      <alignment readingOrder="0"/>
    </xf>
    <xf borderId="58" fillId="0" fontId="5" numFmtId="0" xfId="0" applyAlignment="1" applyBorder="1" applyFont="1">
      <alignment readingOrder="0"/>
    </xf>
    <xf borderId="59" fillId="5" fontId="5" numFmtId="0" xfId="0" applyAlignment="1" applyBorder="1" applyFont="1">
      <alignment readingOrder="0"/>
    </xf>
    <xf borderId="60" fillId="5" fontId="5" numFmtId="0" xfId="0" applyAlignment="1" applyBorder="1" applyFont="1">
      <alignment readingOrder="0"/>
    </xf>
    <xf borderId="61" fillId="6" fontId="5" numFmtId="0" xfId="0" applyAlignment="1" applyBorder="1" applyFont="1">
      <alignment readingOrder="0"/>
    </xf>
    <xf borderId="61" fillId="5" fontId="5" numFmtId="0" xfId="0" applyBorder="1" applyFont="1"/>
    <xf borderId="61" fillId="5" fontId="5" numFmtId="0" xfId="0" applyAlignment="1" applyBorder="1" applyFont="1">
      <alignment readingOrder="0"/>
    </xf>
    <xf borderId="62" fillId="5" fontId="5" numFmtId="0" xfId="0" applyBorder="1" applyFont="1"/>
    <xf borderId="63" fillId="5" fontId="5" numFmtId="0" xfId="0" applyBorder="1" applyFont="1"/>
    <xf borderId="57" fillId="5" fontId="5" numFmtId="0" xfId="0" applyBorder="1" applyFont="1"/>
    <xf borderId="18" fillId="4" fontId="5" numFmtId="0" xfId="0" applyAlignment="1" applyBorder="1" applyFont="1">
      <alignment readingOrder="0"/>
    </xf>
    <xf borderId="64" fillId="3" fontId="3" numFmtId="0" xfId="0" applyBorder="1" applyFont="1"/>
    <xf borderId="65" fillId="5" fontId="0" numFmtId="0" xfId="0" applyAlignment="1" applyBorder="1" applyFont="1">
      <alignment horizontal="right"/>
    </xf>
    <xf borderId="66" fillId="0" fontId="6" numFmtId="0" xfId="0" applyAlignment="1" applyBorder="1" applyFont="1">
      <alignment horizontal="center" readingOrder="0"/>
    </xf>
    <xf borderId="67" fillId="6" fontId="5" numFmtId="0" xfId="0" applyAlignment="1" applyBorder="1" applyFont="1">
      <alignment readingOrder="0"/>
    </xf>
    <xf borderId="26" fillId="0" fontId="5" numFmtId="0" xfId="0" applyAlignment="1" applyBorder="1" applyFont="1">
      <alignment horizontal="left" readingOrder="0"/>
    </xf>
    <xf borderId="31" fillId="0" fontId="5" numFmtId="0" xfId="0" applyAlignment="1" applyBorder="1" applyFont="1">
      <alignment readingOrder="0"/>
    </xf>
    <xf borderId="27" fillId="5" fontId="5" numFmtId="0" xfId="0" applyBorder="1" applyFont="1"/>
    <xf borderId="29" fillId="5" fontId="5" numFmtId="0" xfId="0" applyBorder="1" applyFont="1"/>
    <xf borderId="30" fillId="5" fontId="5" numFmtId="0" xfId="0" applyBorder="1" applyFont="1"/>
    <xf borderId="26" fillId="5" fontId="5" numFmtId="0" xfId="0" applyBorder="1" applyFont="1"/>
    <xf borderId="31" fillId="5" fontId="5" numFmtId="0" xfId="0" applyBorder="1" applyFont="1"/>
    <xf borderId="68" fillId="0" fontId="6" numFmtId="0" xfId="0" applyAlignment="1" applyBorder="1" applyFont="1">
      <alignment horizontal="center" readingOrder="0"/>
    </xf>
    <xf borderId="69" fillId="6" fontId="5" numFmtId="0" xfId="0" applyAlignment="1" applyBorder="1" applyFont="1">
      <alignment readingOrder="0"/>
    </xf>
    <xf borderId="38" fillId="0" fontId="5" numFmtId="0" xfId="0" applyAlignment="1" applyBorder="1" applyFont="1">
      <alignment horizontal="left" readingOrder="0"/>
    </xf>
    <xf borderId="43" fillId="0" fontId="5" numFmtId="0" xfId="0" applyAlignment="1" applyBorder="1" applyFont="1">
      <alignment readingOrder="0"/>
    </xf>
    <xf borderId="40" fillId="5" fontId="5" numFmtId="0" xfId="0" applyAlignment="1" applyBorder="1" applyFont="1">
      <alignment readingOrder="0"/>
    </xf>
    <xf borderId="41" fillId="5" fontId="5" numFmtId="0" xfId="0" applyAlignment="1" applyBorder="1" applyFont="1">
      <alignment readingOrder="0"/>
    </xf>
    <xf borderId="42" fillId="5" fontId="5" numFmtId="0" xfId="0" applyAlignment="1" applyBorder="1" applyFont="1">
      <alignment readingOrder="0"/>
    </xf>
    <xf borderId="39" fillId="5" fontId="5" numFmtId="0" xfId="0" applyAlignment="1" applyBorder="1" applyFont="1">
      <alignment horizontal="right"/>
    </xf>
    <xf borderId="70" fillId="0" fontId="6" numFmtId="0" xfId="0" applyAlignment="1" applyBorder="1" applyFont="1">
      <alignment horizontal="center" readingOrder="0"/>
    </xf>
    <xf borderId="71" fillId="6" fontId="5" numFmtId="0" xfId="0" applyAlignment="1" applyBorder="1" applyFont="1">
      <alignment readingOrder="0"/>
    </xf>
    <xf borderId="72" fillId="0" fontId="5" numFmtId="0" xfId="0" applyAlignment="1" applyBorder="1" applyFont="1">
      <alignment horizontal="left" readingOrder="0"/>
    </xf>
    <xf borderId="73" fillId="0" fontId="5" numFmtId="0" xfId="0" applyAlignment="1" applyBorder="1" applyFont="1">
      <alignment readingOrder="0"/>
    </xf>
    <xf borderId="72" fillId="5" fontId="5" numFmtId="0" xfId="0" applyAlignment="1" applyBorder="1" applyFont="1">
      <alignment readingOrder="0"/>
    </xf>
    <xf borderId="74" fillId="5" fontId="5" numFmtId="0" xfId="0" applyAlignment="1" applyBorder="1" applyFont="1">
      <alignment readingOrder="0"/>
    </xf>
    <xf borderId="74" fillId="5" fontId="5" numFmtId="0" xfId="0" applyAlignment="1" applyBorder="1" applyFont="1">
      <alignment horizontal="right" readingOrder="0"/>
    </xf>
    <xf borderId="74" fillId="6" fontId="5" numFmtId="0" xfId="0" applyAlignment="1" applyBorder="1" applyFont="1">
      <alignment readingOrder="0"/>
    </xf>
    <xf borderId="75" fillId="5" fontId="5" numFmtId="0" xfId="0" applyAlignment="1" applyBorder="1" applyFont="1">
      <alignment readingOrder="0"/>
    </xf>
    <xf borderId="76" fillId="5" fontId="5" numFmtId="0" xfId="0" applyAlignment="1" applyBorder="1" applyFont="1">
      <alignment readingOrder="0"/>
    </xf>
    <xf borderId="74" fillId="5" fontId="5" numFmtId="0" xfId="0" applyBorder="1" applyFont="1"/>
    <xf borderId="77" fillId="5" fontId="5" numFmtId="0" xfId="0" applyAlignment="1" applyBorder="1" applyFont="1">
      <alignment readingOrder="0"/>
    </xf>
    <xf borderId="72" fillId="5" fontId="5" numFmtId="0" xfId="0" applyBorder="1" applyFont="1"/>
    <xf borderId="73" fillId="5" fontId="5" numFmtId="0" xfId="0" applyBorder="1" applyFont="1"/>
    <xf borderId="28" fillId="5" fontId="5" numFmtId="0" xfId="0" applyAlignment="1" applyBorder="1" applyFont="1">
      <alignment horizontal="right" readingOrder="0"/>
    </xf>
    <xf borderId="29" fillId="6" fontId="5" numFmtId="0" xfId="0" applyAlignment="1" applyBorder="1" applyFont="1">
      <alignment readingOrder="0"/>
    </xf>
    <xf borderId="40" fillId="5" fontId="5" numFmtId="0" xfId="0" applyAlignment="1" applyBorder="1" applyFont="1">
      <alignment horizontal="right" readingOrder="0"/>
    </xf>
    <xf borderId="41" fillId="6" fontId="5" numFmtId="0" xfId="0" applyAlignment="1" applyBorder="1" applyFont="1">
      <alignment readingOrder="0"/>
    </xf>
    <xf borderId="43" fillId="5" fontId="5" numFmtId="0" xfId="0" applyAlignment="1" applyBorder="1" applyFont="1">
      <alignment readingOrder="0"/>
    </xf>
    <xf borderId="78" fillId="0" fontId="6" numFmtId="0" xfId="0" applyAlignment="1" applyBorder="1" applyFont="1">
      <alignment horizontal="center" readingOrder="0"/>
    </xf>
    <xf borderId="79" fillId="6" fontId="5" numFmtId="0" xfId="0" applyAlignment="1" applyBorder="1" applyFont="1">
      <alignment readingOrder="0"/>
    </xf>
    <xf borderId="47" fillId="0" fontId="5" numFmtId="0" xfId="0" applyAlignment="1" applyBorder="1" applyFont="1">
      <alignment horizontal="left" readingOrder="0"/>
    </xf>
    <xf borderId="52" fillId="0" fontId="5" numFmtId="0" xfId="0" applyAlignment="1" applyBorder="1" applyFont="1">
      <alignment readingOrder="0"/>
    </xf>
    <xf borderId="80" fillId="6" fontId="5" numFmtId="0" xfId="0" applyAlignment="1" applyBorder="1" applyFont="1">
      <alignment readingOrder="0"/>
    </xf>
    <xf borderId="73" fillId="5" fontId="5" numFmtId="0" xfId="0" applyAlignment="1" applyBorder="1" applyFont="1">
      <alignment readingOrder="0"/>
    </xf>
    <xf borderId="44" fillId="5" fontId="7" numFmtId="0" xfId="0" applyAlignment="1" applyBorder="1" applyFont="1">
      <alignment horizontal="right" vertical="bottom"/>
    </xf>
    <xf borderId="81" fillId="7" fontId="8" numFmtId="0" xfId="0" applyAlignment="1" applyBorder="1" applyFill="1" applyFont="1">
      <alignment horizontal="center" vertical="bottom"/>
    </xf>
    <xf borderId="82" fillId="6" fontId="7" numFmtId="0" xfId="0" applyAlignment="1" applyBorder="1" applyFont="1">
      <alignment readingOrder="0" vertical="bottom"/>
    </xf>
    <xf borderId="47" fillId="0" fontId="7" numFmtId="0" xfId="0" applyAlignment="1" applyBorder="1" applyFont="1">
      <alignment vertical="bottom"/>
    </xf>
    <xf borderId="83" fillId="0" fontId="7" numFmtId="0" xfId="0" applyAlignment="1" applyBorder="1" applyFont="1">
      <alignment horizontal="right" readingOrder="0" vertical="bottom"/>
    </xf>
    <xf borderId="84" fillId="6" fontId="5" numFmtId="0" xfId="0" applyAlignment="1" applyBorder="1" applyFont="1">
      <alignment readingOrder="0"/>
    </xf>
    <xf borderId="64" fillId="3" fontId="3" numFmtId="0" xfId="0" applyAlignment="1" applyBorder="1" applyFont="1">
      <alignment horizontal="center" vertical="center"/>
    </xf>
    <xf borderId="18" fillId="4" fontId="9" numFmtId="0" xfId="0" applyAlignment="1" applyBorder="1" applyFont="1">
      <alignment readingOrder="0"/>
    </xf>
    <xf borderId="26" fillId="6" fontId="5" numFmtId="0" xfId="0" applyAlignment="1" applyBorder="1" applyFont="1">
      <alignment readingOrder="0"/>
    </xf>
    <xf borderId="85" fillId="0" fontId="6" numFmtId="0" xfId="0" applyAlignment="1" applyBorder="1" applyFont="1">
      <alignment horizontal="center" readingOrder="0"/>
    </xf>
    <xf borderId="86" fillId="6" fontId="5" numFmtId="0" xfId="0" applyAlignment="1" applyBorder="1" applyFont="1">
      <alignment readingOrder="0"/>
    </xf>
    <xf borderId="87" fillId="0" fontId="5" numFmtId="0" xfId="0" applyAlignment="1" applyBorder="1" applyFont="1">
      <alignment horizontal="left" readingOrder="0"/>
    </xf>
    <xf borderId="88" fillId="0" fontId="5" numFmtId="0" xfId="0" applyAlignment="1" applyBorder="1" applyFont="1">
      <alignment readingOrder="0"/>
    </xf>
    <xf borderId="89" fillId="0" fontId="5" numFmtId="0" xfId="0" applyAlignment="1" applyBorder="1" applyFont="1">
      <alignment readingOrder="0"/>
    </xf>
    <xf borderId="87" fillId="5" fontId="5" numFmtId="0" xfId="0" applyAlignment="1" applyBorder="1" applyFont="1">
      <alignment readingOrder="0"/>
    </xf>
    <xf borderId="90" fillId="5" fontId="5" numFmtId="0" xfId="0" applyAlignment="1" applyBorder="1" applyFont="1">
      <alignment readingOrder="0"/>
    </xf>
    <xf borderId="90" fillId="5" fontId="5" numFmtId="0" xfId="0" applyBorder="1" applyFont="1"/>
    <xf borderId="91" fillId="5" fontId="5" numFmtId="0" xfId="0" applyAlignment="1" applyBorder="1" applyFont="1">
      <alignment readingOrder="0"/>
    </xf>
    <xf borderId="87" fillId="6" fontId="5" numFmtId="0" xfId="0" applyAlignment="1" applyBorder="1" applyFont="1">
      <alignment readingOrder="0"/>
    </xf>
    <xf borderId="92" fillId="5" fontId="5" numFmtId="0" xfId="0" applyAlignment="1" applyBorder="1" applyFont="1">
      <alignment readingOrder="0"/>
    </xf>
    <xf borderId="93" fillId="5" fontId="5" numFmtId="0" xfId="0" applyAlignment="1" applyBorder="1" applyFont="1">
      <alignment readingOrder="0"/>
    </xf>
    <xf borderId="87" fillId="5" fontId="5" numFmtId="0" xfId="0" applyBorder="1" applyFont="1"/>
    <xf borderId="88" fillId="5" fontId="5" numFmtId="0" xfId="0" applyBorder="1" applyFont="1"/>
    <xf borderId="38" fillId="6" fontId="5" numFmtId="0" xfId="0" applyAlignment="1" applyBorder="1" applyFont="1">
      <alignment readingOrder="0"/>
    </xf>
    <xf borderId="77" fillId="5" fontId="5" numFmtId="0" xfId="0" applyBorder="1" applyFont="1"/>
    <xf borderId="76" fillId="5" fontId="5" numFmtId="0" xfId="0" applyBorder="1" applyFont="1"/>
    <xf borderId="94" fillId="5" fontId="0" numFmtId="0" xfId="0" applyAlignment="1" applyBorder="1" applyFont="1">
      <alignment horizontal="right"/>
    </xf>
    <xf borderId="95" fillId="6" fontId="5" numFmtId="0" xfId="0" applyAlignment="1" applyBorder="1" applyFont="1">
      <alignment readingOrder="0"/>
    </xf>
    <xf borderId="96" fillId="0" fontId="5" numFmtId="0" xfId="0" applyAlignment="1" applyBorder="1" applyFont="1">
      <alignment horizontal="left" readingOrder="0"/>
    </xf>
    <xf borderId="97" fillId="0" fontId="5" numFmtId="0" xfId="0" applyAlignment="1" applyBorder="1" applyFont="1">
      <alignment readingOrder="0"/>
    </xf>
    <xf borderId="40" fillId="6" fontId="5" numFmtId="0" xfId="0" applyAlignment="1" applyBorder="1" applyFont="1">
      <alignment readingOrder="0"/>
    </xf>
    <xf borderId="75" fillId="6" fontId="5" numFmtId="0" xfId="0" applyAlignment="1" applyBorder="1" applyFont="1">
      <alignment readingOrder="0"/>
    </xf>
    <xf borderId="98" fillId="5" fontId="0" numFmtId="0" xfId="0" applyAlignment="1" applyBorder="1" applyFont="1">
      <alignment horizontal="right"/>
    </xf>
    <xf borderId="2" fillId="0" fontId="6" numFmtId="0" xfId="0" applyAlignment="1" applyBorder="1" applyFont="1">
      <alignment horizontal="center" readingOrder="0"/>
    </xf>
    <xf borderId="99" fillId="6" fontId="5" numFmtId="0" xfId="0" applyAlignment="1" applyBorder="1" applyFont="1">
      <alignment readingOrder="0"/>
    </xf>
    <xf borderId="2" fillId="0" fontId="5" numFmtId="0" xfId="0" applyAlignment="1" applyBorder="1" applyFont="1">
      <alignment horizontal="left" readingOrder="0"/>
    </xf>
    <xf borderId="100" fillId="0" fontId="5" numFmtId="0" xfId="0" applyAlignment="1" applyBorder="1" applyFont="1">
      <alignment readingOrder="0"/>
    </xf>
    <xf borderId="101" fillId="5" fontId="5" numFmtId="0" xfId="0" applyAlignment="1" applyBorder="1" applyFont="1">
      <alignment readingOrder="0"/>
    </xf>
    <xf borderId="101" fillId="6" fontId="10" numFmtId="0" xfId="0" applyAlignment="1" applyBorder="1" applyFont="1">
      <alignment readingOrder="0"/>
    </xf>
    <xf borderId="102" fillId="5" fontId="5" numFmtId="0" xfId="0" applyAlignment="1" applyBorder="1" applyFont="1">
      <alignment readingOrder="0"/>
    </xf>
    <xf borderId="28" fillId="6" fontId="5" numFmtId="0" xfId="0" applyAlignment="1" applyBorder="1" applyFont="1">
      <alignment readingOrder="0"/>
    </xf>
    <xf borderId="103" fillId="5" fontId="0" numFmtId="0" xfId="0" applyAlignment="1" applyBorder="1" applyFont="1">
      <alignment horizontal="right"/>
    </xf>
    <xf borderId="104" fillId="6" fontId="5" numFmtId="0" xfId="0" applyAlignment="1" applyBorder="1" applyFont="1">
      <alignment readingOrder="0"/>
    </xf>
    <xf borderId="105" fillId="0" fontId="5" numFmtId="0" xfId="0" applyAlignment="1" applyBorder="1" applyFont="1">
      <alignment horizontal="left" readingOrder="0"/>
    </xf>
    <xf borderId="106" fillId="0" fontId="5" numFmtId="0" xfId="0" applyAlignment="1" applyBorder="1" applyFont="1">
      <alignment readingOrder="0"/>
    </xf>
    <xf borderId="72" fillId="6" fontId="5" numFmtId="0" xfId="0" applyAlignment="1" applyBorder="1" applyFont="1">
      <alignment readingOrder="0"/>
    </xf>
    <xf borderId="107" fillId="5" fontId="0" numFmtId="0" xfId="0" applyAlignment="1" applyBorder="1" applyFont="1">
      <alignment horizontal="right"/>
    </xf>
    <xf borderId="67" fillId="0" fontId="5" numFmtId="0" xfId="0" applyAlignment="1" applyBorder="1" applyFont="1">
      <alignment readingOrder="0"/>
    </xf>
    <xf borderId="108" fillId="5" fontId="5" numFmtId="0" xfId="0" applyAlignment="1" applyBorder="1" applyFont="1">
      <alignment readingOrder="0"/>
    </xf>
    <xf borderId="109" fillId="5" fontId="5" numFmtId="0" xfId="0" applyAlignment="1" applyBorder="1" applyFont="1">
      <alignment readingOrder="0"/>
    </xf>
    <xf borderId="42" fillId="6" fontId="5" numFmtId="0" xfId="0" applyAlignment="1" applyBorder="1" applyFont="1">
      <alignment readingOrder="0"/>
    </xf>
    <xf borderId="77" fillId="6" fontId="5" numFmtId="0" xfId="0" applyAlignment="1" applyBorder="1" applyFont="1">
      <alignment readingOrder="0"/>
    </xf>
    <xf borderId="110" fillId="5" fontId="5" numFmtId="0" xfId="0" applyAlignment="1" applyBorder="1" applyFont="1">
      <alignment readingOrder="0"/>
    </xf>
    <xf borderId="69" fillId="8" fontId="5" numFmtId="0" xfId="0" applyAlignment="1" applyBorder="1" applyFill="1" applyFont="1">
      <alignment readingOrder="0"/>
    </xf>
    <xf borderId="71" fillId="0" fontId="5" numFmtId="0" xfId="0" applyAlignment="1" applyBorder="1" applyFont="1">
      <alignment readingOrder="0"/>
    </xf>
    <xf borderId="110" fillId="5" fontId="5" numFmtId="0" xfId="0" applyBorder="1" applyFont="1"/>
    <xf borderId="69" fillId="0" fontId="5" numFmtId="0" xfId="0" applyAlignment="1" applyBorder="1" applyFont="1">
      <alignment readingOrder="0"/>
    </xf>
    <xf borderId="0" fillId="5" fontId="5" numFmtId="0" xfId="0" applyAlignment="1" applyFont="1">
      <alignment readingOrder="0"/>
    </xf>
    <xf borderId="36" fillId="5" fontId="5" numFmtId="0" xfId="0" applyAlignment="1" applyBorder="1" applyFont="1">
      <alignment readingOrder="0"/>
    </xf>
    <xf borderId="111" fillId="5" fontId="0" numFmtId="0" xfId="0" applyAlignment="1" applyBorder="1" applyFont="1">
      <alignment horizontal="right"/>
    </xf>
    <xf borderId="79" fillId="0" fontId="5" numFmtId="0" xfId="0" applyAlignment="1" applyBorder="1" applyFont="1">
      <alignment readingOrder="0"/>
    </xf>
    <xf borderId="112" fillId="5" fontId="5" numFmtId="0" xfId="0" applyBorder="1" applyFont="1"/>
    <xf borderId="112" fillId="5" fontId="5" numFmtId="0" xfId="0" applyAlignment="1" applyBorder="1" applyFont="1">
      <alignment readingOrder="0"/>
    </xf>
    <xf borderId="43" fillId="0" fontId="5" numFmtId="0" xfId="0" applyAlignment="1" applyBorder="1" applyFont="1">
      <alignment horizontal="right" readingOrder="0"/>
    </xf>
    <xf borderId="113" fillId="5" fontId="0" numFmtId="0" xfId="0" applyAlignment="1" applyBorder="1" applyFont="1">
      <alignment horizontal="right"/>
    </xf>
    <xf borderId="73" fillId="0" fontId="5" numFmtId="0" xfId="0" applyAlignment="1" applyBorder="1" applyFont="1">
      <alignment horizontal="right" readingOrder="0"/>
    </xf>
    <xf borderId="0" fillId="3" fontId="5" numFmtId="0" xfId="0" applyFont="1"/>
    <xf borderId="9" fillId="3" fontId="3" numFmtId="0" xfId="0" applyBorder="1" applyFont="1"/>
    <xf borderId="36" fillId="3" fontId="3" numFmtId="0" xfId="0" applyBorder="1" applyFont="1"/>
    <xf borderId="0" fillId="3" fontId="3" numFmtId="0" xfId="0" applyAlignment="1" applyFont="1">
      <alignment horizontal="center"/>
    </xf>
    <xf borderId="36" fillId="3" fontId="3" numFmtId="0" xfId="0" applyAlignment="1" applyBorder="1" applyFont="1">
      <alignment horizontal="right" readingOrder="0"/>
    </xf>
    <xf borderId="114" fillId="3" fontId="3" numFmtId="0" xfId="0" applyBorder="1" applyFont="1"/>
    <xf borderId="115" fillId="3" fontId="3" numFmtId="0" xfId="0" applyBorder="1" applyFont="1"/>
    <xf borderId="115" fillId="3" fontId="3" numFmtId="0" xfId="0" applyAlignment="1" applyBorder="1" applyFont="1">
      <alignment horizontal="right" readingOrder="0"/>
    </xf>
    <xf borderId="116" fillId="3" fontId="5" numFmtId="0" xfId="0" applyBorder="1" applyFont="1"/>
    <xf borderId="0" fillId="3" fontId="5" numFmtId="0" xfId="0" applyAlignment="1" applyFont="1">
      <alignment horizontal="center"/>
    </xf>
    <xf borderId="7" fillId="3" fontId="5" numFmtId="0" xfId="0" applyBorder="1" applyFont="1"/>
    <xf borderId="117" fillId="3" fontId="11" numFmtId="0" xfId="0" applyAlignment="1" applyBorder="1" applyFont="1">
      <alignment horizontal="right" shrinkToFit="0" vertical="bottom" wrapText="1"/>
    </xf>
    <xf borderId="118" fillId="3" fontId="11" numFmtId="0" xfId="0" applyAlignment="1" applyBorder="1" applyFont="1">
      <alignment horizontal="right" vertical="bottom"/>
    </xf>
    <xf borderId="119" fillId="3" fontId="5" numFmtId="0" xfId="0" applyBorder="1" applyFont="1"/>
    <xf borderId="120" fillId="3" fontId="12" numFmtId="0" xfId="0" applyBorder="1" applyFont="1"/>
    <xf borderId="118" fillId="3" fontId="12" numFmtId="0" xfId="0" applyBorder="1" applyFont="1"/>
    <xf borderId="118" fillId="3" fontId="12" numFmtId="0" xfId="0" applyAlignment="1" applyBorder="1" applyFont="1">
      <alignment readingOrder="0"/>
    </xf>
    <xf borderId="118" fillId="3" fontId="1" numFmtId="0" xfId="0" applyAlignment="1" applyBorder="1" applyFont="1">
      <alignment readingOrder="0"/>
    </xf>
    <xf borderId="118" fillId="3" fontId="3" numFmtId="0" xfId="0" applyBorder="1" applyFont="1"/>
    <xf borderId="118" fillId="3" fontId="3" numFmtId="0" xfId="0" applyAlignment="1" applyBorder="1" applyFont="1">
      <alignment readingOrder="0"/>
    </xf>
    <xf borderId="120" fillId="3" fontId="5" numFmtId="0" xfId="0" applyBorder="1" applyFont="1"/>
    <xf borderId="118" fillId="3" fontId="5" numFmtId="0" xfId="0" applyBorder="1" applyFont="1"/>
    <xf borderId="121" fillId="3" fontId="5" numFmtId="0" xfId="0" applyBorder="1" applyFont="1"/>
    <xf borderId="122" fillId="3" fontId="5" numFmtId="0" xfId="0" applyBorder="1" applyFont="1"/>
    <xf borderId="123" fillId="3" fontId="5" numFmtId="0" xfId="0" applyBorder="1" applyFont="1"/>
    <xf borderId="0" fillId="3" fontId="1" numFmtId="0" xfId="0" applyAlignment="1" applyFont="1">
      <alignment horizontal="center" readingOrder="0"/>
    </xf>
    <xf borderId="0" fillId="3" fontId="1" numFmtId="0" xfId="0" applyFont="1"/>
    <xf borderId="124" fillId="3" fontId="5" numFmtId="0" xfId="0" applyBorder="1" applyFont="1"/>
    <xf borderId="0" fillId="0" fontId="13" numFmtId="0" xfId="0" applyAlignment="1" applyFont="1">
      <alignment horizontal="center"/>
    </xf>
    <xf borderId="7" fillId="0" fontId="13" numFmtId="0" xfId="0" applyBorder="1" applyFont="1"/>
    <xf borderId="0" fillId="3" fontId="13" numFmtId="0" xfId="0" applyFont="1"/>
    <xf borderId="0" fillId="5" fontId="0" numFmtId="0" xfId="0" applyFont="1"/>
    <xf borderId="0" fillId="0" fontId="13" numFmtId="0" xfId="0" applyFont="1"/>
    <xf borderId="125" fillId="3" fontId="5" numFmtId="0" xfId="0" applyBorder="1" applyFont="1"/>
    <xf borderId="125" fillId="0" fontId="5" numFmtId="0" xfId="0" applyBorder="1" applyFont="1"/>
    <xf borderId="126" fillId="0" fontId="14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124" fillId="0" fontId="5" numFmtId="0" xfId="0" applyBorder="1" applyFont="1"/>
    <xf borderId="0" fillId="3" fontId="15" numFmtId="0" xfId="0" applyAlignment="1" applyFont="1">
      <alignment horizontal="center"/>
    </xf>
    <xf borderId="7" fillId="3" fontId="15" numFmtId="0" xfId="0" applyBorder="1" applyFont="1"/>
    <xf borderId="0" fillId="3" fontId="15" numFmtId="0" xfId="0" applyFont="1"/>
    <xf borderId="0" fillId="3" fontId="16" numFmtId="0" xfId="0" applyFont="1"/>
    <xf borderId="0" fillId="0" fontId="5" numFmtId="0" xfId="0" applyAlignment="1" applyFont="1">
      <alignment horizontal="center"/>
    </xf>
    <xf borderId="7" fillId="0" fontId="5" numFmtId="0" xfId="0" applyBorder="1" applyFont="1"/>
    <xf borderId="0" fillId="5" fontId="17" numFmtId="0" xfId="0" applyFont="1"/>
    <xf borderId="0" fillId="0" fontId="5" numFmtId="0" xfId="0" applyFont="1"/>
  </cellXfs>
  <cellStyles count="1">
    <cellStyle xfId="0" name="Normal" builtinId="0"/>
  </cellStyles>
  <dxfs count="3">
    <dxf>
      <font>
        <b/>
        <color rgb="FFFFFFFF"/>
      </font>
      <fill>
        <patternFill patternType="solid">
          <fgColor rgb="FFE06666"/>
          <bgColor rgb="FFE06666"/>
        </patternFill>
      </fill>
      <border/>
    </dxf>
    <dxf>
      <font>
        <color rgb="FF666666"/>
      </font>
      <fill>
        <patternFill patternType="solid">
          <fgColor rgb="FFD9D9D9"/>
          <bgColor rgb="FFD9D9D9"/>
        </patternFill>
      </fill>
      <border/>
    </dxf>
    <dxf>
      <font>
        <color rgb="FF783F04"/>
      </font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  <a:r>
              <a:rPr b="1">
                <a:solidFill>
                  <a:srgbClr val="434343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0000FF">
                  <a:alpha val="100000"/>
                </a:srgbClr>
              </a:solidFill>
              <a:prstDash val="lgDash"/>
            </a:ln>
          </c:spPr>
          <c:marker>
            <c:symbol val="none"/>
          </c:marker>
          <c:cat>
            <c:strRef>
              <c:f>Blad1!$H$116:$AL$116</c:f>
            </c:strRef>
          </c:cat>
          <c:val>
            <c:numRef>
              <c:f>Blad1!$H$117:$AL$117</c:f>
              <c:numCache/>
            </c:numRef>
          </c:val>
          <c:smooth val="0"/>
        </c:ser>
        <c:ser>
          <c:idx val="1"/>
          <c:order val="1"/>
          <c:spPr>
            <a:ln cmpd="sng" w="38100">
              <a:solidFill>
                <a:srgbClr val="F9732F">
                  <a:alpha val="100000"/>
                </a:srgbClr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9732F">
                  <a:alpha val="100000"/>
                </a:srgbClr>
              </a:solidFill>
              <a:ln cmpd="sng">
                <a:solidFill>
                  <a:srgbClr val="F9732F">
                    <a:alpha val="100000"/>
                  </a:srgbClr>
                </a:solidFill>
              </a:ln>
            </c:spPr>
          </c:marker>
          <c:cat>
            <c:strRef>
              <c:f>Blad1!$H$116:$AL$116</c:f>
            </c:strRef>
          </c:cat>
          <c:val>
            <c:numRef>
              <c:f>Blad1!$H$114:$AL$114</c:f>
              <c:numCache/>
            </c:numRef>
          </c:val>
          <c:smooth val="0"/>
        </c:ser>
        <c:axId val="1495237575"/>
        <c:axId val="839039272"/>
      </c:lineChart>
      <c:catAx>
        <c:axId val="1495237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039272"/>
      </c:catAx>
      <c:valAx>
        <c:axId val="839039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Estimated hours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23757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113</xdr:row>
      <xdr:rowOff>171450</xdr:rowOff>
    </xdr:from>
    <xdr:ext cx="7153275" cy="4210050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5"/>
    <col customWidth="1" min="2" max="3" width="7.38"/>
    <col customWidth="1" min="4" max="4" width="58.5"/>
    <col customWidth="1" min="5" max="5" width="8.38"/>
    <col customWidth="1" min="6" max="6" width="12.0"/>
    <col customWidth="1" min="7" max="7" width="1.0"/>
    <col customWidth="1" min="8" max="38" width="4.63"/>
    <col customWidth="1" min="39" max="39" width="2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6"/>
    </row>
    <row r="3">
      <c r="A3" s="7"/>
      <c r="B3" s="8"/>
      <c r="C3" s="8"/>
      <c r="D3" s="9"/>
      <c r="E3" s="10"/>
      <c r="F3" s="10"/>
      <c r="G3" s="11"/>
      <c r="H3" s="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7"/>
    </row>
    <row r="4">
      <c r="A4" s="7"/>
      <c r="B4" s="8" t="s">
        <v>1</v>
      </c>
      <c r="C4" s="8"/>
      <c r="D4" s="9"/>
      <c r="E4" s="10"/>
      <c r="F4" s="10"/>
      <c r="G4" s="11"/>
      <c r="H4" s="8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7"/>
    </row>
    <row r="5">
      <c r="A5" s="7"/>
      <c r="B5" s="7"/>
      <c r="C5" s="7"/>
      <c r="D5" s="7"/>
      <c r="E5" s="10"/>
      <c r="F5" s="13" t="s">
        <v>2</v>
      </c>
      <c r="G5" s="11"/>
      <c r="H5" s="14" t="s">
        <v>3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7"/>
    </row>
    <row r="6">
      <c r="A6" s="7"/>
      <c r="B6" s="16" t="str">
        <f>CONCATENATE("Total Hours Spend: ", SUM(I8:L8), "h")</f>
        <v>Total Hours Spend: 22,75h</v>
      </c>
      <c r="C6" s="17"/>
      <c r="D6" s="7"/>
      <c r="E6" s="10"/>
      <c r="F6" s="18">
        <f>D143</f>
        <v>125.8</v>
      </c>
      <c r="G6" s="11"/>
      <c r="H6" s="19">
        <v>0.0</v>
      </c>
      <c r="I6" s="20">
        <v>1.0</v>
      </c>
      <c r="J6" s="20">
        <v>2.0</v>
      </c>
      <c r="K6" s="20">
        <v>3.0</v>
      </c>
      <c r="L6" s="21">
        <v>4.0</v>
      </c>
      <c r="M6" s="20">
        <v>5.0</v>
      </c>
      <c r="N6" s="20">
        <v>6.0</v>
      </c>
      <c r="O6" s="22">
        <v>7.0</v>
      </c>
      <c r="P6" s="20">
        <v>8.0</v>
      </c>
      <c r="Q6" s="20">
        <v>9.0</v>
      </c>
      <c r="R6" s="20">
        <v>10.0</v>
      </c>
      <c r="S6" s="21">
        <v>11.0</v>
      </c>
      <c r="T6" s="20">
        <v>12.0</v>
      </c>
      <c r="U6" s="20">
        <v>13.0</v>
      </c>
      <c r="V6" s="22">
        <v>14.0</v>
      </c>
      <c r="W6" s="20">
        <v>15.0</v>
      </c>
      <c r="X6" s="20">
        <v>16.0</v>
      </c>
      <c r="Y6" s="20">
        <v>17.0</v>
      </c>
      <c r="Z6" s="21">
        <v>18.0</v>
      </c>
      <c r="AA6" s="20">
        <v>19.0</v>
      </c>
      <c r="AB6" s="20">
        <v>20.0</v>
      </c>
      <c r="AC6" s="22">
        <v>21.0</v>
      </c>
      <c r="AD6" s="20">
        <v>22.0</v>
      </c>
      <c r="AE6" s="20">
        <v>23.0</v>
      </c>
      <c r="AF6" s="20">
        <v>24.0</v>
      </c>
      <c r="AG6" s="21">
        <v>25.0</v>
      </c>
      <c r="AH6" s="20">
        <v>26.0</v>
      </c>
      <c r="AI6" s="20">
        <v>27.0</v>
      </c>
      <c r="AJ6" s="22">
        <v>28.0</v>
      </c>
      <c r="AK6" s="20">
        <v>29.0</v>
      </c>
      <c r="AL6" s="20">
        <v>30.0</v>
      </c>
      <c r="AM6" s="7"/>
    </row>
    <row r="7">
      <c r="A7" s="7"/>
      <c r="B7" s="23"/>
      <c r="C7" s="23"/>
      <c r="D7" s="23"/>
      <c r="E7" s="23"/>
      <c r="F7" s="24"/>
      <c r="G7" s="11"/>
      <c r="H7" s="25" t="s">
        <v>4</v>
      </c>
      <c r="I7" s="26"/>
      <c r="J7" s="26"/>
      <c r="K7" s="26"/>
      <c r="L7" s="9"/>
      <c r="M7" s="27"/>
      <c r="N7" s="27"/>
      <c r="O7" s="28"/>
      <c r="P7" s="27"/>
      <c r="Q7" s="27"/>
      <c r="R7" s="27"/>
      <c r="S7" s="9"/>
      <c r="T7" s="27"/>
      <c r="U7" s="27"/>
      <c r="V7" s="28"/>
      <c r="W7" s="27"/>
      <c r="X7" s="27"/>
      <c r="Y7" s="27"/>
      <c r="Z7" s="9"/>
      <c r="AA7" s="27"/>
      <c r="AB7" s="27"/>
      <c r="AC7" s="28"/>
      <c r="AD7" s="27"/>
      <c r="AE7" s="27"/>
      <c r="AF7" s="27"/>
      <c r="AG7" s="9"/>
      <c r="AH7" s="27"/>
      <c r="AI7" s="27"/>
      <c r="AJ7" s="28"/>
      <c r="AK7" s="27"/>
      <c r="AL7" s="27"/>
      <c r="AM7" s="7"/>
    </row>
    <row r="8">
      <c r="A8" s="7"/>
      <c r="B8" s="23" t="s">
        <v>5</v>
      </c>
      <c r="C8" s="23" t="s">
        <v>6</v>
      </c>
      <c r="D8" s="23" t="s">
        <v>7</v>
      </c>
      <c r="E8" s="23" t="s">
        <v>8</v>
      </c>
      <c r="F8" s="23" t="s">
        <v>9</v>
      </c>
      <c r="G8" s="11"/>
      <c r="H8" s="20" t="s">
        <v>10</v>
      </c>
      <c r="I8" s="20">
        <f t="shared" ref="I8:AL8" si="1">SUM(I11:I112)</f>
        <v>8</v>
      </c>
      <c r="J8" s="20">
        <f t="shared" si="1"/>
        <v>0</v>
      </c>
      <c r="K8" s="20">
        <f t="shared" si="1"/>
        <v>11.25</v>
      </c>
      <c r="L8" s="20">
        <f t="shared" si="1"/>
        <v>3.5</v>
      </c>
      <c r="M8" s="20">
        <f t="shared" si="1"/>
        <v>1.25</v>
      </c>
      <c r="N8" s="20">
        <f t="shared" si="1"/>
        <v>0</v>
      </c>
      <c r="O8" s="29">
        <f t="shared" si="1"/>
        <v>5.5</v>
      </c>
      <c r="P8" s="20">
        <f t="shared" si="1"/>
        <v>2.95</v>
      </c>
      <c r="Q8" s="20">
        <f t="shared" si="1"/>
        <v>1.5</v>
      </c>
      <c r="R8" s="20">
        <f t="shared" si="1"/>
        <v>1.25</v>
      </c>
      <c r="S8" s="20">
        <f t="shared" si="1"/>
        <v>7.3</v>
      </c>
      <c r="T8" s="20">
        <f t="shared" si="1"/>
        <v>2</v>
      </c>
      <c r="U8" s="20">
        <f t="shared" si="1"/>
        <v>5.65</v>
      </c>
      <c r="V8" s="29">
        <f t="shared" si="1"/>
        <v>3.8</v>
      </c>
      <c r="W8" s="20">
        <f t="shared" si="1"/>
        <v>1</v>
      </c>
      <c r="X8" s="20">
        <f t="shared" si="1"/>
        <v>3</v>
      </c>
      <c r="Y8" s="20">
        <f t="shared" si="1"/>
        <v>7.5</v>
      </c>
      <c r="Z8" s="20">
        <f t="shared" si="1"/>
        <v>0</v>
      </c>
      <c r="AA8" s="20">
        <f t="shared" si="1"/>
        <v>0</v>
      </c>
      <c r="AB8" s="20">
        <f t="shared" si="1"/>
        <v>0</v>
      </c>
      <c r="AC8" s="29">
        <f t="shared" si="1"/>
        <v>0</v>
      </c>
      <c r="AD8" s="20">
        <f t="shared" si="1"/>
        <v>0</v>
      </c>
      <c r="AE8" s="20">
        <f t="shared" si="1"/>
        <v>0</v>
      </c>
      <c r="AF8" s="20">
        <f t="shared" si="1"/>
        <v>0</v>
      </c>
      <c r="AG8" s="20">
        <f t="shared" si="1"/>
        <v>0</v>
      </c>
      <c r="AH8" s="20">
        <f t="shared" si="1"/>
        <v>0</v>
      </c>
      <c r="AI8" s="20">
        <f t="shared" si="1"/>
        <v>0</v>
      </c>
      <c r="AJ8" s="29">
        <f t="shared" si="1"/>
        <v>0</v>
      </c>
      <c r="AK8" s="20">
        <f t="shared" si="1"/>
        <v>0</v>
      </c>
      <c r="AL8" s="20">
        <f t="shared" si="1"/>
        <v>0</v>
      </c>
      <c r="AM8" s="30"/>
    </row>
    <row r="9" ht="25.5" customHeight="1">
      <c r="A9" s="31"/>
      <c r="B9" s="32" t="s">
        <v>11</v>
      </c>
      <c r="C9" s="33"/>
      <c r="D9" s="33"/>
      <c r="E9" s="34"/>
      <c r="F9" s="35">
        <f> SUM(F11:F30)</f>
        <v>22.5</v>
      </c>
      <c r="G9" s="31"/>
      <c r="H9" s="36" t="s">
        <v>12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8"/>
      <c r="AM9" s="31"/>
    </row>
    <row r="10">
      <c r="A10" s="7"/>
      <c r="B10" s="39" t="s">
        <v>13</v>
      </c>
      <c r="C10" s="33"/>
      <c r="D10" s="33"/>
      <c r="E10" s="33"/>
      <c r="F10" s="40"/>
      <c r="G10" s="7"/>
      <c r="H10" s="41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8"/>
      <c r="AM10" s="7"/>
    </row>
    <row r="11">
      <c r="A11" s="7"/>
      <c r="B11" s="42" t="str">
        <f>CONCATENATE(1, " ")</f>
        <v>1 </v>
      </c>
      <c r="C11" s="43" t="s">
        <v>14</v>
      </c>
      <c r="D11" s="44" t="s">
        <v>15</v>
      </c>
      <c r="E11" s="45" t="s">
        <v>16</v>
      </c>
      <c r="F11" s="46">
        <v>2.0</v>
      </c>
      <c r="G11" s="7"/>
      <c r="H11" s="47">
        <f t="shared" ref="H11:H14" si="2">IF(ISBLANK(D11), , 0)</f>
        <v>0</v>
      </c>
      <c r="I11" s="48">
        <v>2.0</v>
      </c>
      <c r="J11" s="49">
        <v>0.0</v>
      </c>
      <c r="K11" s="50">
        <v>1.0</v>
      </c>
      <c r="L11" s="51"/>
      <c r="M11" s="51"/>
      <c r="N11" s="52"/>
      <c r="O11" s="53"/>
      <c r="P11" s="48"/>
      <c r="Q11" s="51"/>
      <c r="R11" s="51"/>
      <c r="S11" s="51"/>
      <c r="T11" s="51"/>
      <c r="U11" s="51"/>
      <c r="V11" s="54"/>
      <c r="W11" s="48"/>
      <c r="X11" s="51"/>
      <c r="Y11" s="51"/>
      <c r="Z11" s="51"/>
      <c r="AA11" s="51"/>
      <c r="AB11" s="51"/>
      <c r="AC11" s="54"/>
      <c r="AD11" s="48"/>
      <c r="AE11" s="51"/>
      <c r="AF11" s="51"/>
      <c r="AG11" s="51"/>
      <c r="AH11" s="51"/>
      <c r="AI11" s="51"/>
      <c r="AJ11" s="54"/>
      <c r="AK11" s="48"/>
      <c r="AL11" s="55"/>
      <c r="AM11" s="7"/>
    </row>
    <row r="12">
      <c r="A12" s="7"/>
      <c r="B12" s="56" t="str">
        <f t="shared" ref="B12:B14" si="3">CONCATENATE(B11 + 1, " ")</f>
        <v>2 </v>
      </c>
      <c r="C12" s="57" t="s">
        <v>14</v>
      </c>
      <c r="D12" s="58" t="s">
        <v>17</v>
      </c>
      <c r="E12" s="59" t="s">
        <v>16</v>
      </c>
      <c r="F12" s="60">
        <v>2.0</v>
      </c>
      <c r="G12" s="7"/>
      <c r="H12" s="61">
        <f t="shared" si="2"/>
        <v>0</v>
      </c>
      <c r="I12" s="62">
        <v>3.0</v>
      </c>
      <c r="J12" s="63">
        <v>0.0</v>
      </c>
      <c r="K12" s="64">
        <v>1.5</v>
      </c>
      <c r="L12" s="65"/>
      <c r="M12" s="66"/>
      <c r="N12" s="67"/>
      <c r="O12" s="68"/>
      <c r="P12" s="62"/>
      <c r="Q12" s="65"/>
      <c r="R12" s="65"/>
      <c r="S12" s="65"/>
      <c r="T12" s="66"/>
      <c r="U12" s="65"/>
      <c r="V12" s="69"/>
      <c r="W12" s="62"/>
      <c r="X12" s="65"/>
      <c r="Y12" s="65"/>
      <c r="Z12" s="65"/>
      <c r="AA12" s="66"/>
      <c r="AB12" s="65"/>
      <c r="AC12" s="69"/>
      <c r="AD12" s="62"/>
      <c r="AE12" s="65"/>
      <c r="AF12" s="65"/>
      <c r="AG12" s="65"/>
      <c r="AH12" s="66"/>
      <c r="AI12" s="65"/>
      <c r="AJ12" s="69"/>
      <c r="AK12" s="70"/>
      <c r="AL12" s="71"/>
      <c r="AM12" s="7"/>
    </row>
    <row r="13">
      <c r="A13" s="7"/>
      <c r="B13" s="72" t="str">
        <f t="shared" si="3"/>
        <v>3 </v>
      </c>
      <c r="C13" s="73" t="s">
        <v>14</v>
      </c>
      <c r="D13" s="58" t="s">
        <v>18</v>
      </c>
      <c r="E13" s="59" t="s">
        <v>16</v>
      </c>
      <c r="F13" s="60">
        <v>1.0</v>
      </c>
      <c r="G13" s="7"/>
      <c r="H13" s="74">
        <f t="shared" si="2"/>
        <v>0</v>
      </c>
      <c r="I13" s="75">
        <v>3.0</v>
      </c>
      <c r="J13" s="76">
        <v>0.0</v>
      </c>
      <c r="K13" s="77">
        <v>1.5</v>
      </c>
      <c r="L13" s="78"/>
      <c r="M13" s="79"/>
      <c r="N13" s="80"/>
      <c r="O13" s="81"/>
      <c r="P13" s="75"/>
      <c r="Q13" s="78"/>
      <c r="R13" s="78"/>
      <c r="S13" s="78"/>
      <c r="T13" s="79"/>
      <c r="U13" s="78"/>
      <c r="V13" s="82"/>
      <c r="W13" s="75"/>
      <c r="X13" s="78"/>
      <c r="Y13" s="78"/>
      <c r="Z13" s="78"/>
      <c r="AA13" s="79"/>
      <c r="AB13" s="78"/>
      <c r="AC13" s="82"/>
      <c r="AD13" s="75"/>
      <c r="AE13" s="78"/>
      <c r="AF13" s="78"/>
      <c r="AG13" s="78"/>
      <c r="AH13" s="79"/>
      <c r="AI13" s="78"/>
      <c r="AJ13" s="82"/>
      <c r="AK13" s="83"/>
      <c r="AL13" s="84"/>
      <c r="AM13" s="7"/>
    </row>
    <row r="14">
      <c r="A14" s="7"/>
      <c r="B14" s="85" t="str">
        <f t="shared" si="3"/>
        <v>4 </v>
      </c>
      <c r="C14" s="86" t="s">
        <v>19</v>
      </c>
      <c r="D14" s="87" t="s">
        <v>20</v>
      </c>
      <c r="E14" s="88" t="s">
        <v>21</v>
      </c>
      <c r="F14" s="89">
        <v>1.0</v>
      </c>
      <c r="G14" s="7"/>
      <c r="H14" s="90">
        <f t="shared" si="2"/>
        <v>0</v>
      </c>
      <c r="I14" s="91"/>
      <c r="J14" s="92"/>
      <c r="K14" s="93">
        <v>1.0</v>
      </c>
      <c r="L14" s="94"/>
      <c r="M14" s="95"/>
      <c r="N14" s="94"/>
      <c r="O14" s="96"/>
      <c r="P14" s="95"/>
      <c r="Q14" s="94"/>
      <c r="R14" s="94"/>
      <c r="S14" s="94"/>
      <c r="T14" s="95"/>
      <c r="U14" s="94"/>
      <c r="V14" s="97"/>
      <c r="W14" s="95"/>
      <c r="X14" s="94"/>
      <c r="Y14" s="94"/>
      <c r="Z14" s="94"/>
      <c r="AA14" s="95"/>
      <c r="AB14" s="94"/>
      <c r="AC14" s="97"/>
      <c r="AD14" s="95"/>
      <c r="AE14" s="94"/>
      <c r="AF14" s="94"/>
      <c r="AG14" s="94"/>
      <c r="AH14" s="95"/>
      <c r="AI14" s="94"/>
      <c r="AJ14" s="97"/>
      <c r="AK14" s="94"/>
      <c r="AL14" s="98"/>
      <c r="AM14" s="7"/>
    </row>
    <row r="15">
      <c r="A15" s="7"/>
      <c r="B15" s="39" t="s">
        <v>22</v>
      </c>
      <c r="C15" s="33"/>
      <c r="D15" s="33"/>
      <c r="E15" s="33"/>
      <c r="F15" s="40"/>
      <c r="G15" s="7"/>
      <c r="H15" s="99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8"/>
      <c r="AM15" s="100"/>
    </row>
    <row r="16">
      <c r="A16" s="7"/>
      <c r="B16" s="101" t="str">
        <f>CONCATENATE(B13 + 1, " ")</f>
        <v>4 </v>
      </c>
      <c r="C16" s="102" t="s">
        <v>14</v>
      </c>
      <c r="D16" s="103" t="s">
        <v>23</v>
      </c>
      <c r="E16" s="104" t="s">
        <v>24</v>
      </c>
      <c r="F16" s="105">
        <v>0.5</v>
      </c>
      <c r="G16" s="7"/>
      <c r="H16" s="47">
        <f t="shared" ref="H16:H23" si="4">IF(ISBLANK(D16), , 0)</f>
        <v>0</v>
      </c>
      <c r="I16" s="48"/>
      <c r="J16" s="51"/>
      <c r="K16" s="50">
        <v>0.25</v>
      </c>
      <c r="L16" s="106"/>
      <c r="M16" s="51"/>
      <c r="N16" s="52"/>
      <c r="O16" s="107"/>
      <c r="P16" s="48"/>
      <c r="Q16" s="51"/>
      <c r="R16" s="106"/>
      <c r="S16" s="106"/>
      <c r="T16" s="51"/>
      <c r="U16" s="51"/>
      <c r="V16" s="108"/>
      <c r="W16" s="48"/>
      <c r="X16" s="51"/>
      <c r="Y16" s="106"/>
      <c r="Z16" s="106"/>
      <c r="AA16" s="51"/>
      <c r="AB16" s="51"/>
      <c r="AC16" s="108"/>
      <c r="AD16" s="48"/>
      <c r="AE16" s="51"/>
      <c r="AF16" s="106"/>
      <c r="AG16" s="106"/>
      <c r="AH16" s="51"/>
      <c r="AI16" s="51"/>
      <c r="AJ16" s="108"/>
      <c r="AK16" s="109"/>
      <c r="AL16" s="110"/>
      <c r="AM16" s="7"/>
    </row>
    <row r="17">
      <c r="A17" s="7"/>
      <c r="B17" s="56" t="str">
        <f t="shared" ref="B17:B23" si="5">CONCATENATE(B16 + 1, " ")</f>
        <v>5 </v>
      </c>
      <c r="C17" s="111" t="s">
        <v>19</v>
      </c>
      <c r="D17" s="112" t="s">
        <v>25</v>
      </c>
      <c r="E17" s="113" t="s">
        <v>24</v>
      </c>
      <c r="F17" s="114">
        <v>1.0</v>
      </c>
      <c r="G17" s="7"/>
      <c r="H17" s="61">
        <f t="shared" si="4"/>
        <v>0</v>
      </c>
      <c r="I17" s="62"/>
      <c r="J17" s="66"/>
      <c r="K17" s="64">
        <v>1.0</v>
      </c>
      <c r="L17" s="65"/>
      <c r="M17" s="66"/>
      <c r="N17" s="115"/>
      <c r="O17" s="68"/>
      <c r="P17" s="62"/>
      <c r="Q17" s="66"/>
      <c r="R17" s="65"/>
      <c r="S17" s="65"/>
      <c r="T17" s="66"/>
      <c r="U17" s="66"/>
      <c r="V17" s="69"/>
      <c r="W17" s="62"/>
      <c r="X17" s="66"/>
      <c r="Y17" s="65"/>
      <c r="Z17" s="65"/>
      <c r="AA17" s="66"/>
      <c r="AB17" s="66"/>
      <c r="AC17" s="69"/>
      <c r="AD17" s="62"/>
      <c r="AE17" s="66"/>
      <c r="AF17" s="65"/>
      <c r="AG17" s="65"/>
      <c r="AH17" s="66"/>
      <c r="AI17" s="66"/>
      <c r="AJ17" s="69"/>
      <c r="AK17" s="70"/>
      <c r="AL17" s="71"/>
      <c r="AM17" s="7"/>
    </row>
    <row r="18">
      <c r="A18" s="7"/>
      <c r="B18" s="56" t="str">
        <f t="shared" si="5"/>
        <v>6 </v>
      </c>
      <c r="C18" s="111" t="s">
        <v>14</v>
      </c>
      <c r="D18" s="112" t="s">
        <v>26</v>
      </c>
      <c r="E18" s="113" t="s">
        <v>21</v>
      </c>
      <c r="F18" s="114">
        <v>1.0</v>
      </c>
      <c r="G18" s="7"/>
      <c r="H18" s="61">
        <f t="shared" si="4"/>
        <v>0</v>
      </c>
      <c r="I18" s="62"/>
      <c r="J18" s="66"/>
      <c r="K18" s="64">
        <v>2.0</v>
      </c>
      <c r="L18" s="65"/>
      <c r="M18" s="66"/>
      <c r="N18" s="115"/>
      <c r="O18" s="68"/>
      <c r="P18" s="62"/>
      <c r="Q18" s="66"/>
      <c r="R18" s="65"/>
      <c r="S18" s="65"/>
      <c r="T18" s="66"/>
      <c r="U18" s="66"/>
      <c r="V18" s="69"/>
      <c r="W18" s="62"/>
      <c r="X18" s="66"/>
      <c r="Y18" s="65"/>
      <c r="Z18" s="65"/>
      <c r="AA18" s="66"/>
      <c r="AB18" s="66"/>
      <c r="AC18" s="69"/>
      <c r="AD18" s="62"/>
      <c r="AE18" s="66"/>
      <c r="AF18" s="65"/>
      <c r="AG18" s="65"/>
      <c r="AH18" s="66"/>
      <c r="AI18" s="66"/>
      <c r="AJ18" s="69"/>
      <c r="AK18" s="70"/>
      <c r="AL18" s="71"/>
      <c r="AM18" s="7"/>
    </row>
    <row r="19">
      <c r="A19" s="7"/>
      <c r="B19" s="56" t="str">
        <f t="shared" si="5"/>
        <v>7 </v>
      </c>
      <c r="C19" s="111" t="s">
        <v>14</v>
      </c>
      <c r="D19" s="112" t="s">
        <v>27</v>
      </c>
      <c r="E19" s="113" t="s">
        <v>24</v>
      </c>
      <c r="F19" s="114">
        <v>0.5</v>
      </c>
      <c r="G19" s="7"/>
      <c r="H19" s="61">
        <f t="shared" si="4"/>
        <v>0</v>
      </c>
      <c r="I19" s="62"/>
      <c r="J19" s="65"/>
      <c r="K19" s="64">
        <v>0.5</v>
      </c>
      <c r="L19" s="65"/>
      <c r="M19" s="66"/>
      <c r="N19" s="67"/>
      <c r="O19" s="68"/>
      <c r="P19" s="62"/>
      <c r="Q19" s="65"/>
      <c r="R19" s="65"/>
      <c r="S19" s="65"/>
      <c r="T19" s="66"/>
      <c r="U19" s="65"/>
      <c r="V19" s="69"/>
      <c r="W19" s="62"/>
      <c r="X19" s="65"/>
      <c r="Y19" s="65"/>
      <c r="Z19" s="65"/>
      <c r="AA19" s="66"/>
      <c r="AB19" s="65"/>
      <c r="AC19" s="69"/>
      <c r="AD19" s="62"/>
      <c r="AE19" s="65"/>
      <c r="AF19" s="65"/>
      <c r="AG19" s="65"/>
      <c r="AH19" s="66"/>
      <c r="AI19" s="65"/>
      <c r="AJ19" s="69"/>
      <c r="AK19" s="70"/>
      <c r="AL19" s="71"/>
      <c r="AM19" s="7"/>
    </row>
    <row r="20">
      <c r="A20" s="7"/>
      <c r="B20" s="56" t="str">
        <f t="shared" si="5"/>
        <v>8 </v>
      </c>
      <c r="C20" s="111" t="s">
        <v>14</v>
      </c>
      <c r="D20" s="112" t="s">
        <v>28</v>
      </c>
      <c r="E20" s="113" t="s">
        <v>21</v>
      </c>
      <c r="F20" s="114">
        <v>0.5</v>
      </c>
      <c r="G20" s="7"/>
      <c r="H20" s="61">
        <f t="shared" si="4"/>
        <v>0</v>
      </c>
      <c r="I20" s="62"/>
      <c r="J20" s="66"/>
      <c r="K20" s="64">
        <v>0.5</v>
      </c>
      <c r="L20" s="65"/>
      <c r="M20" s="66"/>
      <c r="N20" s="115"/>
      <c r="O20" s="68"/>
      <c r="P20" s="62"/>
      <c r="Q20" s="66"/>
      <c r="R20" s="65"/>
      <c r="S20" s="65"/>
      <c r="T20" s="66"/>
      <c r="U20" s="66"/>
      <c r="V20" s="69"/>
      <c r="W20" s="62"/>
      <c r="X20" s="66"/>
      <c r="Y20" s="65"/>
      <c r="Z20" s="65"/>
      <c r="AA20" s="66"/>
      <c r="AB20" s="66"/>
      <c r="AC20" s="69"/>
      <c r="AD20" s="62"/>
      <c r="AE20" s="66"/>
      <c r="AF20" s="65"/>
      <c r="AG20" s="65"/>
      <c r="AH20" s="66"/>
      <c r="AI20" s="66"/>
      <c r="AJ20" s="69"/>
      <c r="AK20" s="70"/>
      <c r="AL20" s="71"/>
      <c r="AM20" s="7"/>
    </row>
    <row r="21">
      <c r="A21" s="7"/>
      <c r="B21" s="56" t="str">
        <f t="shared" si="5"/>
        <v>9 </v>
      </c>
      <c r="C21" s="111" t="s">
        <v>14</v>
      </c>
      <c r="D21" s="112" t="s">
        <v>29</v>
      </c>
      <c r="E21" s="113" t="s">
        <v>24</v>
      </c>
      <c r="F21" s="114">
        <v>3.0</v>
      </c>
      <c r="G21" s="7"/>
      <c r="H21" s="61">
        <f t="shared" si="4"/>
        <v>0</v>
      </c>
      <c r="I21" s="62"/>
      <c r="J21" s="66"/>
      <c r="K21" s="63">
        <v>0.25</v>
      </c>
      <c r="L21" s="63">
        <v>0.0</v>
      </c>
      <c r="M21" s="64">
        <v>1.0</v>
      </c>
      <c r="N21" s="115"/>
      <c r="O21" s="116"/>
      <c r="P21" s="62"/>
      <c r="Q21" s="66"/>
      <c r="R21" s="66"/>
      <c r="S21" s="65"/>
      <c r="T21" s="66"/>
      <c r="U21" s="66"/>
      <c r="V21" s="117"/>
      <c r="W21" s="62"/>
      <c r="X21" s="66"/>
      <c r="Y21" s="66"/>
      <c r="Z21" s="65"/>
      <c r="AA21" s="66"/>
      <c r="AB21" s="66"/>
      <c r="AC21" s="117"/>
      <c r="AD21" s="62"/>
      <c r="AE21" s="66"/>
      <c r="AF21" s="66"/>
      <c r="AG21" s="65"/>
      <c r="AH21" s="66"/>
      <c r="AI21" s="66"/>
      <c r="AJ21" s="117"/>
      <c r="AK21" s="70"/>
      <c r="AL21" s="71"/>
      <c r="AM21" s="7"/>
    </row>
    <row r="22">
      <c r="A22" s="7"/>
      <c r="B22" s="56" t="str">
        <f t="shared" si="5"/>
        <v>10 </v>
      </c>
      <c r="C22" s="111" t="s">
        <v>14</v>
      </c>
      <c r="D22" s="112" t="s">
        <v>30</v>
      </c>
      <c r="E22" s="113" t="s">
        <v>21</v>
      </c>
      <c r="F22" s="114">
        <v>0.5</v>
      </c>
      <c r="G22" s="7"/>
      <c r="H22" s="61">
        <f t="shared" si="4"/>
        <v>0</v>
      </c>
      <c r="I22" s="62"/>
      <c r="J22" s="66"/>
      <c r="K22" s="64">
        <v>0.5</v>
      </c>
      <c r="L22" s="118"/>
      <c r="M22" s="66"/>
      <c r="N22" s="115"/>
      <c r="O22" s="116"/>
      <c r="P22" s="62"/>
      <c r="Q22" s="66"/>
      <c r="R22" s="66"/>
      <c r="S22" s="65"/>
      <c r="T22" s="66"/>
      <c r="U22" s="66"/>
      <c r="V22" s="117"/>
      <c r="W22" s="62"/>
      <c r="X22" s="66"/>
      <c r="Y22" s="66"/>
      <c r="Z22" s="65"/>
      <c r="AA22" s="66"/>
      <c r="AB22" s="66"/>
      <c r="AC22" s="117"/>
      <c r="AD22" s="62"/>
      <c r="AE22" s="66"/>
      <c r="AF22" s="66"/>
      <c r="AG22" s="65"/>
      <c r="AH22" s="66"/>
      <c r="AI22" s="66"/>
      <c r="AJ22" s="117"/>
      <c r="AK22" s="70"/>
      <c r="AL22" s="71"/>
      <c r="AM22" s="7"/>
    </row>
    <row r="23">
      <c r="A23" s="7"/>
      <c r="B23" s="56" t="str">
        <f t="shared" si="5"/>
        <v>11 </v>
      </c>
      <c r="C23" s="119" t="s">
        <v>14</v>
      </c>
      <c r="D23" s="120" t="s">
        <v>31</v>
      </c>
      <c r="E23" s="121" t="s">
        <v>24</v>
      </c>
      <c r="F23" s="122">
        <v>3.0</v>
      </c>
      <c r="G23" s="7"/>
      <c r="H23" s="74">
        <f t="shared" si="4"/>
        <v>0</v>
      </c>
      <c r="I23" s="123"/>
      <c r="J23" s="124"/>
      <c r="K23" s="125">
        <v>0.25</v>
      </c>
      <c r="L23" s="125">
        <v>0.0</v>
      </c>
      <c r="M23" s="126">
        <v>0.25</v>
      </c>
      <c r="N23" s="127"/>
      <c r="O23" s="128"/>
      <c r="P23" s="123"/>
      <c r="Q23" s="124"/>
      <c r="R23" s="124"/>
      <c r="S23" s="129"/>
      <c r="T23" s="124"/>
      <c r="U23" s="124"/>
      <c r="V23" s="130"/>
      <c r="W23" s="123"/>
      <c r="X23" s="124"/>
      <c r="Y23" s="124"/>
      <c r="Z23" s="129"/>
      <c r="AA23" s="124"/>
      <c r="AB23" s="124"/>
      <c r="AC23" s="130"/>
      <c r="AD23" s="123"/>
      <c r="AE23" s="124"/>
      <c r="AF23" s="124"/>
      <c r="AG23" s="129"/>
      <c r="AH23" s="124"/>
      <c r="AI23" s="124"/>
      <c r="AJ23" s="130"/>
      <c r="AK23" s="131"/>
      <c r="AL23" s="132"/>
      <c r="AM23" s="7"/>
    </row>
    <row r="24">
      <c r="A24" s="7"/>
      <c r="B24" s="39" t="s">
        <v>32</v>
      </c>
      <c r="C24" s="33"/>
      <c r="D24" s="33"/>
      <c r="E24" s="33"/>
      <c r="F24" s="40"/>
      <c r="G24" s="7"/>
      <c r="H24" s="99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8"/>
      <c r="AM24" s="100"/>
    </row>
    <row r="25">
      <c r="A25" s="7"/>
      <c r="B25" s="101" t="str">
        <f>CONCATENATE(B23 + 1, " ")</f>
        <v>12 </v>
      </c>
      <c r="C25" s="102" t="s">
        <v>14</v>
      </c>
      <c r="D25" s="103" t="s">
        <v>33</v>
      </c>
      <c r="E25" s="104" t="s">
        <v>21</v>
      </c>
      <c r="F25" s="105">
        <v>0.5</v>
      </c>
      <c r="G25" s="7"/>
      <c r="H25" s="47">
        <f t="shared" ref="H25:H31" si="6">IF(ISBLANK(D25), , 0)</f>
        <v>0</v>
      </c>
      <c r="I25" s="48"/>
      <c r="J25" s="51"/>
      <c r="K25" s="51"/>
      <c r="L25" s="51">
        <v>0.5</v>
      </c>
      <c r="M25" s="49">
        <v>0.0</v>
      </c>
      <c r="N25" s="133">
        <v>0.0</v>
      </c>
      <c r="O25" s="134">
        <v>1.0</v>
      </c>
      <c r="P25" s="48"/>
      <c r="Q25" s="51"/>
      <c r="R25" s="51"/>
      <c r="S25" s="106"/>
      <c r="T25" s="51"/>
      <c r="U25" s="51"/>
      <c r="V25" s="54"/>
      <c r="W25" s="48"/>
      <c r="X25" s="51"/>
      <c r="Y25" s="51"/>
      <c r="Z25" s="106"/>
      <c r="AA25" s="51"/>
      <c r="AB25" s="51"/>
      <c r="AC25" s="54"/>
      <c r="AD25" s="48"/>
      <c r="AE25" s="51"/>
      <c r="AF25" s="51"/>
      <c r="AG25" s="106"/>
      <c r="AH25" s="51"/>
      <c r="AI25" s="51"/>
      <c r="AJ25" s="54"/>
      <c r="AK25" s="109"/>
      <c r="AL25" s="110"/>
      <c r="AM25" s="7"/>
    </row>
    <row r="26">
      <c r="A26" s="7"/>
      <c r="B26" s="56" t="str">
        <f t="shared" ref="B26:B31" si="7">CONCATENATE(B25 + 1, " ")</f>
        <v>13 </v>
      </c>
      <c r="C26" s="111" t="s">
        <v>14</v>
      </c>
      <c r="D26" s="112" t="s">
        <v>34</v>
      </c>
      <c r="E26" s="113" t="s">
        <v>21</v>
      </c>
      <c r="F26" s="114">
        <v>2.0</v>
      </c>
      <c r="G26" s="7"/>
      <c r="H26" s="61">
        <f t="shared" si="6"/>
        <v>0</v>
      </c>
      <c r="I26" s="62"/>
      <c r="J26" s="66"/>
      <c r="K26" s="66"/>
      <c r="L26" s="66">
        <v>0.5</v>
      </c>
      <c r="M26" s="63">
        <v>0.0</v>
      </c>
      <c r="N26" s="135">
        <v>0.0</v>
      </c>
      <c r="O26" s="136">
        <v>3.0</v>
      </c>
      <c r="P26" s="62"/>
      <c r="Q26" s="66"/>
      <c r="R26" s="66"/>
      <c r="S26" s="66"/>
      <c r="T26" s="66"/>
      <c r="U26" s="66"/>
      <c r="V26" s="117"/>
      <c r="W26" s="62"/>
      <c r="X26" s="66"/>
      <c r="Y26" s="66"/>
      <c r="Z26" s="66"/>
      <c r="AA26" s="66"/>
      <c r="AB26" s="66"/>
      <c r="AC26" s="117"/>
      <c r="AD26" s="62"/>
      <c r="AE26" s="66"/>
      <c r="AF26" s="66"/>
      <c r="AG26" s="66"/>
      <c r="AH26" s="66"/>
      <c r="AI26" s="66"/>
      <c r="AJ26" s="117"/>
      <c r="AK26" s="62"/>
      <c r="AL26" s="137"/>
      <c r="AM26" s="7"/>
    </row>
    <row r="27">
      <c r="A27" s="7"/>
      <c r="B27" s="56" t="str">
        <f t="shared" si="7"/>
        <v>14 </v>
      </c>
      <c r="C27" s="111" t="s">
        <v>14</v>
      </c>
      <c r="D27" s="112" t="s">
        <v>35</v>
      </c>
      <c r="E27" s="113" t="s">
        <v>24</v>
      </c>
      <c r="F27" s="114">
        <v>1.0</v>
      </c>
      <c r="G27" s="7"/>
      <c r="H27" s="61">
        <f t="shared" si="6"/>
        <v>0</v>
      </c>
      <c r="I27" s="62"/>
      <c r="J27" s="66"/>
      <c r="K27" s="66">
        <v>0.5</v>
      </c>
      <c r="L27" s="64">
        <v>0.5</v>
      </c>
      <c r="M27" s="66"/>
      <c r="N27" s="115"/>
      <c r="O27" s="116"/>
      <c r="P27" s="62"/>
      <c r="Q27" s="66"/>
      <c r="R27" s="66"/>
      <c r="S27" s="66"/>
      <c r="T27" s="66"/>
      <c r="U27" s="66"/>
      <c r="V27" s="117"/>
      <c r="W27" s="62"/>
      <c r="X27" s="66"/>
      <c r="Y27" s="66"/>
      <c r="Z27" s="66"/>
      <c r="AA27" s="66"/>
      <c r="AB27" s="66"/>
      <c r="AC27" s="117"/>
      <c r="AD27" s="62"/>
      <c r="AE27" s="66"/>
      <c r="AF27" s="66"/>
      <c r="AG27" s="66"/>
      <c r="AH27" s="66"/>
      <c r="AI27" s="66"/>
      <c r="AJ27" s="117"/>
      <c r="AK27" s="62"/>
      <c r="AL27" s="137"/>
      <c r="AM27" s="7"/>
    </row>
    <row r="28">
      <c r="A28" s="7"/>
      <c r="B28" s="56" t="str">
        <f t="shared" si="7"/>
        <v>15 </v>
      </c>
      <c r="C28" s="111" t="s">
        <v>14</v>
      </c>
      <c r="D28" s="112" t="s">
        <v>36</v>
      </c>
      <c r="E28" s="113" t="s">
        <v>24</v>
      </c>
      <c r="F28" s="114">
        <v>2.0</v>
      </c>
      <c r="G28" s="7"/>
      <c r="H28" s="61">
        <f t="shared" si="6"/>
        <v>0</v>
      </c>
      <c r="I28" s="62"/>
      <c r="J28" s="66"/>
      <c r="K28" s="66">
        <v>0.5</v>
      </c>
      <c r="L28" s="64">
        <v>1.5</v>
      </c>
      <c r="M28" s="66"/>
      <c r="N28" s="115"/>
      <c r="O28" s="68"/>
      <c r="P28" s="62"/>
      <c r="Q28" s="66"/>
      <c r="R28" s="65"/>
      <c r="S28" s="65"/>
      <c r="T28" s="66"/>
      <c r="U28" s="66"/>
      <c r="V28" s="69"/>
      <c r="W28" s="62"/>
      <c r="X28" s="66"/>
      <c r="Y28" s="65"/>
      <c r="Z28" s="65"/>
      <c r="AA28" s="66"/>
      <c r="AB28" s="66"/>
      <c r="AC28" s="69"/>
      <c r="AD28" s="62"/>
      <c r="AE28" s="66"/>
      <c r="AF28" s="65"/>
      <c r="AG28" s="65"/>
      <c r="AH28" s="66"/>
      <c r="AI28" s="66"/>
      <c r="AJ28" s="69"/>
      <c r="AK28" s="70"/>
      <c r="AL28" s="71"/>
      <c r="AM28" s="7"/>
    </row>
    <row r="29">
      <c r="A29" s="7"/>
      <c r="B29" s="56" t="str">
        <f t="shared" si="7"/>
        <v>16 </v>
      </c>
      <c r="C29" s="111" t="s">
        <v>14</v>
      </c>
      <c r="D29" s="112" t="s">
        <v>37</v>
      </c>
      <c r="E29" s="113" t="s">
        <v>21</v>
      </c>
      <c r="F29" s="114">
        <v>0.5</v>
      </c>
      <c r="G29" s="7"/>
      <c r="H29" s="61">
        <f t="shared" si="6"/>
        <v>0</v>
      </c>
      <c r="I29" s="62"/>
      <c r="J29" s="66"/>
      <c r="K29" s="66"/>
      <c r="L29" s="64">
        <v>0.5</v>
      </c>
      <c r="M29" s="66"/>
      <c r="N29" s="115"/>
      <c r="O29" s="116"/>
      <c r="P29" s="62"/>
      <c r="Q29" s="66"/>
      <c r="R29" s="66"/>
      <c r="S29" s="66"/>
      <c r="T29" s="66"/>
      <c r="U29" s="66"/>
      <c r="V29" s="117"/>
      <c r="W29" s="62"/>
      <c r="X29" s="66"/>
      <c r="Y29" s="66"/>
      <c r="Z29" s="66"/>
      <c r="AA29" s="66"/>
      <c r="AB29" s="66"/>
      <c r="AC29" s="117"/>
      <c r="AD29" s="62"/>
      <c r="AE29" s="66"/>
      <c r="AF29" s="66"/>
      <c r="AG29" s="66"/>
      <c r="AH29" s="66"/>
      <c r="AI29" s="66"/>
      <c r="AJ29" s="117"/>
      <c r="AK29" s="62"/>
      <c r="AL29" s="137"/>
      <c r="AM29" s="7"/>
    </row>
    <row r="30">
      <c r="A30" s="7"/>
      <c r="B30" s="72" t="str">
        <f t="shared" si="7"/>
        <v>17 </v>
      </c>
      <c r="C30" s="138" t="s">
        <v>14</v>
      </c>
      <c r="D30" s="139" t="s">
        <v>38</v>
      </c>
      <c r="E30" s="140" t="s">
        <v>21</v>
      </c>
      <c r="F30" s="141">
        <v>0.5</v>
      </c>
      <c r="G30" s="7"/>
      <c r="H30" s="74">
        <f t="shared" si="6"/>
        <v>0</v>
      </c>
      <c r="I30" s="123"/>
      <c r="J30" s="124"/>
      <c r="K30" s="124"/>
      <c r="L30" s="124"/>
      <c r="M30" s="124"/>
      <c r="N30" s="127"/>
      <c r="O30" s="142">
        <v>0.5</v>
      </c>
      <c r="P30" s="123"/>
      <c r="Q30" s="124"/>
      <c r="R30" s="124"/>
      <c r="S30" s="124"/>
      <c r="T30" s="124"/>
      <c r="U30" s="124"/>
      <c r="V30" s="130"/>
      <c r="W30" s="123"/>
      <c r="X30" s="124"/>
      <c r="Y30" s="124"/>
      <c r="Z30" s="124"/>
      <c r="AA30" s="124"/>
      <c r="AB30" s="124"/>
      <c r="AC30" s="130"/>
      <c r="AD30" s="123"/>
      <c r="AE30" s="124"/>
      <c r="AF30" s="124"/>
      <c r="AG30" s="124"/>
      <c r="AH30" s="124"/>
      <c r="AI30" s="124"/>
      <c r="AJ30" s="130"/>
      <c r="AK30" s="123"/>
      <c r="AL30" s="143"/>
      <c r="AM30" s="7"/>
    </row>
    <row r="31">
      <c r="A31" s="7"/>
      <c r="B31" s="144" t="str">
        <f t="shared" si="7"/>
        <v>18 </v>
      </c>
      <c r="C31" s="145" t="s">
        <v>14</v>
      </c>
      <c r="D31" s="146" t="s">
        <v>39</v>
      </c>
      <c r="E31" s="147" t="s">
        <v>21</v>
      </c>
      <c r="F31" s="148">
        <v>1.0</v>
      </c>
      <c r="G31" s="7"/>
      <c r="H31" s="74">
        <f t="shared" si="6"/>
        <v>0</v>
      </c>
      <c r="I31" s="123"/>
      <c r="J31" s="124"/>
      <c r="K31" s="124"/>
      <c r="L31" s="124"/>
      <c r="M31" s="124"/>
      <c r="N31" s="127"/>
      <c r="O31" s="149">
        <v>1.0</v>
      </c>
      <c r="P31" s="123"/>
      <c r="Q31" s="124"/>
      <c r="R31" s="124"/>
      <c r="S31" s="124"/>
      <c r="T31" s="124"/>
      <c r="U31" s="124"/>
      <c r="V31" s="130"/>
      <c r="W31" s="123"/>
      <c r="X31" s="124"/>
      <c r="Y31" s="124"/>
      <c r="Z31" s="124"/>
      <c r="AA31" s="124"/>
      <c r="AB31" s="124"/>
      <c r="AC31" s="130"/>
      <c r="AD31" s="123"/>
      <c r="AE31" s="124"/>
      <c r="AF31" s="124"/>
      <c r="AG31" s="124"/>
      <c r="AH31" s="124"/>
      <c r="AI31" s="124"/>
      <c r="AJ31" s="130"/>
      <c r="AK31" s="123"/>
      <c r="AL31" s="143"/>
      <c r="AM31" s="7"/>
    </row>
    <row r="32" ht="25.5" customHeight="1">
      <c r="A32" s="31"/>
      <c r="B32" s="32" t="s">
        <v>40</v>
      </c>
      <c r="C32" s="33"/>
      <c r="D32" s="33"/>
      <c r="E32" s="34"/>
      <c r="F32" s="35">
        <f>SUM(F34:F58)</f>
        <v>27.1</v>
      </c>
      <c r="G32" s="31"/>
      <c r="H32" s="36" t="s">
        <v>41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8"/>
      <c r="AM32" s="150"/>
    </row>
    <row r="33">
      <c r="A33" s="7"/>
      <c r="B33" s="39" t="s">
        <v>42</v>
      </c>
      <c r="C33" s="33"/>
      <c r="D33" s="33"/>
      <c r="E33" s="33"/>
      <c r="F33" s="40"/>
      <c r="G33" s="7"/>
      <c r="H33" s="151" t="s">
        <v>43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8"/>
      <c r="AM33" s="100"/>
    </row>
    <row r="34">
      <c r="A34" s="7"/>
      <c r="B34" s="101" t="str">
        <f>CONCATENATE(B30 + 1, " ")</f>
        <v>18 </v>
      </c>
      <c r="C34" s="102" t="s">
        <v>14</v>
      </c>
      <c r="D34" s="103" t="s">
        <v>44</v>
      </c>
      <c r="E34" s="104" t="s">
        <v>24</v>
      </c>
      <c r="F34" s="105">
        <v>0.5</v>
      </c>
      <c r="G34" s="7"/>
      <c r="H34" s="47">
        <f>IF(ISBLANK(D34), , 0)</f>
        <v>0</v>
      </c>
      <c r="I34" s="48"/>
      <c r="J34" s="51"/>
      <c r="K34" s="51"/>
      <c r="L34" s="106"/>
      <c r="M34" s="51"/>
      <c r="N34" s="51"/>
      <c r="O34" s="54"/>
      <c r="P34" s="152">
        <v>0.1</v>
      </c>
      <c r="Q34" s="51"/>
      <c r="R34" s="51"/>
      <c r="S34" s="106"/>
      <c r="T34" s="51"/>
      <c r="U34" s="52"/>
      <c r="V34" s="53"/>
      <c r="W34" s="48"/>
      <c r="X34" s="51"/>
      <c r="Y34" s="51"/>
      <c r="Z34" s="106"/>
      <c r="AA34" s="51"/>
      <c r="AB34" s="51"/>
      <c r="AC34" s="54"/>
      <c r="AD34" s="48"/>
      <c r="AE34" s="51"/>
      <c r="AF34" s="51"/>
      <c r="AG34" s="106"/>
      <c r="AH34" s="51"/>
      <c r="AI34" s="51"/>
      <c r="AJ34" s="54"/>
      <c r="AK34" s="109"/>
      <c r="AL34" s="110"/>
      <c r="AM34" s="7"/>
    </row>
    <row r="35">
      <c r="A35" s="7"/>
      <c r="B35" s="56" t="str">
        <f t="shared" ref="B35:B40" si="8">CONCATENATE(B34 + 1, " ")</f>
        <v>19 </v>
      </c>
      <c r="C35" s="153" t="s">
        <v>14</v>
      </c>
      <c r="D35" s="154" t="s">
        <v>45</v>
      </c>
      <c r="E35" s="155" t="s">
        <v>24</v>
      </c>
      <c r="F35" s="156">
        <v>0.5</v>
      </c>
      <c r="G35" s="7"/>
      <c r="H35" s="157">
        <v>0.0</v>
      </c>
      <c r="I35" s="158"/>
      <c r="J35" s="159"/>
      <c r="K35" s="159"/>
      <c r="L35" s="160"/>
      <c r="M35" s="159"/>
      <c r="N35" s="159"/>
      <c r="O35" s="161"/>
      <c r="P35" s="162">
        <v>0.5</v>
      </c>
      <c r="Q35" s="159"/>
      <c r="R35" s="159"/>
      <c r="S35" s="160"/>
      <c r="T35" s="159"/>
      <c r="U35" s="163"/>
      <c r="V35" s="164"/>
      <c r="W35" s="158"/>
      <c r="X35" s="159"/>
      <c r="Y35" s="159"/>
      <c r="Z35" s="160"/>
      <c r="AA35" s="159"/>
      <c r="AB35" s="159"/>
      <c r="AC35" s="161"/>
      <c r="AD35" s="158"/>
      <c r="AE35" s="159"/>
      <c r="AF35" s="159"/>
      <c r="AG35" s="160"/>
      <c r="AH35" s="159"/>
      <c r="AI35" s="159"/>
      <c r="AJ35" s="161"/>
      <c r="AK35" s="165"/>
      <c r="AL35" s="166"/>
      <c r="AM35" s="7"/>
    </row>
    <row r="36">
      <c r="A36" s="7"/>
      <c r="B36" s="56" t="str">
        <f t="shared" si="8"/>
        <v>20 </v>
      </c>
      <c r="C36" s="111" t="s">
        <v>46</v>
      </c>
      <c r="D36" s="112" t="s">
        <v>47</v>
      </c>
      <c r="E36" s="113" t="s">
        <v>21</v>
      </c>
      <c r="F36" s="114">
        <v>3.0</v>
      </c>
      <c r="G36" s="7"/>
      <c r="H36" s="61">
        <f t="shared" ref="H36:H40" si="9">IF(ISBLANK(D36), , 0)</f>
        <v>0</v>
      </c>
      <c r="I36" s="62"/>
      <c r="J36" s="66"/>
      <c r="K36" s="66"/>
      <c r="L36" s="66"/>
      <c r="M36" s="66"/>
      <c r="N36" s="66"/>
      <c r="O36" s="117"/>
      <c r="P36" s="167">
        <v>1.5</v>
      </c>
      <c r="Q36" s="66"/>
      <c r="R36" s="66"/>
      <c r="S36" s="66"/>
      <c r="T36" s="66"/>
      <c r="U36" s="115"/>
      <c r="V36" s="116"/>
      <c r="W36" s="62"/>
      <c r="X36" s="66"/>
      <c r="Y36" s="66"/>
      <c r="Z36" s="66"/>
      <c r="AA36" s="66"/>
      <c r="AB36" s="66"/>
      <c r="AC36" s="117"/>
      <c r="AD36" s="62"/>
      <c r="AE36" s="66"/>
      <c r="AF36" s="66"/>
      <c r="AG36" s="66"/>
      <c r="AH36" s="66"/>
      <c r="AI36" s="66"/>
      <c r="AJ36" s="117"/>
      <c r="AK36" s="62"/>
      <c r="AL36" s="137"/>
      <c r="AM36" s="7"/>
    </row>
    <row r="37">
      <c r="A37" s="7"/>
      <c r="B37" s="56" t="str">
        <f t="shared" si="8"/>
        <v>21 </v>
      </c>
      <c r="C37" s="111" t="s">
        <v>14</v>
      </c>
      <c r="D37" s="112" t="s">
        <v>48</v>
      </c>
      <c r="E37" s="113" t="s">
        <v>24</v>
      </c>
      <c r="F37" s="114">
        <v>0.1</v>
      </c>
      <c r="G37" s="7"/>
      <c r="H37" s="61">
        <f t="shared" si="9"/>
        <v>0</v>
      </c>
      <c r="I37" s="62"/>
      <c r="J37" s="66"/>
      <c r="K37" s="66"/>
      <c r="L37" s="66"/>
      <c r="M37" s="66"/>
      <c r="N37" s="66"/>
      <c r="O37" s="117"/>
      <c r="P37" s="167">
        <v>0.1</v>
      </c>
      <c r="Q37" s="66"/>
      <c r="R37" s="66"/>
      <c r="S37" s="66"/>
      <c r="T37" s="66"/>
      <c r="U37" s="115"/>
      <c r="V37" s="116"/>
      <c r="W37" s="62"/>
      <c r="X37" s="66"/>
      <c r="Y37" s="66"/>
      <c r="Z37" s="66"/>
      <c r="AA37" s="66"/>
      <c r="AB37" s="66"/>
      <c r="AC37" s="117"/>
      <c r="AD37" s="62"/>
      <c r="AE37" s="66"/>
      <c r="AF37" s="66"/>
      <c r="AG37" s="66"/>
      <c r="AH37" s="66"/>
      <c r="AI37" s="66"/>
      <c r="AJ37" s="117"/>
      <c r="AK37" s="62"/>
      <c r="AL37" s="137"/>
      <c r="AM37" s="7"/>
    </row>
    <row r="38">
      <c r="A38" s="7"/>
      <c r="B38" s="56" t="str">
        <f t="shared" si="8"/>
        <v>22 </v>
      </c>
      <c r="C38" s="111" t="s">
        <v>14</v>
      </c>
      <c r="D38" s="112" t="s">
        <v>49</v>
      </c>
      <c r="E38" s="113" t="s">
        <v>24</v>
      </c>
      <c r="F38" s="114">
        <v>0.5</v>
      </c>
      <c r="G38" s="7"/>
      <c r="H38" s="61">
        <f t="shared" si="9"/>
        <v>0</v>
      </c>
      <c r="I38" s="62"/>
      <c r="J38" s="66"/>
      <c r="K38" s="65"/>
      <c r="L38" s="65"/>
      <c r="M38" s="66"/>
      <c r="N38" s="66"/>
      <c r="O38" s="69"/>
      <c r="P38" s="62">
        <v>0.75</v>
      </c>
      <c r="Q38" s="66">
        <v>0.0</v>
      </c>
      <c r="R38" s="64">
        <v>0.25</v>
      </c>
      <c r="S38" s="65"/>
      <c r="T38" s="66"/>
      <c r="U38" s="115"/>
      <c r="V38" s="68"/>
      <c r="W38" s="62"/>
      <c r="X38" s="66"/>
      <c r="Y38" s="65"/>
      <c r="Z38" s="65"/>
      <c r="AA38" s="66"/>
      <c r="AB38" s="66"/>
      <c r="AC38" s="69"/>
      <c r="AD38" s="62"/>
      <c r="AE38" s="66"/>
      <c r="AF38" s="65"/>
      <c r="AG38" s="65"/>
      <c r="AH38" s="66"/>
      <c r="AI38" s="66"/>
      <c r="AJ38" s="69"/>
      <c r="AK38" s="70"/>
      <c r="AL38" s="71"/>
      <c r="AM38" s="7"/>
    </row>
    <row r="39">
      <c r="A39" s="7"/>
      <c r="B39" s="72" t="str">
        <f t="shared" si="8"/>
        <v>23 </v>
      </c>
      <c r="C39" s="138" t="s">
        <v>19</v>
      </c>
      <c r="D39" s="139" t="s">
        <v>50</v>
      </c>
      <c r="E39" s="140" t="s">
        <v>24</v>
      </c>
      <c r="F39" s="141">
        <v>1.0</v>
      </c>
      <c r="G39" s="7"/>
      <c r="H39" s="74">
        <f t="shared" si="9"/>
        <v>0</v>
      </c>
      <c r="I39" s="123"/>
      <c r="J39" s="124"/>
      <c r="K39" s="129"/>
      <c r="L39" s="129"/>
      <c r="M39" s="124"/>
      <c r="N39" s="124"/>
      <c r="O39" s="168"/>
      <c r="P39" s="123"/>
      <c r="Q39" s="124"/>
      <c r="R39" s="126">
        <v>1.0</v>
      </c>
      <c r="S39" s="129"/>
      <c r="T39" s="124"/>
      <c r="U39" s="127"/>
      <c r="V39" s="169"/>
      <c r="W39" s="123"/>
      <c r="X39" s="124"/>
      <c r="Y39" s="129"/>
      <c r="Z39" s="129"/>
      <c r="AA39" s="124"/>
      <c r="AB39" s="124"/>
      <c r="AC39" s="168"/>
      <c r="AD39" s="123"/>
      <c r="AE39" s="124"/>
      <c r="AF39" s="129"/>
      <c r="AG39" s="129"/>
      <c r="AH39" s="124"/>
      <c r="AI39" s="124"/>
      <c r="AJ39" s="168"/>
      <c r="AK39" s="131"/>
      <c r="AL39" s="132"/>
      <c r="AM39" s="7"/>
    </row>
    <row r="40">
      <c r="A40" s="7"/>
      <c r="B40" s="170" t="str">
        <f t="shared" si="8"/>
        <v>24 </v>
      </c>
      <c r="C40" s="119" t="s">
        <v>19</v>
      </c>
      <c r="D40" s="171" t="s">
        <v>51</v>
      </c>
      <c r="E40" s="172" t="s">
        <v>21</v>
      </c>
      <c r="F40" s="173">
        <v>4.0</v>
      </c>
      <c r="G40" s="7"/>
      <c r="H40" s="61">
        <f t="shared" si="9"/>
        <v>0</v>
      </c>
      <c r="I40" s="62"/>
      <c r="J40" s="66"/>
      <c r="K40" s="65"/>
      <c r="L40" s="65"/>
      <c r="M40" s="66"/>
      <c r="N40" s="66"/>
      <c r="O40" s="69"/>
      <c r="P40" s="62"/>
      <c r="Q40" s="66">
        <v>1.5</v>
      </c>
      <c r="R40" s="66">
        <v>0.0</v>
      </c>
      <c r="S40" s="64">
        <v>1.5</v>
      </c>
      <c r="T40" s="66"/>
      <c r="U40" s="115"/>
      <c r="V40" s="68"/>
      <c r="W40" s="62"/>
      <c r="X40" s="66"/>
      <c r="Y40" s="65"/>
      <c r="Z40" s="65"/>
      <c r="AA40" s="66"/>
      <c r="AB40" s="66"/>
      <c r="AC40" s="69"/>
      <c r="AD40" s="62"/>
      <c r="AE40" s="66"/>
      <c r="AF40" s="65"/>
      <c r="AG40" s="65"/>
      <c r="AH40" s="66"/>
      <c r="AI40" s="66"/>
      <c r="AJ40" s="69"/>
      <c r="AK40" s="70"/>
      <c r="AL40" s="71"/>
      <c r="AM40" s="7"/>
    </row>
    <row r="41">
      <c r="A41" s="7"/>
      <c r="B41" s="39" t="s">
        <v>52</v>
      </c>
      <c r="C41" s="33"/>
      <c r="D41" s="33"/>
      <c r="E41" s="33"/>
      <c r="F41" s="40"/>
      <c r="G41" s="7"/>
      <c r="H41" s="99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8"/>
      <c r="AM41" s="100"/>
    </row>
    <row r="42">
      <c r="A42" s="7"/>
      <c r="B42" s="101" t="str">
        <f>CONCATENATE(B40 + 1, " ")</f>
        <v>25 </v>
      </c>
      <c r="C42" s="102" t="s">
        <v>14</v>
      </c>
      <c r="D42" s="103" t="s">
        <v>53</v>
      </c>
      <c r="E42" s="104" t="s">
        <v>21</v>
      </c>
      <c r="F42" s="105">
        <v>0.5</v>
      </c>
      <c r="G42" s="7"/>
      <c r="H42" s="47">
        <f t="shared" ref="H42:H46" si="10">IF(ISBLANK(D42), , 0)</f>
        <v>0</v>
      </c>
      <c r="I42" s="48"/>
      <c r="J42" s="51"/>
      <c r="K42" s="51"/>
      <c r="L42" s="51"/>
      <c r="M42" s="51"/>
      <c r="N42" s="51"/>
      <c r="O42" s="54"/>
      <c r="P42" s="48"/>
      <c r="Q42" s="51"/>
      <c r="R42" s="51"/>
      <c r="S42" s="50">
        <v>0.5</v>
      </c>
      <c r="T42" s="51"/>
      <c r="U42" s="52"/>
      <c r="V42" s="53"/>
      <c r="W42" s="48"/>
      <c r="X42" s="51"/>
      <c r="Y42" s="51"/>
      <c r="Z42" s="51"/>
      <c r="AA42" s="51"/>
      <c r="AB42" s="51"/>
      <c r="AC42" s="54"/>
      <c r="AD42" s="48"/>
      <c r="AE42" s="51"/>
      <c r="AF42" s="51"/>
      <c r="AG42" s="51"/>
      <c r="AH42" s="51"/>
      <c r="AI42" s="51"/>
      <c r="AJ42" s="54"/>
      <c r="AK42" s="48"/>
      <c r="AL42" s="55"/>
      <c r="AM42" s="7"/>
    </row>
    <row r="43">
      <c r="A43" s="7"/>
      <c r="B43" s="56" t="str">
        <f t="shared" ref="B43:B46" si="11">CONCATENATE(B42 + 1, " ")</f>
        <v>26 </v>
      </c>
      <c r="C43" s="111" t="s">
        <v>14</v>
      </c>
      <c r="D43" s="112" t="s">
        <v>54</v>
      </c>
      <c r="E43" s="113" t="s">
        <v>24</v>
      </c>
      <c r="F43" s="114">
        <v>2.0</v>
      </c>
      <c r="G43" s="7"/>
      <c r="H43" s="61">
        <f t="shared" si="10"/>
        <v>0</v>
      </c>
      <c r="I43" s="62"/>
      <c r="J43" s="66"/>
      <c r="K43" s="66"/>
      <c r="L43" s="66"/>
      <c r="M43" s="66"/>
      <c r="N43" s="66"/>
      <c r="O43" s="117"/>
      <c r="P43" s="62"/>
      <c r="Q43" s="66"/>
      <c r="R43" s="66"/>
      <c r="S43" s="66"/>
      <c r="T43" s="66"/>
      <c r="U43" s="174">
        <v>0.5</v>
      </c>
      <c r="V43" s="116"/>
      <c r="W43" s="62"/>
      <c r="X43" s="66"/>
      <c r="Y43" s="66"/>
      <c r="Z43" s="66"/>
      <c r="AA43" s="66"/>
      <c r="AB43" s="66"/>
      <c r="AC43" s="117"/>
      <c r="AD43" s="62"/>
      <c r="AE43" s="66"/>
      <c r="AF43" s="66"/>
      <c r="AG43" s="66"/>
      <c r="AH43" s="66"/>
      <c r="AI43" s="66"/>
      <c r="AJ43" s="117"/>
      <c r="AK43" s="62"/>
      <c r="AL43" s="137"/>
      <c r="AM43" s="7"/>
    </row>
    <row r="44">
      <c r="A44" s="7"/>
      <c r="B44" s="56" t="str">
        <f t="shared" si="11"/>
        <v>27 </v>
      </c>
      <c r="C44" s="111" t="s">
        <v>14</v>
      </c>
      <c r="D44" s="112" t="s">
        <v>55</v>
      </c>
      <c r="E44" s="113" t="s">
        <v>24</v>
      </c>
      <c r="F44" s="114">
        <v>1.0</v>
      </c>
      <c r="G44" s="7"/>
      <c r="H44" s="61">
        <f t="shared" si="10"/>
        <v>0</v>
      </c>
      <c r="I44" s="62"/>
      <c r="J44" s="66"/>
      <c r="K44" s="66"/>
      <c r="L44" s="66"/>
      <c r="M44" s="66"/>
      <c r="N44" s="66"/>
      <c r="O44" s="117"/>
      <c r="P44" s="62"/>
      <c r="Q44" s="66"/>
      <c r="R44" s="66"/>
      <c r="S44" s="66"/>
      <c r="T44" s="66"/>
      <c r="U44" s="174">
        <v>1.25</v>
      </c>
      <c r="V44" s="116"/>
      <c r="W44" s="62"/>
      <c r="X44" s="66"/>
      <c r="Y44" s="66"/>
      <c r="Z44" s="66"/>
      <c r="AA44" s="66"/>
      <c r="AB44" s="66"/>
      <c r="AC44" s="117"/>
      <c r="AD44" s="62"/>
      <c r="AE44" s="66"/>
      <c r="AF44" s="66"/>
      <c r="AG44" s="66"/>
      <c r="AH44" s="66"/>
      <c r="AI44" s="66"/>
      <c r="AJ44" s="117"/>
      <c r="AK44" s="62"/>
      <c r="AL44" s="137"/>
      <c r="AM44" s="7"/>
    </row>
    <row r="45">
      <c r="A45" s="7"/>
      <c r="B45" s="72" t="str">
        <f t="shared" si="11"/>
        <v>28 </v>
      </c>
      <c r="C45" s="138" t="s">
        <v>14</v>
      </c>
      <c r="D45" s="139" t="s">
        <v>56</v>
      </c>
      <c r="E45" s="140" t="s">
        <v>24</v>
      </c>
      <c r="F45" s="141">
        <v>2.0</v>
      </c>
      <c r="G45" s="7"/>
      <c r="H45" s="74">
        <f t="shared" si="10"/>
        <v>0</v>
      </c>
      <c r="I45" s="123"/>
      <c r="J45" s="124"/>
      <c r="K45" s="124"/>
      <c r="L45" s="124"/>
      <c r="M45" s="124"/>
      <c r="N45" s="124"/>
      <c r="O45" s="130"/>
      <c r="P45" s="123"/>
      <c r="Q45" s="124"/>
      <c r="R45" s="124"/>
      <c r="S45" s="124"/>
      <c r="T45" s="124"/>
      <c r="U45" s="175">
        <v>0.75</v>
      </c>
      <c r="V45" s="128"/>
      <c r="W45" s="123"/>
      <c r="X45" s="124"/>
      <c r="Y45" s="124"/>
      <c r="Z45" s="124"/>
      <c r="AA45" s="124"/>
      <c r="AB45" s="124"/>
      <c r="AC45" s="130"/>
      <c r="AD45" s="123"/>
      <c r="AE45" s="124"/>
      <c r="AF45" s="124"/>
      <c r="AG45" s="124"/>
      <c r="AH45" s="124"/>
      <c r="AI45" s="124"/>
      <c r="AJ45" s="130"/>
      <c r="AK45" s="123"/>
      <c r="AL45" s="143"/>
      <c r="AM45" s="7"/>
    </row>
    <row r="46">
      <c r="A46" s="7"/>
      <c r="B46" s="176" t="str">
        <f t="shared" si="11"/>
        <v>29 </v>
      </c>
      <c r="C46" s="177" t="s">
        <v>46</v>
      </c>
      <c r="D46" s="178" t="s">
        <v>57</v>
      </c>
      <c r="E46" s="179" t="s">
        <v>24</v>
      </c>
      <c r="F46" s="180">
        <v>0.5</v>
      </c>
      <c r="G46" s="7"/>
      <c r="H46" s="74">
        <f t="shared" si="10"/>
        <v>0</v>
      </c>
      <c r="I46" s="181"/>
      <c r="J46" s="181"/>
      <c r="K46" s="181"/>
      <c r="L46" s="181"/>
      <c r="M46" s="181"/>
      <c r="N46" s="181"/>
      <c r="O46" s="130"/>
      <c r="P46" s="181"/>
      <c r="Q46" s="181"/>
      <c r="R46" s="181"/>
      <c r="S46" s="181"/>
      <c r="T46" s="181"/>
      <c r="U46" s="182">
        <v>0.5</v>
      </c>
      <c r="V46" s="128"/>
      <c r="W46" s="181"/>
      <c r="X46" s="181"/>
      <c r="Y46" s="181"/>
      <c r="Z46" s="181"/>
      <c r="AA46" s="181"/>
      <c r="AB46" s="181"/>
      <c r="AC46" s="130"/>
      <c r="AD46" s="181"/>
      <c r="AE46" s="181"/>
      <c r="AF46" s="181"/>
      <c r="AG46" s="181"/>
      <c r="AH46" s="181"/>
      <c r="AI46" s="181"/>
      <c r="AJ46" s="130"/>
      <c r="AK46" s="181"/>
      <c r="AL46" s="183"/>
      <c r="AM46" s="7"/>
    </row>
    <row r="47">
      <c r="A47" s="7"/>
      <c r="B47" s="39" t="s">
        <v>58</v>
      </c>
      <c r="C47" s="33"/>
      <c r="D47" s="33"/>
      <c r="E47" s="33"/>
      <c r="F47" s="40"/>
      <c r="G47" s="7"/>
      <c r="H47" s="99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8"/>
      <c r="AM47" s="100"/>
    </row>
    <row r="48">
      <c r="A48" s="7"/>
      <c r="B48" s="101" t="str">
        <f>CONCATENATE(B46 + 1, " ")</f>
        <v>30 </v>
      </c>
      <c r="C48" s="102" t="s">
        <v>14</v>
      </c>
      <c r="D48" s="103" t="s">
        <v>59</v>
      </c>
      <c r="E48" s="104" t="s">
        <v>21</v>
      </c>
      <c r="F48" s="105">
        <v>3.0</v>
      </c>
      <c r="G48" s="7"/>
      <c r="H48" s="47">
        <f t="shared" ref="H48:H50" si="12">IF(ISBLANK(D48), , 0)</f>
        <v>0</v>
      </c>
      <c r="I48" s="48"/>
      <c r="J48" s="51"/>
      <c r="K48" s="51"/>
      <c r="L48" s="106"/>
      <c r="M48" s="51"/>
      <c r="N48" s="51"/>
      <c r="O48" s="54"/>
      <c r="P48" s="48"/>
      <c r="Q48" s="51"/>
      <c r="R48" s="51"/>
      <c r="S48" s="50">
        <v>3.0</v>
      </c>
      <c r="T48" s="51"/>
      <c r="U48" s="52"/>
      <c r="V48" s="53"/>
      <c r="W48" s="48"/>
      <c r="X48" s="51"/>
      <c r="Y48" s="51"/>
      <c r="Z48" s="106"/>
      <c r="AA48" s="51"/>
      <c r="AB48" s="51"/>
      <c r="AC48" s="54"/>
      <c r="AD48" s="48"/>
      <c r="AE48" s="51"/>
      <c r="AF48" s="51"/>
      <c r="AG48" s="106"/>
      <c r="AH48" s="51"/>
      <c r="AI48" s="51"/>
      <c r="AJ48" s="54"/>
      <c r="AK48" s="109"/>
      <c r="AL48" s="110"/>
      <c r="AM48" s="7"/>
    </row>
    <row r="49">
      <c r="A49" s="7"/>
      <c r="B49" s="56" t="str">
        <f t="shared" ref="B49:B50" si="13">CONCATENATE(B48 + 1, " ")</f>
        <v>31 </v>
      </c>
      <c r="C49" s="111" t="s">
        <v>14</v>
      </c>
      <c r="D49" s="112" t="s">
        <v>60</v>
      </c>
      <c r="E49" s="113" t="s">
        <v>21</v>
      </c>
      <c r="F49" s="114">
        <v>3.0</v>
      </c>
      <c r="G49" s="7"/>
      <c r="H49" s="61">
        <f t="shared" si="12"/>
        <v>0</v>
      </c>
      <c r="I49" s="62"/>
      <c r="J49" s="66"/>
      <c r="K49" s="66"/>
      <c r="L49" s="66"/>
      <c r="M49" s="66"/>
      <c r="N49" s="66"/>
      <c r="O49" s="117"/>
      <c r="P49" s="62"/>
      <c r="Q49" s="66"/>
      <c r="R49" s="66"/>
      <c r="S49" s="66">
        <v>2.0</v>
      </c>
      <c r="T49" s="66">
        <v>2.0</v>
      </c>
      <c r="U49" s="174">
        <v>1.0</v>
      </c>
      <c r="V49" s="116"/>
      <c r="W49" s="62"/>
      <c r="X49" s="66"/>
      <c r="Y49" s="66"/>
      <c r="Z49" s="66"/>
      <c r="AA49" s="66"/>
      <c r="AB49" s="66"/>
      <c r="AC49" s="117"/>
      <c r="AD49" s="62"/>
      <c r="AE49" s="66"/>
      <c r="AF49" s="66"/>
      <c r="AG49" s="66"/>
      <c r="AH49" s="66"/>
      <c r="AI49" s="66"/>
      <c r="AJ49" s="117"/>
      <c r="AK49" s="62"/>
      <c r="AL49" s="137"/>
      <c r="AM49" s="7"/>
    </row>
    <row r="50">
      <c r="A50" s="7"/>
      <c r="B50" s="56" t="str">
        <f t="shared" si="13"/>
        <v>32 </v>
      </c>
      <c r="C50" s="119" t="s">
        <v>14</v>
      </c>
      <c r="D50" s="120" t="s">
        <v>61</v>
      </c>
      <c r="E50" s="121" t="s">
        <v>21</v>
      </c>
      <c r="F50" s="122">
        <v>1.0</v>
      </c>
      <c r="G50" s="7"/>
      <c r="H50" s="74">
        <f t="shared" si="12"/>
        <v>0</v>
      </c>
      <c r="I50" s="123"/>
      <c r="J50" s="124"/>
      <c r="K50" s="124"/>
      <c r="L50" s="124"/>
      <c r="M50" s="124"/>
      <c r="N50" s="124"/>
      <c r="O50" s="130"/>
      <c r="P50" s="123"/>
      <c r="Q50" s="124"/>
      <c r="R50" s="124"/>
      <c r="S50" s="124"/>
      <c r="T50" s="124"/>
      <c r="U50" s="175">
        <v>1.0</v>
      </c>
      <c r="V50" s="128"/>
      <c r="W50" s="123"/>
      <c r="X50" s="124"/>
      <c r="Y50" s="124"/>
      <c r="Z50" s="124"/>
      <c r="AA50" s="124"/>
      <c r="AB50" s="124"/>
      <c r="AC50" s="130"/>
      <c r="AD50" s="123"/>
      <c r="AE50" s="124"/>
      <c r="AF50" s="124"/>
      <c r="AG50" s="124"/>
      <c r="AH50" s="124"/>
      <c r="AI50" s="124"/>
      <c r="AJ50" s="130"/>
      <c r="AK50" s="123"/>
      <c r="AL50" s="143"/>
      <c r="AM50" s="7"/>
    </row>
    <row r="51">
      <c r="A51" s="7"/>
      <c r="B51" s="39" t="s">
        <v>62</v>
      </c>
      <c r="C51" s="33"/>
      <c r="D51" s="33"/>
      <c r="E51" s="33"/>
      <c r="F51" s="40"/>
      <c r="G51" s="7"/>
      <c r="H51" s="99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8"/>
      <c r="AM51" s="100"/>
    </row>
    <row r="52">
      <c r="A52" s="7"/>
      <c r="B52" s="101" t="str">
        <f>CONCATENATE(B50 + 1, " ")</f>
        <v>33 </v>
      </c>
      <c r="C52" s="102" t="s">
        <v>14</v>
      </c>
      <c r="D52" s="103" t="s">
        <v>63</v>
      </c>
      <c r="E52" s="104" t="s">
        <v>24</v>
      </c>
      <c r="F52" s="105">
        <v>0.5</v>
      </c>
      <c r="G52" s="7"/>
      <c r="H52" s="47">
        <f t="shared" ref="H52:H54" si="14">IF(ISBLANK(D52), , 0)</f>
        <v>0</v>
      </c>
      <c r="I52" s="48"/>
      <c r="J52" s="51"/>
      <c r="K52" s="51"/>
      <c r="L52" s="51"/>
      <c r="M52" s="51"/>
      <c r="N52" s="51"/>
      <c r="O52" s="54"/>
      <c r="P52" s="48"/>
      <c r="Q52" s="51"/>
      <c r="R52" s="51"/>
      <c r="S52" s="51"/>
      <c r="T52" s="51"/>
      <c r="U52" s="184">
        <v>0.1</v>
      </c>
      <c r="V52" s="53"/>
      <c r="W52" s="48"/>
      <c r="X52" s="51"/>
      <c r="Y52" s="51"/>
      <c r="Z52" s="51"/>
      <c r="AA52" s="51"/>
      <c r="AB52" s="51"/>
      <c r="AC52" s="54"/>
      <c r="AD52" s="48"/>
      <c r="AE52" s="51"/>
      <c r="AF52" s="51"/>
      <c r="AG52" s="51"/>
      <c r="AH52" s="51"/>
      <c r="AI52" s="51"/>
      <c r="AJ52" s="54"/>
      <c r="AK52" s="48"/>
      <c r="AL52" s="55"/>
      <c r="AM52" s="7"/>
    </row>
    <row r="53">
      <c r="A53" s="7"/>
      <c r="B53" s="56" t="str">
        <f t="shared" ref="B53:B54" si="15">CONCATENATE(B52 + 1, " ")</f>
        <v>34 </v>
      </c>
      <c r="C53" s="111" t="s">
        <v>14</v>
      </c>
      <c r="D53" s="112" t="s">
        <v>64</v>
      </c>
      <c r="E53" s="113" t="s">
        <v>24</v>
      </c>
      <c r="F53" s="114">
        <v>0.5</v>
      </c>
      <c r="G53" s="7"/>
      <c r="H53" s="61">
        <f t="shared" si="14"/>
        <v>0</v>
      </c>
      <c r="I53" s="62"/>
      <c r="J53" s="66"/>
      <c r="K53" s="66"/>
      <c r="L53" s="66"/>
      <c r="M53" s="66"/>
      <c r="N53" s="66"/>
      <c r="O53" s="117"/>
      <c r="P53" s="62"/>
      <c r="Q53" s="66"/>
      <c r="R53" s="66"/>
      <c r="S53" s="66"/>
      <c r="T53" s="66"/>
      <c r="U53" s="174">
        <v>0.1</v>
      </c>
      <c r="V53" s="116"/>
      <c r="W53" s="62"/>
      <c r="X53" s="66"/>
      <c r="Y53" s="66"/>
      <c r="Z53" s="66"/>
      <c r="AA53" s="66"/>
      <c r="AB53" s="66"/>
      <c r="AC53" s="117"/>
      <c r="AD53" s="62"/>
      <c r="AE53" s="66"/>
      <c r="AF53" s="66"/>
      <c r="AG53" s="66"/>
      <c r="AH53" s="66"/>
      <c r="AI53" s="66"/>
      <c r="AJ53" s="117"/>
      <c r="AK53" s="62"/>
      <c r="AL53" s="137"/>
      <c r="AM53" s="7"/>
    </row>
    <row r="54">
      <c r="A54" s="7"/>
      <c r="B54" s="56" t="str">
        <f t="shared" si="15"/>
        <v>35 </v>
      </c>
      <c r="C54" s="119" t="s">
        <v>14</v>
      </c>
      <c r="D54" s="120" t="s">
        <v>65</v>
      </c>
      <c r="E54" s="121" t="s">
        <v>24</v>
      </c>
      <c r="F54" s="122">
        <v>1.0</v>
      </c>
      <c r="G54" s="7"/>
      <c r="H54" s="74">
        <f t="shared" si="14"/>
        <v>0</v>
      </c>
      <c r="I54" s="123"/>
      <c r="J54" s="124"/>
      <c r="K54" s="124"/>
      <c r="L54" s="124"/>
      <c r="M54" s="124"/>
      <c r="N54" s="124"/>
      <c r="O54" s="130"/>
      <c r="P54" s="123"/>
      <c r="Q54" s="124"/>
      <c r="R54" s="124"/>
      <c r="S54" s="124"/>
      <c r="T54" s="124"/>
      <c r="U54" s="175">
        <v>0.25</v>
      </c>
      <c r="V54" s="128"/>
      <c r="W54" s="123"/>
      <c r="X54" s="124"/>
      <c r="Y54" s="124"/>
      <c r="Z54" s="124"/>
      <c r="AA54" s="124"/>
      <c r="AB54" s="124"/>
      <c r="AC54" s="130"/>
      <c r="AD54" s="123"/>
      <c r="AE54" s="124"/>
      <c r="AF54" s="124"/>
      <c r="AG54" s="124"/>
      <c r="AH54" s="124"/>
      <c r="AI54" s="124"/>
      <c r="AJ54" s="130"/>
      <c r="AK54" s="123"/>
      <c r="AL54" s="143"/>
      <c r="AM54" s="7"/>
    </row>
    <row r="55">
      <c r="A55" s="7"/>
      <c r="B55" s="39" t="s">
        <v>66</v>
      </c>
      <c r="C55" s="33"/>
      <c r="D55" s="33"/>
      <c r="E55" s="33"/>
      <c r="F55" s="40"/>
      <c r="G55" s="7"/>
      <c r="H55" s="99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8"/>
      <c r="AM55" s="100"/>
    </row>
    <row r="56">
      <c r="A56" s="7"/>
      <c r="B56" s="101" t="str">
        <f>CONCATENATE(B54 + 1, " ")</f>
        <v>36 </v>
      </c>
      <c r="C56" s="102" t="s">
        <v>14</v>
      </c>
      <c r="D56" s="103" t="s">
        <v>67</v>
      </c>
      <c r="E56" s="104" t="s">
        <v>21</v>
      </c>
      <c r="F56" s="105">
        <v>0.5</v>
      </c>
      <c r="G56" s="7"/>
      <c r="H56" s="47">
        <f t="shared" ref="H56:H60" si="16">IF(ISBLANK(D56), , 0)</f>
        <v>0</v>
      </c>
      <c r="I56" s="48"/>
      <c r="J56" s="51"/>
      <c r="K56" s="51"/>
      <c r="L56" s="106"/>
      <c r="M56" s="51"/>
      <c r="N56" s="51"/>
      <c r="O56" s="54"/>
      <c r="P56" s="48"/>
      <c r="Q56" s="51"/>
      <c r="R56" s="51"/>
      <c r="S56" s="50">
        <v>0.1</v>
      </c>
      <c r="T56" s="51"/>
      <c r="U56" s="52"/>
      <c r="V56" s="53"/>
      <c r="W56" s="48"/>
      <c r="X56" s="51"/>
      <c r="Y56" s="51"/>
      <c r="Z56" s="106"/>
      <c r="AA56" s="51"/>
      <c r="AB56" s="51"/>
      <c r="AC56" s="54"/>
      <c r="AD56" s="48"/>
      <c r="AE56" s="51"/>
      <c r="AF56" s="51"/>
      <c r="AG56" s="106"/>
      <c r="AH56" s="51"/>
      <c r="AI56" s="51"/>
      <c r="AJ56" s="54"/>
      <c r="AK56" s="109"/>
      <c r="AL56" s="110"/>
      <c r="AM56" s="7"/>
    </row>
    <row r="57">
      <c r="A57" s="7"/>
      <c r="B57" s="56" t="str">
        <f t="shared" ref="B57:B60" si="17">CONCATENATE(B56 + 1, " ")</f>
        <v>37 </v>
      </c>
      <c r="C57" s="111" t="s">
        <v>14</v>
      </c>
      <c r="D57" s="112" t="s">
        <v>68</v>
      </c>
      <c r="E57" s="113" t="s">
        <v>21</v>
      </c>
      <c r="F57" s="114">
        <v>0.5</v>
      </c>
      <c r="G57" s="7"/>
      <c r="H57" s="61">
        <f t="shared" si="16"/>
        <v>0</v>
      </c>
      <c r="I57" s="62"/>
      <c r="J57" s="66"/>
      <c r="K57" s="66"/>
      <c r="L57" s="65"/>
      <c r="M57" s="66"/>
      <c r="N57" s="66"/>
      <c r="O57" s="117"/>
      <c r="P57" s="62"/>
      <c r="Q57" s="66"/>
      <c r="R57" s="66"/>
      <c r="S57" s="65"/>
      <c r="T57" s="66"/>
      <c r="U57" s="115"/>
      <c r="V57" s="136">
        <v>1.0</v>
      </c>
      <c r="W57" s="62"/>
      <c r="X57" s="66"/>
      <c r="Y57" s="66"/>
      <c r="Z57" s="65"/>
      <c r="AA57" s="66"/>
      <c r="AB57" s="66"/>
      <c r="AC57" s="117"/>
      <c r="AD57" s="62"/>
      <c r="AE57" s="66"/>
      <c r="AF57" s="66"/>
      <c r="AG57" s="65"/>
      <c r="AH57" s="66"/>
      <c r="AI57" s="66"/>
      <c r="AJ57" s="117"/>
      <c r="AK57" s="70"/>
      <c r="AL57" s="71"/>
      <c r="AM57" s="7"/>
    </row>
    <row r="58">
      <c r="A58" s="7"/>
      <c r="B58" s="185" t="str">
        <f t="shared" si="17"/>
        <v>38 </v>
      </c>
      <c r="C58" s="111" t="s">
        <v>14</v>
      </c>
      <c r="D58" s="186" t="s">
        <v>69</v>
      </c>
      <c r="E58" s="187" t="s">
        <v>16</v>
      </c>
      <c r="F58" s="188">
        <v>1.5</v>
      </c>
      <c r="G58" s="7"/>
      <c r="H58" s="74">
        <f t="shared" si="16"/>
        <v>0</v>
      </c>
      <c r="I58" s="123"/>
      <c r="J58" s="124"/>
      <c r="K58" s="124"/>
      <c r="L58" s="124"/>
      <c r="M58" s="124"/>
      <c r="N58" s="124"/>
      <c r="O58" s="130"/>
      <c r="P58" s="123"/>
      <c r="Q58" s="124"/>
      <c r="R58" s="124"/>
      <c r="S58" s="124">
        <v>0.1</v>
      </c>
      <c r="T58" s="124">
        <v>0.0</v>
      </c>
      <c r="U58" s="127">
        <v>0.1</v>
      </c>
      <c r="V58" s="128">
        <v>2.0</v>
      </c>
      <c r="W58" s="189">
        <v>1.0</v>
      </c>
      <c r="X58" s="124"/>
      <c r="Y58" s="124"/>
      <c r="Z58" s="124"/>
      <c r="AA58" s="124"/>
      <c r="AB58" s="124"/>
      <c r="AC58" s="130"/>
      <c r="AD58" s="123"/>
      <c r="AE58" s="124"/>
      <c r="AF58" s="124"/>
      <c r="AG58" s="124"/>
      <c r="AH58" s="124"/>
      <c r="AI58" s="124"/>
      <c r="AJ58" s="130"/>
      <c r="AK58" s="123"/>
      <c r="AL58" s="143"/>
      <c r="AM58" s="7"/>
    </row>
    <row r="59">
      <c r="A59" s="7"/>
      <c r="B59" s="190" t="str">
        <f t="shared" si="17"/>
        <v>39 </v>
      </c>
      <c r="C59" s="111" t="s">
        <v>14</v>
      </c>
      <c r="D59" s="154" t="s">
        <v>70</v>
      </c>
      <c r="E59" s="155" t="s">
        <v>16</v>
      </c>
      <c r="F59" s="156">
        <v>4.0</v>
      </c>
      <c r="G59" s="7"/>
      <c r="H59" s="61">
        <f t="shared" si="16"/>
        <v>0</v>
      </c>
      <c r="I59" s="62"/>
      <c r="J59" s="66"/>
      <c r="K59" s="66"/>
      <c r="L59" s="65"/>
      <c r="M59" s="66"/>
      <c r="N59" s="66"/>
      <c r="O59" s="117"/>
      <c r="P59" s="62"/>
      <c r="Q59" s="66"/>
      <c r="R59" s="66"/>
      <c r="S59" s="65"/>
      <c r="T59" s="66"/>
      <c r="U59" s="115"/>
      <c r="V59" s="116"/>
      <c r="X59" s="62">
        <v>1.0</v>
      </c>
      <c r="Y59" s="64">
        <v>2.0</v>
      </c>
      <c r="Z59" s="65"/>
      <c r="AA59" s="66"/>
      <c r="AB59" s="66"/>
      <c r="AC59" s="117"/>
      <c r="AD59" s="62"/>
      <c r="AE59" s="66"/>
      <c r="AF59" s="66"/>
      <c r="AG59" s="65"/>
      <c r="AH59" s="66"/>
      <c r="AI59" s="66"/>
      <c r="AJ59" s="117"/>
      <c r="AK59" s="70"/>
      <c r="AL59" s="71"/>
      <c r="AM59" s="7"/>
    </row>
    <row r="60">
      <c r="A60" s="7"/>
      <c r="B60" s="72" t="str">
        <f t="shared" si="17"/>
        <v>40 </v>
      </c>
      <c r="C60" s="119" t="s">
        <v>14</v>
      </c>
      <c r="D60" s="120" t="s">
        <v>39</v>
      </c>
      <c r="E60" s="121" t="s">
        <v>21</v>
      </c>
      <c r="F60" s="122">
        <v>2.0</v>
      </c>
      <c r="G60" s="7"/>
      <c r="H60" s="61">
        <f t="shared" si="16"/>
        <v>0</v>
      </c>
      <c r="I60" s="62"/>
      <c r="J60" s="66"/>
      <c r="K60" s="66"/>
      <c r="L60" s="65"/>
      <c r="M60" s="66"/>
      <c r="N60" s="66"/>
      <c r="O60" s="117"/>
      <c r="P60" s="62"/>
      <c r="Q60" s="66"/>
      <c r="R60" s="66"/>
      <c r="S60" s="65"/>
      <c r="T60" s="66"/>
      <c r="U60" s="115"/>
      <c r="V60" s="116"/>
      <c r="X60" s="62">
        <v>2.0</v>
      </c>
      <c r="Y60" s="64">
        <v>5.5</v>
      </c>
      <c r="Z60" s="65"/>
      <c r="AA60" s="66"/>
      <c r="AB60" s="66"/>
      <c r="AC60" s="117"/>
      <c r="AD60" s="62"/>
      <c r="AE60" s="66"/>
      <c r="AF60" s="66"/>
      <c r="AG60" s="65"/>
      <c r="AH60" s="66"/>
      <c r="AI60" s="66"/>
      <c r="AJ60" s="117"/>
      <c r="AK60" s="70"/>
      <c r="AL60" s="71"/>
      <c r="AM60" s="7"/>
    </row>
    <row r="61" ht="25.5" customHeight="1">
      <c r="A61" s="31"/>
      <c r="B61" s="32" t="s">
        <v>71</v>
      </c>
      <c r="C61" s="33"/>
      <c r="D61" s="33"/>
      <c r="E61" s="34"/>
      <c r="F61" s="35">
        <f>SUM(F63:F71)</f>
        <v>7.1</v>
      </c>
      <c r="G61" s="31"/>
      <c r="H61" s="36" t="s">
        <v>72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8"/>
      <c r="AM61" s="150"/>
    </row>
    <row r="62">
      <c r="A62" s="7"/>
      <c r="B62" s="39" t="s">
        <v>73</v>
      </c>
      <c r="C62" s="33"/>
      <c r="D62" s="33"/>
      <c r="E62" s="33"/>
      <c r="F62" s="40"/>
      <c r="G62" s="7"/>
      <c r="H62" s="99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8"/>
      <c r="AM62" s="100"/>
    </row>
    <row r="63">
      <c r="A63" s="7"/>
      <c r="B63" s="101" t="str">
        <f>CONCATENATE(B60 + 1, " ")</f>
        <v>41 </v>
      </c>
      <c r="C63" s="102" t="s">
        <v>14</v>
      </c>
      <c r="D63" s="191" t="s">
        <v>74</v>
      </c>
      <c r="E63" s="104" t="s">
        <v>21</v>
      </c>
      <c r="F63" s="105">
        <v>0.5</v>
      </c>
      <c r="G63" s="7"/>
      <c r="H63" s="47">
        <f t="shared" ref="H63:H66" si="18">IF(ISBLANK(D63), , 0)</f>
        <v>0</v>
      </c>
      <c r="I63" s="48"/>
      <c r="J63" s="51"/>
      <c r="K63" s="51"/>
      <c r="L63" s="51"/>
      <c r="M63" s="51"/>
      <c r="N63" s="51"/>
      <c r="O63" s="54"/>
      <c r="P63" s="48"/>
      <c r="Q63" s="51"/>
      <c r="R63" s="51"/>
      <c r="S63" s="51"/>
      <c r="T63" s="51"/>
      <c r="U63" s="51"/>
      <c r="V63" s="54"/>
      <c r="W63" s="48"/>
      <c r="X63" s="52"/>
      <c r="Y63" s="192"/>
      <c r="Z63" s="48"/>
      <c r="AA63" s="51"/>
      <c r="AB63" s="51"/>
      <c r="AC63" s="54"/>
      <c r="AD63" s="48"/>
      <c r="AE63" s="51"/>
      <c r="AF63" s="51"/>
      <c r="AG63" s="51"/>
      <c r="AH63" s="51"/>
      <c r="AI63" s="51"/>
      <c r="AJ63" s="54"/>
      <c r="AK63" s="48"/>
      <c r="AL63" s="55"/>
      <c r="AM63" s="7"/>
    </row>
    <row r="64">
      <c r="A64" s="7"/>
      <c r="B64" s="56" t="str">
        <f t="shared" ref="B64:B66" si="19">CONCATENATE(B63 + 1, " ")</f>
        <v>42 </v>
      </c>
      <c r="C64" s="111" t="s">
        <v>14</v>
      </c>
      <c r="D64" s="112" t="s">
        <v>75</v>
      </c>
      <c r="E64" s="113" t="s">
        <v>21</v>
      </c>
      <c r="F64" s="114">
        <v>0.2</v>
      </c>
      <c r="G64" s="7"/>
      <c r="H64" s="61">
        <f t="shared" si="18"/>
        <v>0</v>
      </c>
      <c r="I64" s="62"/>
      <c r="J64" s="66"/>
      <c r="K64" s="66"/>
      <c r="L64" s="66"/>
      <c r="M64" s="66"/>
      <c r="N64" s="66"/>
      <c r="O64" s="117"/>
      <c r="P64" s="62"/>
      <c r="Q64" s="66"/>
      <c r="R64" s="66"/>
      <c r="S64" s="64">
        <v>0.1</v>
      </c>
      <c r="T64" s="66"/>
      <c r="U64" s="66"/>
      <c r="V64" s="117"/>
      <c r="W64" s="62"/>
      <c r="X64" s="115"/>
      <c r="Y64" s="193"/>
      <c r="Z64" s="62"/>
      <c r="AA64" s="66"/>
      <c r="AB64" s="66"/>
      <c r="AC64" s="117"/>
      <c r="AD64" s="62"/>
      <c r="AE64" s="66"/>
      <c r="AF64" s="66"/>
      <c r="AG64" s="66"/>
      <c r="AH64" s="66"/>
      <c r="AI64" s="66"/>
      <c r="AJ64" s="117"/>
      <c r="AK64" s="62"/>
      <c r="AL64" s="137"/>
      <c r="AM64" s="7"/>
    </row>
    <row r="65">
      <c r="A65" s="7"/>
      <c r="B65" s="56" t="str">
        <f t="shared" si="19"/>
        <v>43 </v>
      </c>
      <c r="C65" s="111" t="s">
        <v>19</v>
      </c>
      <c r="D65" s="112" t="s">
        <v>76</v>
      </c>
      <c r="E65" s="113" t="s">
        <v>24</v>
      </c>
      <c r="F65" s="114">
        <v>0.2</v>
      </c>
      <c r="G65" s="7"/>
      <c r="H65" s="61">
        <f t="shared" si="18"/>
        <v>0</v>
      </c>
      <c r="I65" s="62"/>
      <c r="J65" s="66"/>
      <c r="K65" s="66"/>
      <c r="L65" s="66"/>
      <c r="M65" s="66"/>
      <c r="N65" s="66"/>
      <c r="O65" s="117"/>
      <c r="P65" s="62"/>
      <c r="Q65" s="66"/>
      <c r="R65" s="66"/>
      <c r="S65" s="66"/>
      <c r="T65" s="66"/>
      <c r="U65" s="66"/>
      <c r="V65" s="194">
        <v>0.2</v>
      </c>
      <c r="W65" s="62"/>
      <c r="X65" s="115"/>
      <c r="Y65" s="193"/>
      <c r="Z65" s="62"/>
      <c r="AA65" s="66"/>
      <c r="AB65" s="66"/>
      <c r="AC65" s="117"/>
      <c r="AD65" s="62"/>
      <c r="AE65" s="66"/>
      <c r="AF65" s="66"/>
      <c r="AG65" s="66"/>
      <c r="AH65" s="66"/>
      <c r="AI65" s="66"/>
      <c r="AJ65" s="117"/>
      <c r="AK65" s="62"/>
      <c r="AL65" s="137"/>
      <c r="AM65" s="7"/>
    </row>
    <row r="66">
      <c r="A66" s="7"/>
      <c r="B66" s="56" t="str">
        <f t="shared" si="19"/>
        <v>44 </v>
      </c>
      <c r="C66" s="119" t="s">
        <v>19</v>
      </c>
      <c r="D66" s="120" t="s">
        <v>77</v>
      </c>
      <c r="E66" s="121" t="s">
        <v>24</v>
      </c>
      <c r="F66" s="122">
        <v>0.2</v>
      </c>
      <c r="G66" s="7"/>
      <c r="H66" s="74">
        <f t="shared" si="18"/>
        <v>0</v>
      </c>
      <c r="I66" s="123"/>
      <c r="J66" s="124"/>
      <c r="K66" s="124"/>
      <c r="L66" s="124"/>
      <c r="M66" s="124"/>
      <c r="N66" s="124"/>
      <c r="O66" s="130"/>
      <c r="P66" s="123"/>
      <c r="Q66" s="124"/>
      <c r="R66" s="124"/>
      <c r="S66" s="124"/>
      <c r="T66" s="124"/>
      <c r="U66" s="124"/>
      <c r="V66" s="195">
        <v>0.1</v>
      </c>
      <c r="W66" s="123"/>
      <c r="X66" s="127"/>
      <c r="Y66" s="196"/>
      <c r="Z66" s="123"/>
      <c r="AA66" s="124"/>
      <c r="AB66" s="124"/>
      <c r="AC66" s="130"/>
      <c r="AD66" s="123"/>
      <c r="AE66" s="124"/>
      <c r="AF66" s="124"/>
      <c r="AG66" s="124"/>
      <c r="AH66" s="124"/>
      <c r="AI66" s="124"/>
      <c r="AJ66" s="130"/>
      <c r="AK66" s="123"/>
      <c r="AL66" s="143"/>
      <c r="AM66" s="7"/>
    </row>
    <row r="67">
      <c r="A67" s="7"/>
      <c r="B67" s="39" t="s">
        <v>78</v>
      </c>
      <c r="C67" s="33"/>
      <c r="D67" s="33"/>
      <c r="E67" s="33"/>
      <c r="F67" s="40"/>
      <c r="G67" s="7"/>
      <c r="H67" s="99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8"/>
      <c r="AM67" s="100"/>
    </row>
    <row r="68">
      <c r="A68" s="7"/>
      <c r="B68" s="101" t="str">
        <f>CONCATENATE(B66 + 1, " ")</f>
        <v>45 </v>
      </c>
      <c r="C68" s="102" t="s">
        <v>14</v>
      </c>
      <c r="D68" s="191" t="s">
        <v>79</v>
      </c>
      <c r="E68" s="104" t="s">
        <v>21</v>
      </c>
      <c r="F68" s="105">
        <v>2.0</v>
      </c>
      <c r="G68" s="7"/>
      <c r="H68" s="47">
        <f t="shared" ref="H68:H71" si="20">IF(ISBLANK(D68), , 0)</f>
        <v>0</v>
      </c>
      <c r="I68" s="48"/>
      <c r="J68" s="51"/>
      <c r="K68" s="51"/>
      <c r="L68" s="106"/>
      <c r="M68" s="51"/>
      <c r="N68" s="51"/>
      <c r="O68" s="54"/>
      <c r="P68" s="48"/>
      <c r="Q68" s="51"/>
      <c r="R68" s="51"/>
      <c r="S68" s="106"/>
      <c r="T68" s="51"/>
      <c r="U68" s="51"/>
      <c r="V68" s="54"/>
      <c r="W68" s="48"/>
      <c r="X68" s="52"/>
      <c r="Y68" s="192"/>
      <c r="Z68" s="109"/>
      <c r="AA68" s="51"/>
      <c r="AB68" s="51"/>
      <c r="AC68" s="54"/>
      <c r="AD68" s="48"/>
      <c r="AE68" s="51"/>
      <c r="AF68" s="51"/>
      <c r="AG68" s="106"/>
      <c r="AH68" s="51"/>
      <c r="AI68" s="51"/>
      <c r="AJ68" s="54"/>
      <c r="AK68" s="109"/>
      <c r="AL68" s="110"/>
      <c r="AM68" s="7"/>
    </row>
    <row r="69">
      <c r="A69" s="7"/>
      <c r="B69" s="56" t="str">
        <f t="shared" ref="B69:B71" si="21">CONCATENATE(B68 + 1, " ")</f>
        <v>46 </v>
      </c>
      <c r="C69" s="111" t="s">
        <v>14</v>
      </c>
      <c r="D69" s="112" t="s">
        <v>80</v>
      </c>
      <c r="E69" s="113" t="s">
        <v>24</v>
      </c>
      <c r="F69" s="114">
        <v>1.0</v>
      </c>
      <c r="G69" s="7"/>
      <c r="H69" s="61">
        <f t="shared" si="20"/>
        <v>0</v>
      </c>
      <c r="I69" s="62"/>
      <c r="J69" s="66"/>
      <c r="K69" s="66"/>
      <c r="L69" s="66"/>
      <c r="M69" s="66"/>
      <c r="N69" s="66"/>
      <c r="O69" s="117"/>
      <c r="P69" s="62"/>
      <c r="Q69" s="66"/>
      <c r="R69" s="66"/>
      <c r="S69" s="66"/>
      <c r="T69" s="66"/>
      <c r="U69" s="66"/>
      <c r="V69" s="194">
        <v>0.25</v>
      </c>
      <c r="W69" s="62"/>
      <c r="X69" s="115"/>
      <c r="Y69" s="193"/>
      <c r="Z69" s="62"/>
      <c r="AA69" s="66"/>
      <c r="AB69" s="66"/>
      <c r="AC69" s="117"/>
      <c r="AD69" s="62"/>
      <c r="AE69" s="66"/>
      <c r="AF69" s="66"/>
      <c r="AG69" s="66"/>
      <c r="AH69" s="66"/>
      <c r="AI69" s="66"/>
      <c r="AJ69" s="117"/>
      <c r="AK69" s="62"/>
      <c r="AL69" s="137"/>
      <c r="AM69" s="7"/>
    </row>
    <row r="70">
      <c r="A70" s="7"/>
      <c r="B70" s="56" t="str">
        <f t="shared" si="21"/>
        <v>47 </v>
      </c>
      <c r="C70" s="111" t="s">
        <v>14</v>
      </c>
      <c r="D70" s="197" t="s">
        <v>81</v>
      </c>
      <c r="E70" s="113" t="s">
        <v>24</v>
      </c>
      <c r="F70" s="114">
        <v>1.0</v>
      </c>
      <c r="G70" s="7"/>
      <c r="H70" s="61">
        <f t="shared" si="20"/>
        <v>0</v>
      </c>
      <c r="I70" s="62"/>
      <c r="J70" s="66"/>
      <c r="K70" s="66"/>
      <c r="L70" s="66"/>
      <c r="M70" s="66"/>
      <c r="N70" s="66"/>
      <c r="O70" s="117"/>
      <c r="P70" s="62"/>
      <c r="Q70" s="66"/>
      <c r="R70" s="66"/>
      <c r="S70" s="66"/>
      <c r="T70" s="66"/>
      <c r="U70" s="66"/>
      <c r="V70" s="117">
        <v>0.25</v>
      </c>
      <c r="W70" s="62"/>
      <c r="X70" s="115"/>
      <c r="Y70" s="193"/>
      <c r="Z70" s="62"/>
      <c r="AA70" s="66"/>
      <c r="AB70" s="66"/>
      <c r="AC70" s="117"/>
      <c r="AD70" s="62"/>
      <c r="AE70" s="66"/>
      <c r="AF70" s="66"/>
      <c r="AG70" s="66"/>
      <c r="AH70" s="66"/>
      <c r="AI70" s="66"/>
      <c r="AJ70" s="117"/>
      <c r="AK70" s="62"/>
      <c r="AL70" s="137"/>
      <c r="AM70" s="7"/>
    </row>
    <row r="71">
      <c r="A71" s="7"/>
      <c r="B71" s="72" t="str">
        <f t="shared" si="21"/>
        <v>48 </v>
      </c>
      <c r="C71" s="119" t="s">
        <v>19</v>
      </c>
      <c r="D71" s="198" t="s">
        <v>82</v>
      </c>
      <c r="E71" s="121" t="s">
        <v>21</v>
      </c>
      <c r="F71" s="122">
        <v>2.0</v>
      </c>
      <c r="G71" s="7"/>
      <c r="H71" s="74">
        <f t="shared" si="20"/>
        <v>0</v>
      </c>
      <c r="I71" s="123"/>
      <c r="J71" s="124"/>
      <c r="K71" s="129"/>
      <c r="L71" s="129"/>
      <c r="M71" s="124"/>
      <c r="N71" s="124"/>
      <c r="O71" s="168"/>
      <c r="P71" s="123"/>
      <c r="Q71" s="124"/>
      <c r="R71" s="129"/>
      <c r="S71" s="129"/>
      <c r="T71" s="124"/>
      <c r="U71" s="124"/>
      <c r="V71" s="168"/>
      <c r="W71" s="123"/>
      <c r="X71" s="127"/>
      <c r="Y71" s="199"/>
      <c r="Z71" s="131"/>
      <c r="AA71" s="124"/>
      <c r="AB71" s="124"/>
      <c r="AC71" s="168"/>
      <c r="AD71" s="123"/>
      <c r="AE71" s="124"/>
      <c r="AF71" s="129"/>
      <c r="AG71" s="129"/>
      <c r="AH71" s="124"/>
      <c r="AI71" s="124"/>
      <c r="AJ71" s="168"/>
      <c r="AK71" s="131"/>
      <c r="AL71" s="132"/>
      <c r="AM71" s="7"/>
    </row>
    <row r="72" ht="25.5" customHeight="1">
      <c r="A72" s="31"/>
      <c r="B72" s="32" t="s">
        <v>83</v>
      </c>
      <c r="C72" s="33"/>
      <c r="D72" s="33"/>
      <c r="E72" s="34"/>
      <c r="F72" s="35">
        <f>SUM(F73:F76)</f>
        <v>10</v>
      </c>
      <c r="G72" s="31"/>
      <c r="H72" s="36" t="s">
        <v>84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8"/>
      <c r="AM72" s="150"/>
    </row>
    <row r="73">
      <c r="A73" s="7"/>
      <c r="B73" s="101" t="str">
        <f>CONCATENATE(B71 + 1, " ")</f>
        <v>49 </v>
      </c>
      <c r="C73" s="102" t="s">
        <v>14</v>
      </c>
      <c r="D73" s="191" t="s">
        <v>85</v>
      </c>
      <c r="E73" s="104" t="s">
        <v>21</v>
      </c>
      <c r="F73" s="105">
        <v>5.0</v>
      </c>
      <c r="G73" s="7"/>
      <c r="H73" s="47">
        <f t="shared" ref="H73:H76" si="22">IF(ISBLANK(D73), , 0)</f>
        <v>0</v>
      </c>
      <c r="I73" s="48"/>
      <c r="J73" s="51"/>
      <c r="K73" s="51"/>
      <c r="L73" s="51"/>
      <c r="M73" s="51"/>
      <c r="N73" s="51"/>
      <c r="O73" s="54"/>
      <c r="P73" s="48"/>
      <c r="Q73" s="51"/>
      <c r="R73" s="51"/>
      <c r="S73" s="51"/>
      <c r="T73" s="51"/>
      <c r="U73" s="51"/>
      <c r="V73" s="54"/>
      <c r="W73" s="48"/>
      <c r="X73" s="51"/>
      <c r="Y73" s="52"/>
      <c r="Z73" s="192"/>
      <c r="AA73" s="48"/>
      <c r="AB73" s="51"/>
      <c r="AC73" s="54"/>
      <c r="AD73" s="48"/>
      <c r="AE73" s="51"/>
      <c r="AF73" s="51"/>
      <c r="AG73" s="51"/>
      <c r="AH73" s="51"/>
      <c r="AI73" s="51"/>
      <c r="AJ73" s="54"/>
      <c r="AK73" s="48"/>
      <c r="AL73" s="55"/>
      <c r="AM73" s="7"/>
    </row>
    <row r="74">
      <c r="A74" s="7"/>
      <c r="B74" s="56" t="str">
        <f t="shared" ref="B74:B76" si="23">CONCATENATE(B73 + 1, " ")</f>
        <v>50 </v>
      </c>
      <c r="C74" s="111" t="s">
        <v>14</v>
      </c>
      <c r="D74" s="200" t="s">
        <v>86</v>
      </c>
      <c r="E74" s="113" t="s">
        <v>24</v>
      </c>
      <c r="F74" s="114">
        <v>3.0</v>
      </c>
      <c r="G74" s="7"/>
      <c r="H74" s="61">
        <f t="shared" si="22"/>
        <v>0</v>
      </c>
      <c r="I74" s="62"/>
      <c r="J74" s="66"/>
      <c r="K74" s="66"/>
      <c r="L74" s="66"/>
      <c r="M74" s="66"/>
      <c r="N74" s="66"/>
      <c r="O74" s="117"/>
      <c r="P74" s="62"/>
      <c r="Q74" s="66"/>
      <c r="R74" s="66"/>
      <c r="S74" s="66"/>
      <c r="T74" s="66"/>
      <c r="U74" s="66"/>
      <c r="V74" s="117"/>
      <c r="W74" s="62"/>
      <c r="X74" s="66"/>
      <c r="Y74" s="115"/>
      <c r="Z74" s="193"/>
      <c r="AA74" s="62"/>
      <c r="AB74" s="66"/>
      <c r="AC74" s="117"/>
      <c r="AD74" s="62"/>
      <c r="AE74" s="66"/>
      <c r="AF74" s="66"/>
      <c r="AG74" s="66"/>
      <c r="AH74" s="66"/>
      <c r="AI74" s="66"/>
      <c r="AJ74" s="117"/>
      <c r="AK74" s="62"/>
      <c r="AL74" s="137"/>
      <c r="AM74" s="7"/>
    </row>
    <row r="75">
      <c r="A75" s="7"/>
      <c r="B75" s="56" t="str">
        <f t="shared" si="23"/>
        <v>51 </v>
      </c>
      <c r="C75" s="111" t="s">
        <v>14</v>
      </c>
      <c r="D75" s="200" t="s">
        <v>87</v>
      </c>
      <c r="E75" s="113" t="s">
        <v>21</v>
      </c>
      <c r="F75" s="114">
        <v>1.0</v>
      </c>
      <c r="G75" s="7"/>
      <c r="H75" s="61">
        <f t="shared" si="22"/>
        <v>0</v>
      </c>
      <c r="I75" s="62"/>
      <c r="J75" s="66"/>
      <c r="K75" s="66"/>
      <c r="L75" s="66"/>
      <c r="M75" s="66"/>
      <c r="N75" s="66"/>
      <c r="O75" s="117"/>
      <c r="P75" s="62"/>
      <c r="Q75" s="66"/>
      <c r="R75" s="66"/>
      <c r="S75" s="66"/>
      <c r="T75" s="66"/>
      <c r="U75" s="66"/>
      <c r="V75" s="117"/>
      <c r="W75" s="62"/>
      <c r="X75" s="66"/>
      <c r="Y75" s="115"/>
      <c r="Z75" s="193"/>
      <c r="AA75" s="62"/>
      <c r="AB75" s="66"/>
      <c r="AC75" s="117"/>
      <c r="AD75" s="62"/>
      <c r="AE75" s="66"/>
      <c r="AF75" s="66"/>
      <c r="AG75" s="66"/>
      <c r="AH75" s="66"/>
      <c r="AI75" s="66"/>
      <c r="AJ75" s="117"/>
      <c r="AK75" s="62"/>
      <c r="AL75" s="137"/>
      <c r="AM75" s="7"/>
    </row>
    <row r="76">
      <c r="A76" s="7"/>
      <c r="B76" s="72" t="str">
        <f t="shared" si="23"/>
        <v>52 </v>
      </c>
      <c r="C76" s="119" t="s">
        <v>19</v>
      </c>
      <c r="D76" s="198" t="s">
        <v>88</v>
      </c>
      <c r="E76" s="121" t="s">
        <v>24</v>
      </c>
      <c r="F76" s="122">
        <v>1.0</v>
      </c>
      <c r="G76" s="7"/>
      <c r="H76" s="74">
        <f t="shared" si="22"/>
        <v>0</v>
      </c>
      <c r="I76" s="123"/>
      <c r="J76" s="124"/>
      <c r="K76" s="124"/>
      <c r="L76" s="129"/>
      <c r="M76" s="124"/>
      <c r="N76" s="124"/>
      <c r="O76" s="130"/>
      <c r="P76" s="123"/>
      <c r="Q76" s="124"/>
      <c r="R76" s="124"/>
      <c r="S76" s="129"/>
      <c r="T76" s="124"/>
      <c r="U76" s="124"/>
      <c r="V76" s="130"/>
      <c r="W76" s="123"/>
      <c r="X76" s="124"/>
      <c r="Y76" s="127"/>
      <c r="Z76" s="199"/>
      <c r="AA76" s="123"/>
      <c r="AB76" s="124"/>
      <c r="AC76" s="130"/>
      <c r="AD76" s="123"/>
      <c r="AE76" s="124"/>
      <c r="AF76" s="124"/>
      <c r="AG76" s="129"/>
      <c r="AH76" s="124"/>
      <c r="AI76" s="124"/>
      <c r="AJ76" s="130"/>
      <c r="AK76" s="131"/>
      <c r="AL76" s="132"/>
      <c r="AM76" s="7"/>
    </row>
    <row r="77" ht="25.5" customHeight="1">
      <c r="A77" s="31"/>
      <c r="B77" s="32" t="s">
        <v>89</v>
      </c>
      <c r="C77" s="33"/>
      <c r="D77" s="33"/>
      <c r="E77" s="34"/>
      <c r="F77" s="35">
        <f>SUM(F79:F86)</f>
        <v>13.1</v>
      </c>
      <c r="G77" s="31"/>
      <c r="H77" s="36" t="s">
        <v>90</v>
      </c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8"/>
      <c r="AM77" s="150"/>
    </row>
    <row r="78">
      <c r="A78" s="7"/>
      <c r="B78" s="39" t="s">
        <v>91</v>
      </c>
      <c r="C78" s="33"/>
      <c r="D78" s="33"/>
      <c r="E78" s="33"/>
      <c r="F78" s="40"/>
      <c r="G78" s="7"/>
      <c r="H78" s="99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8"/>
      <c r="AM78" s="7"/>
    </row>
    <row r="79">
      <c r="A79" s="7"/>
      <c r="B79" s="101" t="str">
        <f>CONCATENATE(B76 + 1, " ")</f>
        <v>53 </v>
      </c>
      <c r="C79" s="111" t="s">
        <v>14</v>
      </c>
      <c r="D79" s="200" t="s">
        <v>92</v>
      </c>
      <c r="E79" s="113" t="s">
        <v>21</v>
      </c>
      <c r="F79" s="114">
        <v>1.0</v>
      </c>
      <c r="G79" s="7"/>
      <c r="H79" s="61">
        <f t="shared" ref="H79:H82" si="24">IF(ISBLANK(D79), , 0)</f>
        <v>0</v>
      </c>
      <c r="I79" s="62"/>
      <c r="J79" s="66"/>
      <c r="K79" s="66"/>
      <c r="L79" s="66"/>
      <c r="M79" s="66"/>
      <c r="N79" s="66"/>
      <c r="O79" s="117"/>
      <c r="P79" s="62"/>
      <c r="Q79" s="66"/>
      <c r="R79" s="66"/>
      <c r="S79" s="66"/>
      <c r="T79" s="66"/>
      <c r="U79" s="66"/>
      <c r="V79" s="117"/>
      <c r="W79" s="62"/>
      <c r="X79" s="66"/>
      <c r="Y79" s="66"/>
      <c r="Z79" s="66"/>
      <c r="AA79" s="66"/>
      <c r="AB79" s="115"/>
      <c r="AC79" s="116"/>
      <c r="AD79" s="62"/>
      <c r="AE79" s="66"/>
      <c r="AF79" s="66"/>
      <c r="AG79" s="66"/>
      <c r="AH79" s="66"/>
      <c r="AI79" s="66"/>
      <c r="AJ79" s="117"/>
      <c r="AK79" s="62"/>
      <c r="AL79" s="137"/>
      <c r="AM79" s="7"/>
    </row>
    <row r="80">
      <c r="A80" s="7"/>
      <c r="B80" s="101" t="str">
        <f t="shared" ref="B80:B82" si="25"> IF(ISBLANK(D80), ,CONCATENATE(B79 + 1, " "))</f>
        <v>54 </v>
      </c>
      <c r="C80" s="111" t="s">
        <v>19</v>
      </c>
      <c r="D80" s="200" t="s">
        <v>93</v>
      </c>
      <c r="E80" s="113" t="s">
        <v>24</v>
      </c>
      <c r="F80" s="114">
        <v>2.0</v>
      </c>
      <c r="G80" s="7"/>
      <c r="H80" s="61">
        <f t="shared" si="24"/>
        <v>0</v>
      </c>
      <c r="I80" s="62"/>
      <c r="J80" s="66"/>
      <c r="K80" s="65"/>
      <c r="L80" s="65"/>
      <c r="M80" s="66"/>
      <c r="N80" s="66"/>
      <c r="O80" s="69"/>
      <c r="P80" s="62"/>
      <c r="Q80" s="66"/>
      <c r="R80" s="65"/>
      <c r="S80" s="65"/>
      <c r="T80" s="66"/>
      <c r="U80" s="66"/>
      <c r="V80" s="69"/>
      <c r="W80" s="62"/>
      <c r="X80" s="66"/>
      <c r="Y80" s="65"/>
      <c r="Z80" s="65"/>
      <c r="AA80" s="66"/>
      <c r="AB80" s="115"/>
      <c r="AC80" s="68"/>
      <c r="AD80" s="62"/>
      <c r="AE80" s="66"/>
      <c r="AF80" s="65"/>
      <c r="AG80" s="65"/>
      <c r="AH80" s="66"/>
      <c r="AI80" s="66"/>
      <c r="AJ80" s="69"/>
      <c r="AK80" s="70"/>
      <c r="AL80" s="71"/>
      <c r="AM80" s="7"/>
    </row>
    <row r="81">
      <c r="A81" s="7"/>
      <c r="B81" s="101" t="str">
        <f t="shared" si="25"/>
        <v>55 </v>
      </c>
      <c r="C81" s="111" t="s">
        <v>19</v>
      </c>
      <c r="D81" s="200" t="s">
        <v>94</v>
      </c>
      <c r="E81" s="113" t="s">
        <v>21</v>
      </c>
      <c r="F81" s="114">
        <v>3.0</v>
      </c>
      <c r="G81" s="7"/>
      <c r="H81" s="61">
        <f t="shared" si="24"/>
        <v>0</v>
      </c>
      <c r="I81" s="62"/>
      <c r="J81" s="66"/>
      <c r="K81" s="66"/>
      <c r="L81" s="66"/>
      <c r="M81" s="66"/>
      <c r="N81" s="66"/>
      <c r="O81" s="117"/>
      <c r="P81" s="62"/>
      <c r="Q81" s="66"/>
      <c r="R81" s="66"/>
      <c r="S81" s="66"/>
      <c r="T81" s="66"/>
      <c r="U81" s="66"/>
      <c r="V81" s="117"/>
      <c r="W81" s="62"/>
      <c r="X81" s="66"/>
      <c r="Y81" s="66"/>
      <c r="Z81" s="66"/>
      <c r="AA81" s="66"/>
      <c r="AB81" s="115"/>
      <c r="AC81" s="116"/>
      <c r="AD81" s="62"/>
      <c r="AE81" s="66"/>
      <c r="AF81" s="66"/>
      <c r="AG81" s="66"/>
      <c r="AH81" s="66"/>
      <c r="AI81" s="66"/>
      <c r="AJ81" s="117"/>
      <c r="AK81" s="62"/>
      <c r="AL81" s="137"/>
      <c r="AM81" s="7"/>
    </row>
    <row r="82">
      <c r="A82" s="7"/>
      <c r="B82" s="101" t="str">
        <f t="shared" si="25"/>
        <v>56 </v>
      </c>
      <c r="C82" s="111" t="s">
        <v>19</v>
      </c>
      <c r="D82" s="200" t="s">
        <v>95</v>
      </c>
      <c r="E82" s="113" t="s">
        <v>24</v>
      </c>
      <c r="F82" s="114">
        <v>1.0</v>
      </c>
      <c r="G82" s="7"/>
      <c r="H82" s="61">
        <f t="shared" si="24"/>
        <v>0</v>
      </c>
      <c r="I82" s="201"/>
      <c r="J82" s="201"/>
      <c r="K82" s="201"/>
      <c r="L82" s="201"/>
      <c r="M82" s="201"/>
      <c r="N82" s="201"/>
      <c r="O82" s="117"/>
      <c r="P82" s="201"/>
      <c r="Q82" s="201"/>
      <c r="R82" s="201"/>
      <c r="S82" s="201"/>
      <c r="T82" s="201"/>
      <c r="U82" s="201"/>
      <c r="V82" s="117"/>
      <c r="W82" s="201"/>
      <c r="X82" s="201"/>
      <c r="Y82" s="201"/>
      <c r="Z82" s="201"/>
      <c r="AA82" s="201"/>
      <c r="AB82" s="201"/>
      <c r="AC82" s="116"/>
      <c r="AD82" s="201"/>
      <c r="AE82" s="201"/>
      <c r="AF82" s="201"/>
      <c r="AG82" s="201"/>
      <c r="AH82" s="201"/>
      <c r="AI82" s="201"/>
      <c r="AJ82" s="117"/>
      <c r="AK82" s="201"/>
      <c r="AL82" s="202"/>
      <c r="AM82" s="7"/>
    </row>
    <row r="83">
      <c r="A83" s="7"/>
      <c r="B83" s="39" t="s">
        <v>96</v>
      </c>
      <c r="C83" s="33"/>
      <c r="D83" s="33"/>
      <c r="E83" s="33"/>
      <c r="F83" s="40"/>
      <c r="G83" s="7"/>
      <c r="H83" s="99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8"/>
      <c r="AM83" s="7"/>
    </row>
    <row r="84">
      <c r="A84" s="7"/>
      <c r="B84" s="101" t="str">
        <f>CONCATENATE(B82 + 1, " ")</f>
        <v>57 </v>
      </c>
      <c r="C84" s="111" t="s">
        <v>14</v>
      </c>
      <c r="D84" s="112" t="s">
        <v>97</v>
      </c>
      <c r="E84" s="113" t="s">
        <v>24</v>
      </c>
      <c r="F84" s="114">
        <v>0.1</v>
      </c>
      <c r="G84" s="7"/>
      <c r="H84" s="61">
        <f>IF(ISBLANK(D84), , 0)</f>
        <v>0</v>
      </c>
      <c r="I84" s="62"/>
      <c r="J84" s="66"/>
      <c r="K84" s="66"/>
      <c r="L84" s="66"/>
      <c r="M84" s="66"/>
      <c r="N84" s="66"/>
      <c r="O84" s="117"/>
      <c r="P84" s="62"/>
      <c r="Q84" s="66"/>
      <c r="R84" s="66"/>
      <c r="S84" s="66"/>
      <c r="T84" s="66"/>
      <c r="U84" s="64">
        <v>0.1</v>
      </c>
      <c r="V84" s="117"/>
      <c r="W84" s="62"/>
      <c r="X84" s="66"/>
      <c r="Y84" s="66"/>
      <c r="Z84" s="66"/>
      <c r="AA84" s="66"/>
      <c r="AB84" s="115"/>
      <c r="AC84" s="116"/>
      <c r="AD84" s="62"/>
      <c r="AE84" s="66"/>
      <c r="AF84" s="66"/>
      <c r="AG84" s="66"/>
      <c r="AH84" s="66"/>
      <c r="AI84" s="66"/>
      <c r="AJ84" s="117"/>
      <c r="AK84" s="62"/>
      <c r="AL84" s="137"/>
      <c r="AM84" s="7"/>
    </row>
    <row r="85">
      <c r="A85" s="7"/>
      <c r="B85" s="101" t="str">
        <f t="shared" ref="B85:B86" si="26"> IF(ISBLANK(D85), ,CONCATENATE(B84 + 1, " "))</f>
        <v>58 </v>
      </c>
      <c r="C85" s="111" t="s">
        <v>14</v>
      </c>
      <c r="D85" s="200" t="s">
        <v>98</v>
      </c>
      <c r="E85" s="113" t="s">
        <v>24</v>
      </c>
      <c r="F85" s="114">
        <v>3.0</v>
      </c>
      <c r="G85" s="7"/>
      <c r="H85" s="61"/>
      <c r="I85" s="62"/>
      <c r="J85" s="66"/>
      <c r="K85" s="66"/>
      <c r="L85" s="66"/>
      <c r="M85" s="66"/>
      <c r="N85" s="66"/>
      <c r="O85" s="117"/>
      <c r="P85" s="62"/>
      <c r="Q85" s="66"/>
      <c r="R85" s="66"/>
      <c r="S85" s="66"/>
      <c r="T85" s="66"/>
      <c r="U85" s="66"/>
      <c r="V85" s="117"/>
      <c r="W85" s="62"/>
      <c r="X85" s="66"/>
      <c r="Y85" s="66"/>
      <c r="Z85" s="66"/>
      <c r="AA85" s="66"/>
      <c r="AB85" s="115"/>
      <c r="AC85" s="116"/>
      <c r="AD85" s="62"/>
      <c r="AE85" s="66"/>
      <c r="AF85" s="66"/>
      <c r="AG85" s="66"/>
      <c r="AH85" s="66"/>
      <c r="AI85" s="66"/>
      <c r="AJ85" s="117"/>
      <c r="AK85" s="62"/>
      <c r="AL85" s="137"/>
      <c r="AM85" s="7"/>
    </row>
    <row r="86">
      <c r="A86" s="7"/>
      <c r="B86" s="203" t="str">
        <f t="shared" si="26"/>
        <v>59 </v>
      </c>
      <c r="C86" s="138" t="s">
        <v>14</v>
      </c>
      <c r="D86" s="204" t="s">
        <v>99</v>
      </c>
      <c r="E86" s="140" t="s">
        <v>24</v>
      </c>
      <c r="F86" s="141">
        <v>3.0</v>
      </c>
      <c r="G86" s="7"/>
      <c r="H86" s="61">
        <f>IF(ISBLANK(D86), , 0)</f>
        <v>0</v>
      </c>
      <c r="I86" s="62"/>
      <c r="J86" s="66"/>
      <c r="K86" s="66"/>
      <c r="L86" s="66"/>
      <c r="M86" s="66"/>
      <c r="N86" s="66"/>
      <c r="O86" s="117"/>
      <c r="P86" s="62"/>
      <c r="Q86" s="66"/>
      <c r="R86" s="66"/>
      <c r="S86" s="66"/>
      <c r="T86" s="66"/>
      <c r="U86" s="66"/>
      <c r="V86" s="117"/>
      <c r="W86" s="62"/>
      <c r="X86" s="66"/>
      <c r="Y86" s="66"/>
      <c r="Z86" s="66"/>
      <c r="AA86" s="66"/>
      <c r="AB86" s="115"/>
      <c r="AC86" s="116"/>
      <c r="AD86" s="62"/>
      <c r="AE86" s="66"/>
      <c r="AF86" s="66"/>
      <c r="AG86" s="66"/>
      <c r="AH86" s="66"/>
      <c r="AI86" s="66"/>
      <c r="AJ86" s="117"/>
      <c r="AK86" s="62"/>
      <c r="AL86" s="137"/>
      <c r="AM86" s="7"/>
    </row>
    <row r="87" ht="25.5" customHeight="1">
      <c r="A87" s="7"/>
      <c r="B87" s="32" t="s">
        <v>100</v>
      </c>
      <c r="C87" s="33"/>
      <c r="D87" s="33"/>
      <c r="E87" s="34"/>
      <c r="F87" s="35">
        <f>SUM(F89:F95)</f>
        <v>16</v>
      </c>
      <c r="G87" s="7"/>
      <c r="H87" s="36" t="s">
        <v>101</v>
      </c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8"/>
      <c r="AM87" s="7"/>
    </row>
    <row r="88">
      <c r="A88" s="7"/>
      <c r="B88" s="39" t="s">
        <v>102</v>
      </c>
      <c r="C88" s="33"/>
      <c r="D88" s="33"/>
      <c r="E88" s="33"/>
      <c r="F88" s="40"/>
      <c r="G88" s="7"/>
      <c r="H88" s="99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8"/>
      <c r="AM88" s="7"/>
    </row>
    <row r="89">
      <c r="A89" s="7"/>
      <c r="B89" s="101" t="str">
        <f>CONCATENATE(B86 + 1, " ")</f>
        <v>60 </v>
      </c>
      <c r="C89" s="111" t="s">
        <v>14</v>
      </c>
      <c r="D89" s="200" t="s">
        <v>103</v>
      </c>
      <c r="E89" s="113" t="s">
        <v>21</v>
      </c>
      <c r="F89" s="114">
        <v>3.0</v>
      </c>
      <c r="G89" s="7"/>
      <c r="H89" s="61">
        <f t="shared" ref="H89:H90" si="27">IF(ISBLANK(D89), , 0)</f>
        <v>0</v>
      </c>
      <c r="I89" s="62"/>
      <c r="J89" s="66"/>
      <c r="K89" s="66"/>
      <c r="L89" s="66"/>
      <c r="M89" s="66"/>
      <c r="N89" s="66"/>
      <c r="O89" s="117"/>
      <c r="P89" s="62"/>
      <c r="Q89" s="66"/>
      <c r="R89" s="66"/>
      <c r="S89" s="66"/>
      <c r="T89" s="66"/>
      <c r="U89" s="66"/>
      <c r="V89" s="117"/>
      <c r="W89" s="62"/>
      <c r="X89" s="66"/>
      <c r="Y89" s="66"/>
      <c r="Z89" s="66"/>
      <c r="AA89" s="66"/>
      <c r="AB89" s="66"/>
      <c r="AC89" s="117"/>
      <c r="AD89" s="62"/>
      <c r="AE89" s="66"/>
      <c r="AF89" s="115"/>
      <c r="AG89" s="116"/>
      <c r="AH89" s="62"/>
      <c r="AI89" s="66"/>
      <c r="AJ89" s="117"/>
      <c r="AK89" s="62"/>
      <c r="AL89" s="137"/>
      <c r="AM89" s="7"/>
    </row>
    <row r="90">
      <c r="A90" s="7"/>
      <c r="B90" s="101" t="str">
        <f> IF(ISBLANK(D90), ,CONCATENATE(B89 + 1, " "))</f>
        <v>61 </v>
      </c>
      <c r="C90" s="111" t="s">
        <v>14</v>
      </c>
      <c r="D90" s="200" t="s">
        <v>104</v>
      </c>
      <c r="E90" s="113" t="s">
        <v>21</v>
      </c>
      <c r="F90" s="114">
        <v>3.0</v>
      </c>
      <c r="G90" s="7"/>
      <c r="H90" s="61">
        <f t="shared" si="27"/>
        <v>0</v>
      </c>
      <c r="I90" s="62"/>
      <c r="J90" s="66"/>
      <c r="K90" s="66"/>
      <c r="L90" s="66"/>
      <c r="M90" s="66"/>
      <c r="N90" s="66"/>
      <c r="O90" s="117"/>
      <c r="P90" s="62"/>
      <c r="Q90" s="66"/>
      <c r="R90" s="66"/>
      <c r="S90" s="66"/>
      <c r="T90" s="66"/>
      <c r="U90" s="66"/>
      <c r="V90" s="117"/>
      <c r="W90" s="62"/>
      <c r="X90" s="66"/>
      <c r="Y90" s="66"/>
      <c r="Z90" s="66"/>
      <c r="AA90" s="66"/>
      <c r="AB90" s="66"/>
      <c r="AC90" s="117"/>
      <c r="AD90" s="62"/>
      <c r="AE90" s="66"/>
      <c r="AF90" s="115"/>
      <c r="AG90" s="116"/>
      <c r="AH90" s="62"/>
      <c r="AI90" s="66"/>
      <c r="AJ90" s="117"/>
      <c r="AK90" s="62"/>
      <c r="AL90" s="137"/>
      <c r="AM90" s="7"/>
    </row>
    <row r="91" ht="17.25" customHeight="1">
      <c r="A91" s="7"/>
      <c r="B91" s="39" t="s">
        <v>105</v>
      </c>
      <c r="C91" s="33"/>
      <c r="D91" s="33"/>
      <c r="E91" s="33"/>
      <c r="F91" s="40"/>
      <c r="G91" s="7"/>
      <c r="H91" s="99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8"/>
      <c r="AM91" s="7"/>
    </row>
    <row r="92">
      <c r="A92" s="7"/>
      <c r="B92" s="101" t="str">
        <f>CONCATENATE(B90 + 1, " ")</f>
        <v>62 </v>
      </c>
      <c r="C92" s="111" t="s">
        <v>14</v>
      </c>
      <c r="D92" s="200" t="s">
        <v>106</v>
      </c>
      <c r="E92" s="113" t="s">
        <v>21</v>
      </c>
      <c r="F92" s="114">
        <v>3.0</v>
      </c>
      <c r="G92" s="7"/>
      <c r="H92" s="61">
        <f>IF(ISBLANK(D92), , 0)</f>
        <v>0</v>
      </c>
      <c r="I92" s="62"/>
      <c r="J92" s="66"/>
      <c r="K92" s="66"/>
      <c r="L92" s="66"/>
      <c r="M92" s="66"/>
      <c r="N92" s="66"/>
      <c r="O92" s="117"/>
      <c r="P92" s="62"/>
      <c r="Q92" s="66"/>
      <c r="R92" s="66"/>
      <c r="S92" s="66"/>
      <c r="T92" s="66"/>
      <c r="U92" s="66"/>
      <c r="V92" s="117"/>
      <c r="W92" s="62"/>
      <c r="X92" s="66"/>
      <c r="Y92" s="66"/>
      <c r="Z92" s="66"/>
      <c r="AA92" s="66"/>
      <c r="AB92" s="66"/>
      <c r="AC92" s="117"/>
      <c r="AD92" s="62"/>
      <c r="AE92" s="66"/>
      <c r="AF92" s="115"/>
      <c r="AG92" s="116"/>
      <c r="AH92" s="62"/>
      <c r="AI92" s="66"/>
      <c r="AJ92" s="117"/>
      <c r="AK92" s="62"/>
      <c r="AL92" s="137"/>
      <c r="AM92" s="7"/>
    </row>
    <row r="93" ht="17.25" customHeight="1">
      <c r="A93" s="7"/>
      <c r="B93" s="39" t="s">
        <v>107</v>
      </c>
      <c r="C93" s="33"/>
      <c r="D93" s="33"/>
      <c r="E93" s="33"/>
      <c r="F93" s="40"/>
      <c r="G93" s="7"/>
      <c r="H93" s="99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8"/>
      <c r="AM93" s="7"/>
    </row>
    <row r="94">
      <c r="A94" s="7"/>
      <c r="B94" s="101" t="str">
        <f>CONCATENATE(B92 + 1, " ")</f>
        <v>63 </v>
      </c>
      <c r="C94" s="111" t="s">
        <v>46</v>
      </c>
      <c r="D94" s="200" t="s">
        <v>108</v>
      </c>
      <c r="E94" s="113" t="s">
        <v>24</v>
      </c>
      <c r="F94" s="114">
        <v>2.0</v>
      </c>
      <c r="G94" s="7"/>
      <c r="H94" s="61">
        <f t="shared" ref="H94:H95" si="28">IF(ISBLANK(D94), , 0)</f>
        <v>0</v>
      </c>
      <c r="I94" s="62"/>
      <c r="J94" s="66"/>
      <c r="K94" s="66"/>
      <c r="L94" s="65"/>
      <c r="M94" s="66"/>
      <c r="N94" s="66"/>
      <c r="O94" s="117"/>
      <c r="P94" s="62"/>
      <c r="Q94" s="66"/>
      <c r="R94" s="66"/>
      <c r="S94" s="65"/>
      <c r="T94" s="66"/>
      <c r="U94" s="66"/>
      <c r="V94" s="117"/>
      <c r="W94" s="62"/>
      <c r="X94" s="66"/>
      <c r="Y94" s="66"/>
      <c r="Z94" s="65"/>
      <c r="AA94" s="66"/>
      <c r="AB94" s="66"/>
      <c r="AC94" s="117"/>
      <c r="AD94" s="62"/>
      <c r="AE94" s="66"/>
      <c r="AF94" s="115"/>
      <c r="AG94" s="68"/>
      <c r="AH94" s="62"/>
      <c r="AI94" s="66"/>
      <c r="AJ94" s="117"/>
      <c r="AK94" s="70"/>
      <c r="AL94" s="71"/>
      <c r="AM94" s="7"/>
    </row>
    <row r="95">
      <c r="A95" s="7"/>
      <c r="B95" s="203" t="str">
        <f> IF(ISBLANK(D95), ,CONCATENATE(B94 + 1, " "))</f>
        <v>64 </v>
      </c>
      <c r="C95" s="138" t="s">
        <v>46</v>
      </c>
      <c r="D95" s="204" t="s">
        <v>109</v>
      </c>
      <c r="E95" s="140" t="s">
        <v>24</v>
      </c>
      <c r="F95" s="141">
        <v>5.0</v>
      </c>
      <c r="G95" s="7"/>
      <c r="H95" s="61">
        <f t="shared" si="28"/>
        <v>0</v>
      </c>
      <c r="I95" s="62"/>
      <c r="J95" s="66"/>
      <c r="K95" s="66"/>
      <c r="L95" s="66"/>
      <c r="M95" s="66"/>
      <c r="N95" s="66"/>
      <c r="O95" s="117"/>
      <c r="P95" s="62"/>
      <c r="Q95" s="66"/>
      <c r="R95" s="66"/>
      <c r="S95" s="66"/>
      <c r="T95" s="66"/>
      <c r="U95" s="66"/>
      <c r="V95" s="117"/>
      <c r="W95" s="62"/>
      <c r="X95" s="66"/>
      <c r="Y95" s="66"/>
      <c r="Z95" s="66"/>
      <c r="AA95" s="66"/>
      <c r="AB95" s="66"/>
      <c r="AC95" s="117"/>
      <c r="AD95" s="62"/>
      <c r="AE95" s="66"/>
      <c r="AF95" s="115"/>
      <c r="AG95" s="116"/>
      <c r="AH95" s="62"/>
      <c r="AI95" s="66"/>
      <c r="AJ95" s="117"/>
      <c r="AK95" s="62"/>
      <c r="AL95" s="137"/>
      <c r="AM95" s="7"/>
    </row>
    <row r="96">
      <c r="A96" s="7"/>
      <c r="B96" s="39" t="s">
        <v>110</v>
      </c>
      <c r="C96" s="33"/>
      <c r="D96" s="33"/>
      <c r="E96" s="33"/>
      <c r="F96" s="40"/>
      <c r="G96" s="7"/>
      <c r="H96" s="99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8"/>
      <c r="AM96" s="7"/>
    </row>
    <row r="97">
      <c r="A97" s="7"/>
      <c r="B97" s="203" t="str">
        <f> IF(ISBLANK(D95), ,CONCATENATE(B95 + 1, " "))</f>
        <v>65 </v>
      </c>
      <c r="C97" s="138" t="s">
        <v>14</v>
      </c>
      <c r="D97" s="204" t="s">
        <v>111</v>
      </c>
      <c r="E97" s="140" t="s">
        <v>21</v>
      </c>
      <c r="F97" s="141">
        <v>5.0</v>
      </c>
      <c r="G97" s="7"/>
      <c r="H97" s="61">
        <f>IF(ISBLANK(D97), , 0)</f>
        <v>0</v>
      </c>
      <c r="I97" s="62"/>
      <c r="J97" s="66"/>
      <c r="K97" s="66"/>
      <c r="L97" s="66"/>
      <c r="M97" s="66"/>
      <c r="N97" s="66"/>
      <c r="O97" s="117"/>
      <c r="P97" s="62"/>
      <c r="Q97" s="66"/>
      <c r="R97" s="66"/>
      <c r="S97" s="66"/>
      <c r="T97" s="66"/>
      <c r="U97" s="66"/>
      <c r="V97" s="117"/>
      <c r="W97" s="62"/>
      <c r="X97" s="66"/>
      <c r="Y97" s="66"/>
      <c r="Z97" s="66"/>
      <c r="AA97" s="66"/>
      <c r="AB97" s="66"/>
      <c r="AC97" s="117"/>
      <c r="AD97" s="62"/>
      <c r="AE97" s="66"/>
      <c r="AF97" s="115"/>
      <c r="AG97" s="116"/>
      <c r="AH97" s="62"/>
      <c r="AI97" s="66"/>
      <c r="AJ97" s="117"/>
      <c r="AK97" s="62"/>
      <c r="AL97" s="137"/>
      <c r="AM97" s="7"/>
    </row>
    <row r="98" ht="25.5" customHeight="1">
      <c r="A98" s="7"/>
      <c r="B98" s="32" t="s">
        <v>112</v>
      </c>
      <c r="C98" s="33"/>
      <c r="D98" s="33"/>
      <c r="E98" s="34"/>
      <c r="F98" s="35">
        <f>SUM(F99:AM104)</f>
        <v>18</v>
      </c>
      <c r="G98" s="7"/>
      <c r="H98" s="36" t="s">
        <v>113</v>
      </c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8"/>
      <c r="AM98" s="7"/>
    </row>
    <row r="99">
      <c r="A99" s="7"/>
      <c r="B99" s="101" t="str">
        <f>CONCATENATE(B95 + 1, " ")</f>
        <v>65 </v>
      </c>
      <c r="C99" s="111" t="s">
        <v>46</v>
      </c>
      <c r="D99" s="200" t="s">
        <v>76</v>
      </c>
      <c r="E99" s="113" t="s">
        <v>21</v>
      </c>
      <c r="F99" s="114">
        <v>3.0</v>
      </c>
      <c r="G99" s="7"/>
      <c r="H99" s="61">
        <f t="shared" ref="H99:H104" si="29">IF(ISBLANK(D99), , 0)</f>
        <v>0</v>
      </c>
      <c r="I99" s="62"/>
      <c r="J99" s="66"/>
      <c r="K99" s="65"/>
      <c r="L99" s="65"/>
      <c r="M99" s="66"/>
      <c r="N99" s="66"/>
      <c r="O99" s="69"/>
      <c r="P99" s="62"/>
      <c r="Q99" s="66"/>
      <c r="R99" s="65"/>
      <c r="S99" s="65"/>
      <c r="T99" s="66"/>
      <c r="U99" s="66"/>
      <c r="V99" s="69"/>
      <c r="W99" s="62"/>
      <c r="X99" s="66"/>
      <c r="Y99" s="65"/>
      <c r="Z99" s="65"/>
      <c r="AA99" s="66"/>
      <c r="AB99" s="66"/>
      <c r="AC99" s="69"/>
      <c r="AD99" s="62"/>
      <c r="AE99" s="66"/>
      <c r="AF99" s="65"/>
      <c r="AG99" s="65"/>
      <c r="AH99" s="115"/>
      <c r="AI99" s="116"/>
      <c r="AJ99" s="205"/>
      <c r="AK99" s="70"/>
      <c r="AL99" s="71"/>
      <c r="AM99" s="7"/>
    </row>
    <row r="100">
      <c r="A100" s="7"/>
      <c r="B100" s="101" t="str">
        <f t="shared" ref="B100:B104" si="30"> IF(ISBLANK(D100), ,CONCATENATE(B99 + 1, " "))</f>
        <v>66 </v>
      </c>
      <c r="C100" s="111" t="s">
        <v>46</v>
      </c>
      <c r="D100" s="200" t="s">
        <v>114</v>
      </c>
      <c r="E100" s="113" t="s">
        <v>21</v>
      </c>
      <c r="F100" s="114">
        <v>3.0</v>
      </c>
      <c r="G100" s="7"/>
      <c r="H100" s="61">
        <f t="shared" si="29"/>
        <v>0</v>
      </c>
      <c r="I100" s="62"/>
      <c r="J100" s="66"/>
      <c r="K100" s="66"/>
      <c r="L100" s="66"/>
      <c r="M100" s="66"/>
      <c r="N100" s="66"/>
      <c r="O100" s="117"/>
      <c r="P100" s="62"/>
      <c r="Q100" s="66"/>
      <c r="R100" s="66"/>
      <c r="S100" s="66"/>
      <c r="T100" s="66"/>
      <c r="U100" s="66"/>
      <c r="V100" s="117"/>
      <c r="W100" s="62"/>
      <c r="X100" s="66"/>
      <c r="Y100" s="66"/>
      <c r="Z100" s="66"/>
      <c r="AA100" s="66"/>
      <c r="AB100" s="66"/>
      <c r="AC100" s="117"/>
      <c r="AD100" s="62"/>
      <c r="AE100" s="66"/>
      <c r="AF100" s="66"/>
      <c r="AG100" s="66"/>
      <c r="AH100" s="115"/>
      <c r="AI100" s="116"/>
      <c r="AJ100" s="206"/>
      <c r="AK100" s="62"/>
      <c r="AL100" s="137"/>
      <c r="AM100" s="7"/>
    </row>
    <row r="101">
      <c r="A101" s="7"/>
      <c r="B101" s="101" t="str">
        <f t="shared" si="30"/>
        <v>67 </v>
      </c>
      <c r="C101" s="111" t="s">
        <v>46</v>
      </c>
      <c r="D101" s="200" t="s">
        <v>77</v>
      </c>
      <c r="E101" s="113" t="s">
        <v>24</v>
      </c>
      <c r="F101" s="114">
        <v>3.0</v>
      </c>
      <c r="G101" s="7"/>
      <c r="H101" s="61">
        <f t="shared" si="29"/>
        <v>0</v>
      </c>
      <c r="I101" s="62"/>
      <c r="J101" s="66"/>
      <c r="K101" s="66"/>
      <c r="L101" s="66"/>
      <c r="M101" s="66"/>
      <c r="N101" s="66"/>
      <c r="O101" s="117"/>
      <c r="P101" s="62"/>
      <c r="Q101" s="66"/>
      <c r="R101" s="66"/>
      <c r="S101" s="66"/>
      <c r="T101" s="66"/>
      <c r="U101" s="66"/>
      <c r="V101" s="117"/>
      <c r="W101" s="62"/>
      <c r="X101" s="66"/>
      <c r="Y101" s="66"/>
      <c r="Z101" s="66"/>
      <c r="AA101" s="66"/>
      <c r="AB101" s="66"/>
      <c r="AC101" s="117"/>
      <c r="AD101" s="62"/>
      <c r="AE101" s="66"/>
      <c r="AF101" s="66"/>
      <c r="AG101" s="66"/>
      <c r="AH101" s="115"/>
      <c r="AI101" s="116"/>
      <c r="AJ101" s="206"/>
      <c r="AK101" s="62"/>
      <c r="AL101" s="137"/>
      <c r="AM101" s="7"/>
    </row>
    <row r="102">
      <c r="A102" s="7"/>
      <c r="B102" s="101" t="str">
        <f t="shared" si="30"/>
        <v>68 </v>
      </c>
      <c r="C102" s="111" t="s">
        <v>46</v>
      </c>
      <c r="D102" s="200" t="s">
        <v>115</v>
      </c>
      <c r="E102" s="113" t="s">
        <v>24</v>
      </c>
      <c r="F102" s="114">
        <v>3.0</v>
      </c>
      <c r="G102" s="7"/>
      <c r="H102" s="61">
        <f t="shared" si="29"/>
        <v>0</v>
      </c>
      <c r="I102" s="62"/>
      <c r="J102" s="66"/>
      <c r="K102" s="66"/>
      <c r="L102" s="66"/>
      <c r="M102" s="66"/>
      <c r="N102" s="66"/>
      <c r="O102" s="117"/>
      <c r="P102" s="62"/>
      <c r="Q102" s="66"/>
      <c r="R102" s="66"/>
      <c r="S102" s="66"/>
      <c r="T102" s="66"/>
      <c r="U102" s="66"/>
      <c r="V102" s="117"/>
      <c r="W102" s="62"/>
      <c r="X102" s="66"/>
      <c r="Y102" s="66"/>
      <c r="Z102" s="66"/>
      <c r="AA102" s="66"/>
      <c r="AB102" s="66"/>
      <c r="AC102" s="117"/>
      <c r="AD102" s="62"/>
      <c r="AE102" s="66"/>
      <c r="AF102" s="66"/>
      <c r="AG102" s="66"/>
      <c r="AH102" s="115"/>
      <c r="AI102" s="116"/>
      <c r="AJ102" s="206"/>
      <c r="AK102" s="62"/>
      <c r="AL102" s="137"/>
      <c r="AM102" s="7"/>
    </row>
    <row r="103">
      <c r="A103" s="7"/>
      <c r="B103" s="101" t="str">
        <f t="shared" si="30"/>
        <v>69 </v>
      </c>
      <c r="C103" s="111" t="s">
        <v>46</v>
      </c>
      <c r="D103" s="200" t="s">
        <v>116</v>
      </c>
      <c r="E103" s="113" t="s">
        <v>16</v>
      </c>
      <c r="F103" s="114">
        <v>3.0</v>
      </c>
      <c r="G103" s="7"/>
      <c r="H103" s="61">
        <f t="shared" si="29"/>
        <v>0</v>
      </c>
      <c r="I103" s="62"/>
      <c r="J103" s="66"/>
      <c r="K103" s="66"/>
      <c r="L103" s="66"/>
      <c r="M103" s="66"/>
      <c r="N103" s="66"/>
      <c r="O103" s="117"/>
      <c r="P103" s="62"/>
      <c r="Q103" s="66"/>
      <c r="R103" s="66"/>
      <c r="S103" s="66"/>
      <c r="T103" s="66"/>
      <c r="U103" s="66"/>
      <c r="V103" s="117"/>
      <c r="W103" s="62"/>
      <c r="X103" s="66"/>
      <c r="Y103" s="66"/>
      <c r="Z103" s="66"/>
      <c r="AA103" s="66"/>
      <c r="AB103" s="66"/>
      <c r="AC103" s="117"/>
      <c r="AD103" s="62"/>
      <c r="AE103" s="66"/>
      <c r="AF103" s="66"/>
      <c r="AG103" s="66"/>
      <c r="AH103" s="115"/>
      <c r="AI103" s="116"/>
      <c r="AJ103" s="206"/>
      <c r="AK103" s="62"/>
      <c r="AL103" s="137"/>
      <c r="AM103" s="7"/>
    </row>
    <row r="104">
      <c r="A104" s="7"/>
      <c r="B104" s="203" t="str">
        <f t="shared" si="30"/>
        <v>70 </v>
      </c>
      <c r="C104" s="138" t="s">
        <v>46</v>
      </c>
      <c r="D104" s="204" t="s">
        <v>117</v>
      </c>
      <c r="E104" s="140" t="s">
        <v>24</v>
      </c>
      <c r="F104" s="141">
        <v>3.0</v>
      </c>
      <c r="G104" s="7"/>
      <c r="H104" s="61">
        <f t="shared" si="29"/>
        <v>0</v>
      </c>
      <c r="I104" s="62"/>
      <c r="J104" s="66"/>
      <c r="K104" s="66"/>
      <c r="L104" s="65"/>
      <c r="M104" s="66"/>
      <c r="N104" s="66"/>
      <c r="O104" s="117"/>
      <c r="P104" s="62"/>
      <c r="Q104" s="66"/>
      <c r="R104" s="66"/>
      <c r="S104" s="65"/>
      <c r="T104" s="66"/>
      <c r="U104" s="66"/>
      <c r="V104" s="117"/>
      <c r="W104" s="62"/>
      <c r="X104" s="66"/>
      <c r="Y104" s="66"/>
      <c r="Z104" s="65"/>
      <c r="AA104" s="66"/>
      <c r="AB104" s="66"/>
      <c r="AC104" s="117"/>
      <c r="AD104" s="62"/>
      <c r="AE104" s="66"/>
      <c r="AF104" s="66"/>
      <c r="AG104" s="65"/>
      <c r="AH104" s="115"/>
      <c r="AI104" s="116"/>
      <c r="AJ104" s="206"/>
      <c r="AK104" s="70"/>
      <c r="AL104" s="71"/>
      <c r="AM104" s="7"/>
    </row>
    <row r="105" ht="25.5" customHeight="1">
      <c r="A105" s="7"/>
      <c r="B105" s="32" t="s">
        <v>118</v>
      </c>
      <c r="C105" s="33"/>
      <c r="D105" s="33"/>
      <c r="E105" s="34"/>
      <c r="F105" s="35" t="s">
        <v>119</v>
      </c>
      <c r="G105" s="7"/>
      <c r="H105" s="36" t="s">
        <v>120</v>
      </c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8"/>
      <c r="AM105" s="7"/>
    </row>
    <row r="106">
      <c r="A106" s="7"/>
      <c r="B106" s="39" t="s">
        <v>121</v>
      </c>
      <c r="C106" s="33"/>
      <c r="D106" s="33"/>
      <c r="E106" s="33"/>
      <c r="F106" s="40"/>
      <c r="G106" s="7"/>
      <c r="H106" s="99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8"/>
      <c r="AM106" s="7"/>
    </row>
    <row r="107">
      <c r="A107" s="7"/>
      <c r="B107" s="101" t="str">
        <f>CONCATENATE(B104 + 1, " ")</f>
        <v>71 </v>
      </c>
      <c r="C107" s="111" t="s">
        <v>14</v>
      </c>
      <c r="D107" s="200" t="s">
        <v>122</v>
      </c>
      <c r="E107" s="113" t="s">
        <v>16</v>
      </c>
      <c r="F107" s="207" t="s">
        <v>119</v>
      </c>
      <c r="G107" s="7"/>
      <c r="H107" s="61">
        <f t="shared" ref="H107:H109" si="31">IF(ISBLANK(D107), , 0)</f>
        <v>0</v>
      </c>
      <c r="I107" s="62"/>
      <c r="J107" s="66"/>
      <c r="K107" s="66"/>
      <c r="L107" s="66"/>
      <c r="M107" s="66"/>
      <c r="N107" s="66"/>
      <c r="O107" s="117"/>
      <c r="P107" s="62"/>
      <c r="Q107" s="66"/>
      <c r="R107" s="66"/>
      <c r="S107" s="66"/>
      <c r="T107" s="66"/>
      <c r="U107" s="66"/>
      <c r="V107" s="117"/>
      <c r="W107" s="62"/>
      <c r="X107" s="66"/>
      <c r="Y107" s="66"/>
      <c r="Z107" s="66"/>
      <c r="AA107" s="66"/>
      <c r="AB107" s="66"/>
      <c r="AC107" s="117"/>
      <c r="AD107" s="62"/>
      <c r="AE107" s="66"/>
      <c r="AF107" s="66"/>
      <c r="AG107" s="66"/>
      <c r="AH107" s="66"/>
      <c r="AI107" s="66"/>
      <c r="AJ107" s="117"/>
      <c r="AK107" s="62"/>
      <c r="AL107" s="137"/>
      <c r="AM107" s="7"/>
    </row>
    <row r="108">
      <c r="A108" s="7"/>
      <c r="B108" s="101" t="str">
        <f t="shared" ref="B108:B109" si="32"> IF(ISBLANK(D108), ,CONCATENATE(B107 + 1, " "))</f>
        <v>72 </v>
      </c>
      <c r="C108" s="111" t="s">
        <v>46</v>
      </c>
      <c r="D108" s="200" t="s">
        <v>123</v>
      </c>
      <c r="E108" s="113" t="s">
        <v>21</v>
      </c>
      <c r="F108" s="207" t="s">
        <v>119</v>
      </c>
      <c r="G108" s="7"/>
      <c r="H108" s="61">
        <f t="shared" si="31"/>
        <v>0</v>
      </c>
      <c r="I108" s="62"/>
      <c r="J108" s="66"/>
      <c r="K108" s="65"/>
      <c r="L108" s="65"/>
      <c r="M108" s="66"/>
      <c r="N108" s="66"/>
      <c r="O108" s="69"/>
      <c r="P108" s="62"/>
      <c r="Q108" s="66"/>
      <c r="R108" s="65"/>
      <c r="S108" s="65"/>
      <c r="T108" s="66"/>
      <c r="U108" s="66"/>
      <c r="V108" s="69"/>
      <c r="W108" s="62"/>
      <c r="X108" s="66"/>
      <c r="Y108" s="65"/>
      <c r="Z108" s="65"/>
      <c r="AA108" s="66"/>
      <c r="AB108" s="66"/>
      <c r="AC108" s="69"/>
      <c r="AD108" s="62"/>
      <c r="AE108" s="66"/>
      <c r="AF108" s="65"/>
      <c r="AG108" s="65"/>
      <c r="AH108" s="66"/>
      <c r="AI108" s="66"/>
      <c r="AJ108" s="69"/>
      <c r="AK108" s="70"/>
      <c r="AL108" s="71"/>
      <c r="AM108" s="7"/>
    </row>
    <row r="109">
      <c r="A109" s="7"/>
      <c r="B109" s="101" t="str">
        <f t="shared" si="32"/>
        <v>73 </v>
      </c>
      <c r="C109" s="111" t="s">
        <v>46</v>
      </c>
      <c r="D109" s="200" t="s">
        <v>124</v>
      </c>
      <c r="E109" s="113" t="s">
        <v>24</v>
      </c>
      <c r="F109" s="207" t="s">
        <v>119</v>
      </c>
      <c r="G109" s="7"/>
      <c r="H109" s="61">
        <f t="shared" si="31"/>
        <v>0</v>
      </c>
      <c r="I109" s="62"/>
      <c r="J109" s="66"/>
      <c r="K109" s="66"/>
      <c r="L109" s="66"/>
      <c r="M109" s="66"/>
      <c r="N109" s="66"/>
      <c r="O109" s="117"/>
      <c r="P109" s="62"/>
      <c r="Q109" s="66"/>
      <c r="R109" s="66"/>
      <c r="S109" s="66"/>
      <c r="T109" s="66"/>
      <c r="U109" s="66"/>
      <c r="V109" s="117"/>
      <c r="W109" s="62"/>
      <c r="X109" s="66"/>
      <c r="Y109" s="66"/>
      <c r="Z109" s="66"/>
      <c r="AA109" s="66"/>
      <c r="AB109" s="66"/>
      <c r="AC109" s="117"/>
      <c r="AD109" s="62"/>
      <c r="AE109" s="66"/>
      <c r="AF109" s="66"/>
      <c r="AG109" s="66"/>
      <c r="AH109" s="66"/>
      <c r="AI109" s="66"/>
      <c r="AJ109" s="117"/>
      <c r="AK109" s="62"/>
      <c r="AL109" s="137"/>
      <c r="AM109" s="7"/>
    </row>
    <row r="110">
      <c r="A110" s="7"/>
      <c r="B110" s="39" t="s">
        <v>125</v>
      </c>
      <c r="C110" s="33"/>
      <c r="D110" s="33"/>
      <c r="E110" s="33"/>
      <c r="F110" s="40"/>
      <c r="G110" s="7"/>
      <c r="H110" s="99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8"/>
      <c r="AM110" s="7"/>
    </row>
    <row r="111">
      <c r="A111" s="7"/>
      <c r="B111" s="101" t="str">
        <f>CONCATENATE(B109 + 1, " ")</f>
        <v>74 </v>
      </c>
      <c r="C111" s="111" t="s">
        <v>14</v>
      </c>
      <c r="D111" s="200" t="s">
        <v>126</v>
      </c>
      <c r="E111" s="113" t="s">
        <v>21</v>
      </c>
      <c r="F111" s="207" t="s">
        <v>119</v>
      </c>
      <c r="G111" s="7"/>
      <c r="H111" s="61">
        <f t="shared" ref="H111:H112" si="33">IF(ISBLANK(D111), , 0)</f>
        <v>0</v>
      </c>
      <c r="I111" s="62"/>
      <c r="J111" s="66"/>
      <c r="K111" s="66"/>
      <c r="L111" s="66"/>
      <c r="M111" s="66"/>
      <c r="N111" s="66"/>
      <c r="O111" s="117"/>
      <c r="P111" s="62"/>
      <c r="Q111" s="66"/>
      <c r="R111" s="66"/>
      <c r="S111" s="66"/>
      <c r="T111" s="66"/>
      <c r="U111" s="66"/>
      <c r="V111" s="117"/>
      <c r="W111" s="62"/>
      <c r="X111" s="66"/>
      <c r="Y111" s="66"/>
      <c r="Z111" s="66"/>
      <c r="AA111" s="66"/>
      <c r="AB111" s="66"/>
      <c r="AC111" s="117"/>
      <c r="AD111" s="62"/>
      <c r="AE111" s="66"/>
      <c r="AF111" s="66"/>
      <c r="AG111" s="66"/>
      <c r="AH111" s="66"/>
      <c r="AI111" s="66"/>
      <c r="AJ111" s="117"/>
      <c r="AK111" s="62"/>
      <c r="AL111" s="137"/>
      <c r="AM111" s="7"/>
    </row>
    <row r="112">
      <c r="A112" s="7"/>
      <c r="B112" s="208" t="str">
        <f> IF(ISBLANK(D112), ,CONCATENATE(B111 + 1, " "))</f>
        <v>75 </v>
      </c>
      <c r="C112" s="119" t="s">
        <v>14</v>
      </c>
      <c r="D112" s="198" t="s">
        <v>127</v>
      </c>
      <c r="E112" s="121" t="s">
        <v>24</v>
      </c>
      <c r="F112" s="209" t="s">
        <v>119</v>
      </c>
      <c r="G112" s="7"/>
      <c r="H112" s="61">
        <f t="shared" si="33"/>
        <v>0</v>
      </c>
      <c r="I112" s="123"/>
      <c r="J112" s="124"/>
      <c r="K112" s="124"/>
      <c r="L112" s="124"/>
      <c r="M112" s="124"/>
      <c r="N112" s="124"/>
      <c r="O112" s="130"/>
      <c r="P112" s="123"/>
      <c r="Q112" s="124"/>
      <c r="R112" s="124"/>
      <c r="S112" s="124"/>
      <c r="T112" s="124"/>
      <c r="U112" s="124"/>
      <c r="V112" s="130"/>
      <c r="W112" s="123"/>
      <c r="X112" s="124"/>
      <c r="Y112" s="124"/>
      <c r="Z112" s="124"/>
      <c r="AA112" s="124"/>
      <c r="AB112" s="124"/>
      <c r="AC112" s="130"/>
      <c r="AD112" s="123"/>
      <c r="AE112" s="124"/>
      <c r="AF112" s="124"/>
      <c r="AG112" s="124"/>
      <c r="AH112" s="124"/>
      <c r="AI112" s="124"/>
      <c r="AJ112" s="130"/>
      <c r="AK112" s="123"/>
      <c r="AL112" s="143"/>
      <c r="AM112" s="7"/>
    </row>
    <row r="113">
      <c r="A113" s="210"/>
      <c r="B113" s="100"/>
      <c r="C113" s="7"/>
      <c r="D113" s="7"/>
      <c r="E113" s="7"/>
      <c r="F113" s="7"/>
      <c r="G113" s="11"/>
      <c r="H113" s="9" t="s">
        <v>128</v>
      </c>
      <c r="I113" s="7"/>
      <c r="J113" s="7"/>
      <c r="K113" s="7"/>
      <c r="L113" s="7"/>
      <c r="M113" s="7"/>
      <c r="N113" s="7"/>
      <c r="O113" s="211"/>
      <c r="P113" s="7"/>
      <c r="Q113" s="7"/>
      <c r="R113" s="7"/>
      <c r="S113" s="7"/>
      <c r="T113" s="7"/>
      <c r="U113" s="7"/>
      <c r="V113" s="211"/>
      <c r="W113" s="7"/>
      <c r="X113" s="7"/>
      <c r="Y113" s="7"/>
      <c r="Z113" s="7"/>
      <c r="AA113" s="7"/>
      <c r="AB113" s="7"/>
      <c r="AC113" s="211"/>
      <c r="AD113" s="7"/>
      <c r="AE113" s="7"/>
      <c r="AF113" s="7"/>
      <c r="AG113" s="7"/>
      <c r="AH113" s="7"/>
      <c r="AI113" s="7"/>
      <c r="AJ113" s="211"/>
      <c r="AK113" s="7"/>
      <c r="AL113" s="212"/>
      <c r="AM113" s="210"/>
    </row>
    <row r="114">
      <c r="A114" s="210"/>
      <c r="B114" s="100"/>
      <c r="C114" s="7"/>
      <c r="D114" s="7"/>
      <c r="E114" s="213"/>
      <c r="F114" s="7"/>
      <c r="G114" s="11"/>
      <c r="H114" s="20">
        <f> F6</f>
        <v>125.8</v>
      </c>
      <c r="I114" s="20">
        <f> IF(SUM(I11:I112) = 0, , H114 - SUM(I11:I112))</f>
        <v>117.8</v>
      </c>
      <c r="J114" s="20">
        <f> I114</f>
        <v>117.8</v>
      </c>
      <c r="K114" s="20">
        <f t="shared" ref="K114:M114" si="34"> IF(SUM(K11:K112) = 0, , J114 - SUM(K11:K112))</f>
        <v>106.55</v>
      </c>
      <c r="L114" s="20">
        <f t="shared" si="34"/>
        <v>103.05</v>
      </c>
      <c r="M114" s="20">
        <f t="shared" si="34"/>
        <v>101.8</v>
      </c>
      <c r="N114" s="20">
        <f> M114</f>
        <v>101.8</v>
      </c>
      <c r="O114" s="22">
        <f t="shared" ref="O114:AL114" si="35"> IF(SUM(O11:O112) = 0, , N114 - SUM(O11:O112))</f>
        <v>96.3</v>
      </c>
      <c r="P114" s="20">
        <f t="shared" si="35"/>
        <v>93.35</v>
      </c>
      <c r="Q114" s="20">
        <f t="shared" si="35"/>
        <v>91.85</v>
      </c>
      <c r="R114" s="20">
        <f t="shared" si="35"/>
        <v>90.6</v>
      </c>
      <c r="S114" s="20">
        <f t="shared" si="35"/>
        <v>83.3</v>
      </c>
      <c r="T114" s="20">
        <f t="shared" si="35"/>
        <v>81.3</v>
      </c>
      <c r="U114" s="20">
        <f t="shared" si="35"/>
        <v>75.65</v>
      </c>
      <c r="V114" s="22">
        <f t="shared" si="35"/>
        <v>71.85</v>
      </c>
      <c r="W114" s="20">
        <f t="shared" si="35"/>
        <v>70.85</v>
      </c>
      <c r="X114" s="20">
        <f t="shared" si="35"/>
        <v>67.85</v>
      </c>
      <c r="Y114" s="20">
        <f t="shared" si="35"/>
        <v>60.35</v>
      </c>
      <c r="Z114" s="20" t="str">
        <f t="shared" si="35"/>
        <v/>
      </c>
      <c r="AA114" s="20" t="str">
        <f t="shared" si="35"/>
        <v/>
      </c>
      <c r="AB114" s="20" t="str">
        <f t="shared" si="35"/>
        <v/>
      </c>
      <c r="AC114" s="22" t="str">
        <f t="shared" si="35"/>
        <v/>
      </c>
      <c r="AD114" s="20" t="str">
        <f t="shared" si="35"/>
        <v/>
      </c>
      <c r="AE114" s="20" t="str">
        <f t="shared" si="35"/>
        <v/>
      </c>
      <c r="AF114" s="20" t="str">
        <f t="shared" si="35"/>
        <v/>
      </c>
      <c r="AG114" s="20" t="str">
        <f t="shared" si="35"/>
        <v/>
      </c>
      <c r="AH114" s="20" t="str">
        <f t="shared" si="35"/>
        <v/>
      </c>
      <c r="AI114" s="20" t="str">
        <f t="shared" si="35"/>
        <v/>
      </c>
      <c r="AJ114" s="22" t="str">
        <f t="shared" si="35"/>
        <v/>
      </c>
      <c r="AK114" s="20" t="str">
        <f t="shared" si="35"/>
        <v/>
      </c>
      <c r="AL114" s="214" t="str">
        <f t="shared" si="35"/>
        <v/>
      </c>
      <c r="AM114" s="210"/>
    </row>
    <row r="115">
      <c r="A115" s="210"/>
      <c r="B115" s="7"/>
      <c r="C115" s="7"/>
      <c r="D115" s="7"/>
      <c r="E115" s="213"/>
      <c r="F115" s="7"/>
      <c r="G115" s="11"/>
      <c r="H115" s="215"/>
      <c r="I115" s="216"/>
      <c r="J115" s="216"/>
      <c r="K115" s="217"/>
      <c r="L115" s="217"/>
      <c r="M115" s="216"/>
      <c r="N115" s="216"/>
      <c r="O115" s="217"/>
      <c r="P115" s="216"/>
      <c r="Q115" s="216"/>
      <c r="R115" s="217"/>
      <c r="S115" s="217"/>
      <c r="T115" s="216"/>
      <c r="U115" s="216"/>
      <c r="V115" s="217"/>
      <c r="W115" s="216"/>
      <c r="X115" s="216"/>
      <c r="Y115" s="217"/>
      <c r="Z115" s="217"/>
      <c r="AA115" s="216"/>
      <c r="AB115" s="216"/>
      <c r="AC115" s="217"/>
      <c r="AD115" s="216"/>
      <c r="AE115" s="216"/>
      <c r="AF115" s="217"/>
      <c r="AG115" s="217"/>
      <c r="AH115" s="216"/>
      <c r="AI115" s="216"/>
      <c r="AJ115" s="217"/>
      <c r="AK115" s="217"/>
      <c r="AL115" s="217"/>
      <c r="AM115" s="218"/>
    </row>
    <row r="116">
      <c r="A116" s="210"/>
      <c r="B116" s="210"/>
      <c r="C116" s="210"/>
      <c r="D116" s="210"/>
      <c r="E116" s="219"/>
      <c r="F116" s="210"/>
      <c r="G116" s="220"/>
      <c r="H116" s="221">
        <v>0.0</v>
      </c>
      <c r="I116" s="222">
        <v>1.0</v>
      </c>
      <c r="J116" s="222">
        <v>2.0</v>
      </c>
      <c r="K116" s="222">
        <v>3.0</v>
      </c>
      <c r="L116" s="222">
        <v>4.0</v>
      </c>
      <c r="M116" s="222">
        <v>5.0</v>
      </c>
      <c r="N116" s="222">
        <v>6.0</v>
      </c>
      <c r="O116" s="222">
        <v>7.0</v>
      </c>
      <c r="P116" s="222">
        <v>8.0</v>
      </c>
      <c r="Q116" s="222">
        <v>9.0</v>
      </c>
      <c r="R116" s="222">
        <v>10.0</v>
      </c>
      <c r="S116" s="222">
        <v>11.0</v>
      </c>
      <c r="T116" s="222">
        <v>12.0</v>
      </c>
      <c r="U116" s="222">
        <v>13.0</v>
      </c>
      <c r="V116" s="222">
        <v>14.0</v>
      </c>
      <c r="W116" s="222">
        <v>15.0</v>
      </c>
      <c r="X116" s="222">
        <v>16.0</v>
      </c>
      <c r="Y116" s="222">
        <v>17.0</v>
      </c>
      <c r="Z116" s="222">
        <v>18.0</v>
      </c>
      <c r="AA116" s="222">
        <v>19.0</v>
      </c>
      <c r="AB116" s="222">
        <v>20.0</v>
      </c>
      <c r="AC116" s="222">
        <v>21.0</v>
      </c>
      <c r="AD116" s="222">
        <v>22.0</v>
      </c>
      <c r="AE116" s="222">
        <v>23.0</v>
      </c>
      <c r="AF116" s="222">
        <v>24.0</v>
      </c>
      <c r="AG116" s="222">
        <v>25.0</v>
      </c>
      <c r="AH116" s="222">
        <v>26.0</v>
      </c>
      <c r="AI116" s="222">
        <v>27.0</v>
      </c>
      <c r="AJ116" s="222">
        <v>28.0</v>
      </c>
      <c r="AK116" s="222">
        <v>29.0</v>
      </c>
      <c r="AL116" s="222">
        <v>30.0</v>
      </c>
      <c r="AM116" s="223"/>
    </row>
    <row r="117">
      <c r="A117" s="210"/>
      <c r="B117" s="210"/>
      <c r="C117" s="210"/>
      <c r="D117" s="210"/>
      <c r="E117" s="219"/>
      <c r="F117" s="210"/>
      <c r="G117" s="220"/>
      <c r="H117" s="224">
        <f t="shared" ref="H117:AL117" si="36"> $F$6 - ($F$6 / $AL$116) * H$116</f>
        <v>125.8</v>
      </c>
      <c r="I117" s="224">
        <f t="shared" si="36"/>
        <v>121.6066667</v>
      </c>
      <c r="J117" s="224">
        <f t="shared" si="36"/>
        <v>117.4133333</v>
      </c>
      <c r="K117" s="224">
        <f t="shared" si="36"/>
        <v>113.22</v>
      </c>
      <c r="L117" s="224">
        <f t="shared" si="36"/>
        <v>109.0266667</v>
      </c>
      <c r="M117" s="224">
        <f t="shared" si="36"/>
        <v>104.8333333</v>
      </c>
      <c r="N117" s="224">
        <f t="shared" si="36"/>
        <v>100.64</v>
      </c>
      <c r="O117" s="224">
        <f t="shared" si="36"/>
        <v>96.44666667</v>
      </c>
      <c r="P117" s="224">
        <f t="shared" si="36"/>
        <v>92.25333333</v>
      </c>
      <c r="Q117" s="224">
        <f t="shared" si="36"/>
        <v>88.06</v>
      </c>
      <c r="R117" s="224">
        <f t="shared" si="36"/>
        <v>83.86666667</v>
      </c>
      <c r="S117" s="224">
        <f t="shared" si="36"/>
        <v>79.67333333</v>
      </c>
      <c r="T117" s="224">
        <f t="shared" si="36"/>
        <v>75.48</v>
      </c>
      <c r="U117" s="224">
        <f t="shared" si="36"/>
        <v>71.28666667</v>
      </c>
      <c r="V117" s="224">
        <f t="shared" si="36"/>
        <v>67.09333333</v>
      </c>
      <c r="W117" s="224">
        <f t="shared" si="36"/>
        <v>62.9</v>
      </c>
      <c r="X117" s="224">
        <f t="shared" si="36"/>
        <v>58.70666667</v>
      </c>
      <c r="Y117" s="224">
        <f t="shared" si="36"/>
        <v>54.51333333</v>
      </c>
      <c r="Z117" s="224">
        <f t="shared" si="36"/>
        <v>50.32</v>
      </c>
      <c r="AA117" s="224">
        <f t="shared" si="36"/>
        <v>46.12666667</v>
      </c>
      <c r="AB117" s="224">
        <f t="shared" si="36"/>
        <v>41.93333333</v>
      </c>
      <c r="AC117" s="224">
        <f t="shared" si="36"/>
        <v>37.74</v>
      </c>
      <c r="AD117" s="224">
        <f t="shared" si="36"/>
        <v>33.54666667</v>
      </c>
      <c r="AE117" s="224">
        <f t="shared" si="36"/>
        <v>29.35333333</v>
      </c>
      <c r="AF117" s="224">
        <f t="shared" si="36"/>
        <v>25.16</v>
      </c>
      <c r="AG117" s="224">
        <f t="shared" si="36"/>
        <v>20.96666667</v>
      </c>
      <c r="AH117" s="224">
        <f t="shared" si="36"/>
        <v>16.77333333</v>
      </c>
      <c r="AI117" s="224">
        <f t="shared" si="36"/>
        <v>12.58</v>
      </c>
      <c r="AJ117" s="224">
        <f t="shared" si="36"/>
        <v>8.386666667</v>
      </c>
      <c r="AK117" s="224">
        <f t="shared" si="36"/>
        <v>4.193333333</v>
      </c>
      <c r="AL117" s="224">
        <f t="shared" si="36"/>
        <v>0</v>
      </c>
      <c r="AM117" s="223"/>
    </row>
    <row r="118">
      <c r="A118" s="210"/>
      <c r="B118" s="210"/>
      <c r="C118" s="210"/>
      <c r="D118" s="210"/>
      <c r="E118" s="219"/>
      <c r="F118" s="210"/>
      <c r="G118" s="220"/>
      <c r="H118" s="224"/>
      <c r="I118" s="225"/>
      <c r="J118" s="225"/>
      <c r="K118" s="225"/>
      <c r="L118" s="226"/>
      <c r="M118" s="225"/>
      <c r="N118" s="225"/>
      <c r="O118" s="225"/>
      <c r="P118" s="225"/>
      <c r="Q118" s="225"/>
      <c r="R118" s="225"/>
      <c r="S118" s="226"/>
      <c r="T118" s="225"/>
      <c r="U118" s="225"/>
      <c r="V118" s="225"/>
      <c r="W118" s="225"/>
      <c r="X118" s="225"/>
      <c r="Y118" s="225"/>
      <c r="Z118" s="226"/>
      <c r="AA118" s="225"/>
      <c r="AB118" s="225"/>
      <c r="AC118" s="225"/>
      <c r="AD118" s="225"/>
      <c r="AE118" s="225"/>
      <c r="AF118" s="225"/>
      <c r="AG118" s="226"/>
      <c r="AH118" s="225"/>
      <c r="AI118" s="225"/>
      <c r="AJ118" s="225"/>
      <c r="AK118" s="226"/>
      <c r="AL118" s="226"/>
      <c r="AM118" s="223"/>
    </row>
    <row r="119">
      <c r="A119" s="210"/>
      <c r="B119" s="210"/>
      <c r="C119" s="210"/>
      <c r="D119" s="210"/>
      <c r="E119" s="219"/>
      <c r="F119" s="210"/>
      <c r="G119" s="220"/>
      <c r="H119" s="224"/>
      <c r="I119" s="227" t="s">
        <v>129</v>
      </c>
      <c r="J119" s="225"/>
      <c r="K119" s="225"/>
      <c r="L119" s="226"/>
      <c r="M119" s="225"/>
      <c r="N119" s="225"/>
      <c r="O119" s="225"/>
      <c r="P119" s="227" t="s">
        <v>130</v>
      </c>
      <c r="Q119" s="225"/>
      <c r="R119" s="225"/>
      <c r="S119" s="226"/>
      <c r="T119" s="225"/>
      <c r="U119" s="225"/>
      <c r="V119" s="225"/>
      <c r="W119" s="225"/>
      <c r="X119" s="225"/>
      <c r="Y119" s="225"/>
      <c r="Z119" s="226"/>
      <c r="AA119" s="225"/>
      <c r="AB119" s="225"/>
      <c r="AC119" s="225"/>
      <c r="AD119" s="225"/>
      <c r="AE119" s="225"/>
      <c r="AF119" s="225"/>
      <c r="AG119" s="226"/>
      <c r="AH119" s="225"/>
      <c r="AI119" s="225"/>
      <c r="AJ119" s="225"/>
      <c r="AK119" s="226"/>
      <c r="AL119" s="226"/>
      <c r="AM119" s="223"/>
    </row>
    <row r="120">
      <c r="A120" s="210"/>
      <c r="B120" s="210"/>
      <c r="C120" s="210"/>
      <c r="D120" s="210"/>
      <c r="E120" s="219"/>
      <c r="F120" s="210"/>
      <c r="G120" s="220"/>
      <c r="H120" s="224"/>
      <c r="I120" s="228"/>
      <c r="J120" s="229" t="s">
        <v>131</v>
      </c>
      <c r="K120" s="228"/>
      <c r="L120" s="229"/>
      <c r="M120" s="228"/>
      <c r="N120" s="228"/>
      <c r="O120" s="228"/>
      <c r="P120" s="229" t="s">
        <v>132</v>
      </c>
      <c r="Q120" s="228"/>
      <c r="R120" s="228"/>
      <c r="S120" s="229"/>
      <c r="T120" s="228"/>
      <c r="U120" s="225"/>
      <c r="V120" s="225"/>
      <c r="W120" s="225"/>
      <c r="X120" s="225"/>
      <c r="Y120" s="225"/>
      <c r="Z120" s="226"/>
      <c r="AA120" s="225"/>
      <c r="AB120" s="225"/>
      <c r="AC120" s="225"/>
      <c r="AD120" s="225"/>
      <c r="AE120" s="225"/>
      <c r="AF120" s="225"/>
      <c r="AG120" s="226"/>
      <c r="AH120" s="225"/>
      <c r="AI120" s="225"/>
      <c r="AJ120" s="225"/>
      <c r="AK120" s="226"/>
      <c r="AL120" s="226"/>
      <c r="AM120" s="223"/>
    </row>
    <row r="121">
      <c r="A121" s="210"/>
      <c r="B121" s="210"/>
      <c r="C121" s="210"/>
      <c r="D121" s="210"/>
      <c r="E121" s="219"/>
      <c r="F121" s="210"/>
      <c r="G121" s="220"/>
      <c r="H121" s="224"/>
      <c r="I121" s="228"/>
      <c r="J121" s="229" t="s">
        <v>133</v>
      </c>
      <c r="K121" s="228"/>
      <c r="L121" s="229"/>
      <c r="M121" s="228"/>
      <c r="N121" s="228"/>
      <c r="O121" s="228"/>
      <c r="P121" s="229" t="s">
        <v>134</v>
      </c>
      <c r="Q121" s="228"/>
      <c r="R121" s="228"/>
      <c r="S121" s="229"/>
      <c r="T121" s="228"/>
      <c r="U121" s="225"/>
      <c r="V121" s="225"/>
      <c r="W121" s="225"/>
      <c r="X121" s="225"/>
      <c r="Y121" s="225"/>
      <c r="Z121" s="226"/>
      <c r="AA121" s="225"/>
      <c r="AB121" s="225"/>
      <c r="AC121" s="225"/>
      <c r="AD121" s="225"/>
      <c r="AE121" s="225"/>
      <c r="AF121" s="225"/>
      <c r="AG121" s="226"/>
      <c r="AH121" s="225"/>
      <c r="AI121" s="225"/>
      <c r="AJ121" s="225"/>
      <c r="AK121" s="226"/>
      <c r="AL121" s="226"/>
      <c r="AM121" s="223"/>
    </row>
    <row r="122">
      <c r="A122" s="210"/>
      <c r="B122" s="210"/>
      <c r="C122" s="210"/>
      <c r="D122" s="210"/>
      <c r="E122" s="219"/>
      <c r="F122" s="210"/>
      <c r="G122" s="220"/>
      <c r="H122" s="230"/>
      <c r="I122" s="228"/>
      <c r="J122" s="229" t="s">
        <v>135</v>
      </c>
      <c r="K122" s="228"/>
      <c r="L122" s="228"/>
      <c r="M122" s="228"/>
      <c r="N122" s="228"/>
      <c r="O122" s="228"/>
      <c r="P122" s="229" t="s">
        <v>134</v>
      </c>
      <c r="Q122" s="228"/>
      <c r="R122" s="228"/>
      <c r="S122" s="228"/>
      <c r="T122" s="228"/>
      <c r="U122" s="231"/>
      <c r="V122" s="231"/>
      <c r="W122" s="231"/>
      <c r="X122" s="231"/>
      <c r="Y122" s="231"/>
      <c r="Z122" s="231"/>
      <c r="AA122" s="231"/>
      <c r="AB122" s="231"/>
      <c r="AC122" s="231"/>
      <c r="AD122" s="231"/>
      <c r="AE122" s="231"/>
      <c r="AF122" s="231"/>
      <c r="AG122" s="231"/>
      <c r="AH122" s="231"/>
      <c r="AI122" s="231"/>
      <c r="AJ122" s="231"/>
      <c r="AK122" s="231"/>
      <c r="AL122" s="231"/>
      <c r="AM122" s="223"/>
    </row>
    <row r="123">
      <c r="A123" s="210"/>
      <c r="B123" s="210"/>
      <c r="C123" s="210"/>
      <c r="D123" s="210"/>
      <c r="E123" s="219"/>
      <c r="F123" s="210"/>
      <c r="G123" s="220"/>
      <c r="H123" s="230"/>
      <c r="I123" s="228"/>
      <c r="J123" s="229" t="s">
        <v>136</v>
      </c>
      <c r="K123" s="228"/>
      <c r="L123" s="228"/>
      <c r="M123" s="228"/>
      <c r="N123" s="228"/>
      <c r="O123" s="228"/>
      <c r="P123" s="229" t="s">
        <v>134</v>
      </c>
      <c r="Q123" s="228"/>
      <c r="R123" s="228"/>
      <c r="S123" s="228"/>
      <c r="T123" s="228"/>
      <c r="U123" s="231"/>
      <c r="V123" s="231"/>
      <c r="W123" s="231"/>
      <c r="X123" s="231"/>
      <c r="Y123" s="231"/>
      <c r="Z123" s="231"/>
      <c r="AA123" s="231"/>
      <c r="AB123" s="231"/>
      <c r="AC123" s="231"/>
      <c r="AD123" s="231"/>
      <c r="AE123" s="231"/>
      <c r="AF123" s="231"/>
      <c r="AG123" s="231"/>
      <c r="AH123" s="231"/>
      <c r="AI123" s="231"/>
      <c r="AJ123" s="231"/>
      <c r="AK123" s="231"/>
      <c r="AL123" s="231"/>
      <c r="AM123" s="223"/>
    </row>
    <row r="124">
      <c r="A124" s="210"/>
      <c r="B124" s="210"/>
      <c r="C124" s="210"/>
      <c r="D124" s="210"/>
      <c r="E124" s="219"/>
      <c r="F124" s="210"/>
      <c r="G124" s="220"/>
      <c r="H124" s="230"/>
      <c r="I124" s="228"/>
      <c r="J124" s="229" t="s">
        <v>137</v>
      </c>
      <c r="K124" s="228"/>
      <c r="L124" s="228"/>
      <c r="M124" s="228"/>
      <c r="N124" s="228"/>
      <c r="O124" s="228"/>
      <c r="P124" s="229" t="s">
        <v>132</v>
      </c>
      <c r="Q124" s="228"/>
      <c r="R124" s="228"/>
      <c r="S124" s="228"/>
      <c r="T124" s="228"/>
      <c r="U124" s="231"/>
      <c r="V124" s="231"/>
      <c r="W124" s="231"/>
      <c r="X124" s="231"/>
      <c r="Y124" s="231"/>
      <c r="Z124" s="231"/>
      <c r="AA124" s="231"/>
      <c r="AB124" s="231"/>
      <c r="AC124" s="231"/>
      <c r="AD124" s="231"/>
      <c r="AE124" s="231"/>
      <c r="AF124" s="231"/>
      <c r="AG124" s="231"/>
      <c r="AH124" s="231"/>
      <c r="AI124" s="231"/>
      <c r="AJ124" s="231"/>
      <c r="AK124" s="231"/>
      <c r="AL124" s="231"/>
      <c r="AM124" s="223"/>
    </row>
    <row r="125">
      <c r="A125" s="210"/>
      <c r="B125" s="210"/>
      <c r="C125" s="210"/>
      <c r="D125" s="210"/>
      <c r="E125" s="219"/>
      <c r="F125" s="210"/>
      <c r="G125" s="220"/>
      <c r="H125" s="230"/>
      <c r="I125" s="228"/>
      <c r="J125" s="228"/>
      <c r="K125" s="228"/>
      <c r="L125" s="228"/>
      <c r="M125" s="228"/>
      <c r="N125" s="228"/>
      <c r="O125" s="228"/>
      <c r="P125" s="228"/>
      <c r="Q125" s="228"/>
      <c r="R125" s="228"/>
      <c r="S125" s="228"/>
      <c r="T125" s="228"/>
      <c r="U125" s="231"/>
      <c r="V125" s="231"/>
      <c r="W125" s="231"/>
      <c r="X125" s="231"/>
      <c r="Y125" s="231"/>
      <c r="Z125" s="231"/>
      <c r="AA125" s="231"/>
      <c r="AB125" s="231"/>
      <c r="AC125" s="231"/>
      <c r="AD125" s="231"/>
      <c r="AE125" s="231"/>
      <c r="AF125" s="231"/>
      <c r="AG125" s="231"/>
      <c r="AH125" s="231"/>
      <c r="AI125" s="231"/>
      <c r="AJ125" s="231"/>
      <c r="AK125" s="231"/>
      <c r="AL125" s="231"/>
      <c r="AM125" s="223"/>
    </row>
    <row r="126">
      <c r="A126" s="210"/>
      <c r="B126" s="210"/>
      <c r="C126" s="210"/>
      <c r="D126" s="210"/>
      <c r="E126" s="219"/>
      <c r="F126" s="210"/>
      <c r="G126" s="220"/>
      <c r="H126" s="230"/>
      <c r="I126" s="228"/>
      <c r="J126" s="228"/>
      <c r="K126" s="228"/>
      <c r="L126" s="228"/>
      <c r="M126" s="228"/>
      <c r="N126" s="228"/>
      <c r="O126" s="228"/>
      <c r="P126" s="228"/>
      <c r="Q126" s="228"/>
      <c r="R126" s="228"/>
      <c r="S126" s="228"/>
      <c r="T126" s="228"/>
      <c r="U126" s="231"/>
      <c r="V126" s="231"/>
      <c r="W126" s="231"/>
      <c r="X126" s="231"/>
      <c r="Y126" s="231"/>
      <c r="Z126" s="231"/>
      <c r="AA126" s="231"/>
      <c r="AB126" s="231"/>
      <c r="AC126" s="231"/>
      <c r="AD126" s="231"/>
      <c r="AE126" s="231"/>
      <c r="AF126" s="231"/>
      <c r="AG126" s="231"/>
      <c r="AH126" s="231"/>
      <c r="AI126" s="231"/>
      <c r="AJ126" s="231"/>
      <c r="AK126" s="231"/>
      <c r="AL126" s="231"/>
      <c r="AM126" s="223"/>
    </row>
    <row r="127">
      <c r="A127" s="210"/>
      <c r="B127" s="210"/>
      <c r="C127" s="210"/>
      <c r="D127" s="210"/>
      <c r="E127" s="219"/>
      <c r="F127" s="210"/>
      <c r="G127" s="220"/>
      <c r="H127" s="230"/>
      <c r="I127" s="228"/>
      <c r="J127" s="228"/>
      <c r="K127" s="228"/>
      <c r="L127" s="228"/>
      <c r="M127" s="228"/>
      <c r="N127" s="228"/>
      <c r="O127" s="228"/>
      <c r="P127" s="228"/>
      <c r="Q127" s="228"/>
      <c r="R127" s="228"/>
      <c r="S127" s="228"/>
      <c r="T127" s="228"/>
      <c r="U127" s="231"/>
      <c r="V127" s="231"/>
      <c r="W127" s="231"/>
      <c r="X127" s="231"/>
      <c r="Y127" s="231"/>
      <c r="Z127" s="231"/>
      <c r="AA127" s="231"/>
      <c r="AB127" s="231"/>
      <c r="AC127" s="231"/>
      <c r="AD127" s="231"/>
      <c r="AE127" s="231"/>
      <c r="AF127" s="231"/>
      <c r="AG127" s="231"/>
      <c r="AH127" s="231"/>
      <c r="AI127" s="231"/>
      <c r="AJ127" s="231"/>
      <c r="AK127" s="231"/>
      <c r="AL127" s="231"/>
      <c r="AM127" s="223"/>
    </row>
    <row r="128">
      <c r="A128" s="210"/>
      <c r="B128" s="210"/>
      <c r="C128" s="210"/>
      <c r="D128" s="210"/>
      <c r="E128" s="219"/>
      <c r="F128" s="210"/>
      <c r="G128" s="220"/>
      <c r="H128" s="230"/>
      <c r="I128" s="228"/>
      <c r="J128" s="228"/>
      <c r="K128" s="228"/>
      <c r="L128" s="228"/>
      <c r="M128" s="228"/>
      <c r="N128" s="228"/>
      <c r="O128" s="228"/>
      <c r="P128" s="228"/>
      <c r="Q128" s="228"/>
      <c r="R128" s="228"/>
      <c r="S128" s="228"/>
      <c r="T128" s="228"/>
      <c r="U128" s="231"/>
      <c r="V128" s="231"/>
      <c r="W128" s="231"/>
      <c r="X128" s="231"/>
      <c r="Y128" s="231"/>
      <c r="Z128" s="231"/>
      <c r="AA128" s="231"/>
      <c r="AB128" s="231"/>
      <c r="AC128" s="231"/>
      <c r="AD128" s="231"/>
      <c r="AE128" s="231"/>
      <c r="AF128" s="231"/>
      <c r="AG128" s="231"/>
      <c r="AH128" s="231"/>
      <c r="AI128" s="231"/>
      <c r="AJ128" s="231"/>
      <c r="AK128" s="231"/>
      <c r="AL128" s="231"/>
      <c r="AM128" s="223"/>
    </row>
    <row r="129">
      <c r="A129" s="210"/>
      <c r="B129" s="210"/>
      <c r="C129" s="210"/>
      <c r="D129" s="210"/>
      <c r="E129" s="219"/>
      <c r="F129" s="210"/>
      <c r="G129" s="220"/>
      <c r="H129" s="230"/>
      <c r="I129" s="228"/>
      <c r="J129" s="228"/>
      <c r="K129" s="228"/>
      <c r="L129" s="228"/>
      <c r="M129" s="228"/>
      <c r="N129" s="228"/>
      <c r="O129" s="228"/>
      <c r="P129" s="228"/>
      <c r="Q129" s="228"/>
      <c r="R129" s="228"/>
      <c r="S129" s="228"/>
      <c r="T129" s="228"/>
      <c r="U129" s="231"/>
      <c r="V129" s="231"/>
      <c r="W129" s="231"/>
      <c r="X129" s="231"/>
      <c r="Y129" s="231"/>
      <c r="Z129" s="231"/>
      <c r="AA129" s="231"/>
      <c r="AB129" s="231"/>
      <c r="AC129" s="231"/>
      <c r="AD129" s="231"/>
      <c r="AE129" s="231"/>
      <c r="AF129" s="231"/>
      <c r="AG129" s="231"/>
      <c r="AH129" s="231"/>
      <c r="AI129" s="231"/>
      <c r="AJ129" s="231"/>
      <c r="AK129" s="231"/>
      <c r="AL129" s="231"/>
      <c r="AM129" s="223"/>
    </row>
    <row r="130">
      <c r="A130" s="210"/>
      <c r="B130" s="210"/>
      <c r="C130" s="210"/>
      <c r="D130" s="210"/>
      <c r="E130" s="219"/>
      <c r="F130" s="210"/>
      <c r="G130" s="220"/>
      <c r="H130" s="230"/>
      <c r="I130" s="231"/>
      <c r="J130" s="231"/>
      <c r="K130" s="231"/>
      <c r="L130" s="231"/>
      <c r="M130" s="231"/>
      <c r="N130" s="231"/>
      <c r="O130" s="231"/>
      <c r="P130" s="231"/>
      <c r="Q130" s="231"/>
      <c r="R130" s="231"/>
      <c r="S130" s="231"/>
      <c r="T130" s="231"/>
      <c r="U130" s="231"/>
      <c r="V130" s="231"/>
      <c r="W130" s="231"/>
      <c r="X130" s="231"/>
      <c r="Y130" s="231"/>
      <c r="Z130" s="231"/>
      <c r="AA130" s="231"/>
      <c r="AB130" s="231"/>
      <c r="AC130" s="231"/>
      <c r="AD130" s="231"/>
      <c r="AE130" s="231"/>
      <c r="AF130" s="231"/>
      <c r="AG130" s="231"/>
      <c r="AH130" s="231"/>
      <c r="AI130" s="231"/>
      <c r="AJ130" s="231"/>
      <c r="AK130" s="231"/>
      <c r="AL130" s="231"/>
      <c r="AM130" s="223"/>
    </row>
    <row r="131">
      <c r="A131" s="210"/>
      <c r="B131" s="210"/>
      <c r="C131" s="210"/>
      <c r="D131" s="210"/>
      <c r="E131" s="219"/>
      <c r="F131" s="210"/>
      <c r="G131" s="220"/>
      <c r="H131" s="230"/>
      <c r="I131" s="231"/>
      <c r="J131" s="231"/>
      <c r="K131" s="231"/>
      <c r="L131" s="231"/>
      <c r="M131" s="231"/>
      <c r="N131" s="231"/>
      <c r="O131" s="231"/>
      <c r="P131" s="231"/>
      <c r="Q131" s="231"/>
      <c r="R131" s="231"/>
      <c r="S131" s="231"/>
      <c r="T131" s="231"/>
      <c r="U131" s="231"/>
      <c r="V131" s="231"/>
      <c r="W131" s="231"/>
      <c r="X131" s="231"/>
      <c r="Y131" s="231"/>
      <c r="Z131" s="231"/>
      <c r="AA131" s="231"/>
      <c r="AB131" s="231"/>
      <c r="AC131" s="231"/>
      <c r="AD131" s="231"/>
      <c r="AE131" s="231"/>
      <c r="AF131" s="231"/>
      <c r="AG131" s="231"/>
      <c r="AH131" s="231"/>
      <c r="AI131" s="231"/>
      <c r="AJ131" s="231"/>
      <c r="AK131" s="231"/>
      <c r="AL131" s="231"/>
      <c r="AM131" s="223"/>
    </row>
    <row r="132">
      <c r="A132" s="210"/>
      <c r="B132" s="210"/>
      <c r="C132" s="210"/>
      <c r="D132" s="210"/>
      <c r="E132" s="219"/>
      <c r="F132" s="210"/>
      <c r="G132" s="220"/>
      <c r="H132" s="230"/>
      <c r="I132" s="231"/>
      <c r="J132" s="231"/>
      <c r="K132" s="231"/>
      <c r="L132" s="231"/>
      <c r="M132" s="231"/>
      <c r="N132" s="231"/>
      <c r="O132" s="231"/>
      <c r="P132" s="231"/>
      <c r="Q132" s="231"/>
      <c r="R132" s="231"/>
      <c r="S132" s="231"/>
      <c r="T132" s="231"/>
      <c r="U132" s="231"/>
      <c r="V132" s="231"/>
      <c r="W132" s="231"/>
      <c r="X132" s="231"/>
      <c r="Y132" s="231"/>
      <c r="Z132" s="231"/>
      <c r="AA132" s="231"/>
      <c r="AB132" s="231"/>
      <c r="AC132" s="231"/>
      <c r="AD132" s="231"/>
      <c r="AE132" s="231"/>
      <c r="AF132" s="231"/>
      <c r="AG132" s="231"/>
      <c r="AH132" s="231"/>
      <c r="AI132" s="231"/>
      <c r="AJ132" s="231"/>
      <c r="AK132" s="231"/>
      <c r="AL132" s="231"/>
      <c r="AM132" s="223"/>
    </row>
    <row r="133">
      <c r="A133" s="210"/>
      <c r="B133" s="210"/>
      <c r="C133" s="210"/>
      <c r="D133" s="210"/>
      <c r="E133" s="219"/>
      <c r="F133" s="210"/>
      <c r="G133" s="220"/>
      <c r="H133" s="230"/>
      <c r="I133" s="231"/>
      <c r="J133" s="231"/>
      <c r="K133" s="231"/>
      <c r="L133" s="231"/>
      <c r="M133" s="231"/>
      <c r="N133" s="231"/>
      <c r="O133" s="231"/>
      <c r="P133" s="231"/>
      <c r="Q133" s="231"/>
      <c r="R133" s="231"/>
      <c r="S133" s="231"/>
      <c r="T133" s="231"/>
      <c r="U133" s="231"/>
      <c r="V133" s="231"/>
      <c r="W133" s="231"/>
      <c r="X133" s="231"/>
      <c r="Y133" s="231"/>
      <c r="Z133" s="231"/>
      <c r="AA133" s="231"/>
      <c r="AB133" s="231"/>
      <c r="AC133" s="231"/>
      <c r="AD133" s="231"/>
      <c r="AE133" s="231"/>
      <c r="AF133" s="231"/>
      <c r="AG133" s="231"/>
      <c r="AH133" s="231"/>
      <c r="AI133" s="231"/>
      <c r="AJ133" s="231"/>
      <c r="AK133" s="231"/>
      <c r="AL133" s="231"/>
      <c r="AM133" s="223"/>
    </row>
    <row r="134">
      <c r="A134" s="210"/>
      <c r="B134" s="210"/>
      <c r="C134" s="210"/>
      <c r="D134" s="210"/>
      <c r="E134" s="219"/>
      <c r="F134" s="210"/>
      <c r="G134" s="220"/>
      <c r="H134" s="230"/>
      <c r="I134" s="231"/>
      <c r="J134" s="231"/>
      <c r="K134" s="231"/>
      <c r="L134" s="231"/>
      <c r="M134" s="231"/>
      <c r="N134" s="231"/>
      <c r="O134" s="231"/>
      <c r="P134" s="231"/>
      <c r="Q134" s="231"/>
      <c r="R134" s="231"/>
      <c r="S134" s="231"/>
      <c r="T134" s="231"/>
      <c r="U134" s="231"/>
      <c r="V134" s="231"/>
      <c r="W134" s="231"/>
      <c r="X134" s="231"/>
      <c r="Y134" s="231"/>
      <c r="Z134" s="231"/>
      <c r="AA134" s="231"/>
      <c r="AB134" s="231"/>
      <c r="AC134" s="231"/>
      <c r="AD134" s="231"/>
      <c r="AE134" s="231"/>
      <c r="AF134" s="231"/>
      <c r="AG134" s="231"/>
      <c r="AH134" s="231"/>
      <c r="AI134" s="231"/>
      <c r="AJ134" s="231"/>
      <c r="AK134" s="231"/>
      <c r="AL134" s="231"/>
      <c r="AM134" s="223"/>
    </row>
    <row r="135">
      <c r="A135" s="210"/>
      <c r="B135" s="210"/>
      <c r="C135" s="210"/>
      <c r="D135" s="210"/>
      <c r="E135" s="219"/>
      <c r="F135" s="210"/>
      <c r="G135" s="220"/>
      <c r="H135" s="232"/>
      <c r="I135" s="233"/>
      <c r="J135" s="233"/>
      <c r="K135" s="233"/>
      <c r="L135" s="233"/>
      <c r="M135" s="233"/>
      <c r="N135" s="233"/>
      <c r="O135" s="233"/>
      <c r="P135" s="233"/>
      <c r="Q135" s="233"/>
      <c r="R135" s="233"/>
      <c r="S135" s="233"/>
      <c r="T135" s="233"/>
      <c r="U135" s="233"/>
      <c r="V135" s="233"/>
      <c r="W135" s="233"/>
      <c r="X135" s="233"/>
      <c r="Y135" s="233"/>
      <c r="Z135" s="233"/>
      <c r="AA135" s="233"/>
      <c r="AB135" s="233"/>
      <c r="AC135" s="233"/>
      <c r="AD135" s="233"/>
      <c r="AE135" s="233"/>
      <c r="AF135" s="233"/>
      <c r="AG135" s="233"/>
      <c r="AH135" s="233"/>
      <c r="AI135" s="233"/>
      <c r="AJ135" s="233"/>
      <c r="AK135" s="233"/>
      <c r="AL135" s="233"/>
      <c r="AM135" s="234"/>
    </row>
    <row r="136">
      <c r="A136" s="210"/>
      <c r="B136" s="210"/>
      <c r="C136" s="210"/>
      <c r="D136" s="210"/>
      <c r="E136" s="219"/>
      <c r="F136" s="210"/>
      <c r="G136" s="220"/>
      <c r="H136" s="210"/>
      <c r="I136" s="210"/>
      <c r="J136" s="210"/>
      <c r="K136" s="210"/>
      <c r="L136" s="210"/>
      <c r="M136" s="210"/>
      <c r="N136" s="210"/>
      <c r="O136" s="210"/>
      <c r="P136" s="210"/>
      <c r="Q136" s="210"/>
      <c r="R136" s="210"/>
      <c r="S136" s="210"/>
      <c r="T136" s="210"/>
      <c r="U136" s="210"/>
      <c r="V136" s="210"/>
      <c r="W136" s="210"/>
      <c r="X136" s="210"/>
      <c r="Y136" s="210"/>
      <c r="Z136" s="210"/>
      <c r="AA136" s="210"/>
      <c r="AB136" s="210"/>
      <c r="AC136" s="210"/>
      <c r="AD136" s="210"/>
      <c r="AE136" s="210"/>
      <c r="AF136" s="210"/>
      <c r="AG136" s="210"/>
      <c r="AH136" s="210"/>
      <c r="AI136" s="210"/>
      <c r="AJ136" s="210"/>
      <c r="AK136" s="210"/>
      <c r="AL136" s="210"/>
      <c r="AM136" s="210"/>
    </row>
    <row r="137">
      <c r="A137" s="7"/>
      <c r="B137" s="7"/>
      <c r="C137" s="7"/>
      <c r="D137" s="8" t="s">
        <v>138</v>
      </c>
      <c r="E137" s="235" t="s">
        <v>21</v>
      </c>
      <c r="F137" s="235" t="s">
        <v>24</v>
      </c>
      <c r="G137" s="236"/>
      <c r="H137" s="8" t="s">
        <v>16</v>
      </c>
      <c r="I137" s="7"/>
      <c r="J137" s="8" t="s">
        <v>21</v>
      </c>
      <c r="K137" s="8" t="s">
        <v>24</v>
      </c>
      <c r="L137" s="8" t="s">
        <v>16</v>
      </c>
      <c r="M137" s="7"/>
    </row>
    <row r="138">
      <c r="A138" s="210"/>
      <c r="B138" s="210"/>
      <c r="C138" s="210"/>
      <c r="D138" s="237"/>
      <c r="E138" s="238" t="str">
        <f t="shared" ref="E138:E251" si="37">IF($E11 = "LF", $F11,)</f>
        <v/>
      </c>
      <c r="F138" s="238" t="str">
        <f t="shared" ref="F138:F250" si="38">IF($E11 = "JK", $F11,)</f>
        <v/>
      </c>
      <c r="G138" s="239"/>
      <c r="H138" s="238">
        <f t="shared" ref="H138:H247" si="39">IF($E11 = "LF, JK", $F11,)</f>
        <v>2</v>
      </c>
      <c r="I138" s="240"/>
      <c r="J138" s="241" t="str">
        <f t="shared" ref="J138:J246" si="40">IF($E11 = "LF", SUM($H11:$AL11),)</f>
        <v/>
      </c>
      <c r="K138" s="241" t="str">
        <f t="shared" ref="K138:K244" si="41">IF($E11 = "JK", SUM($H11:$AL11),)</f>
        <v/>
      </c>
      <c r="L138" s="242">
        <f t="shared" ref="L138:L243" si="42">IF($E11 = "LF, JK", SUM($H11:$AL11),)</f>
        <v>3</v>
      </c>
      <c r="M138" s="210"/>
    </row>
    <row r="139">
      <c r="A139" s="210"/>
      <c r="B139" s="243"/>
      <c r="C139" s="244"/>
      <c r="D139" s="245" t="s">
        <v>139</v>
      </c>
      <c r="E139" s="238" t="str">
        <f t="shared" si="37"/>
        <v/>
      </c>
      <c r="F139" s="238" t="str">
        <f t="shared" si="38"/>
        <v/>
      </c>
      <c r="G139" s="239"/>
      <c r="H139" s="238">
        <f t="shared" si="39"/>
        <v>2</v>
      </c>
      <c r="I139" s="240"/>
      <c r="J139" s="241" t="str">
        <f t="shared" si="40"/>
        <v/>
      </c>
      <c r="K139" s="241" t="str">
        <f t="shared" si="41"/>
        <v/>
      </c>
      <c r="L139" s="242">
        <f t="shared" si="42"/>
        <v>4.5</v>
      </c>
      <c r="M139" s="210"/>
    </row>
    <row r="140">
      <c r="A140" s="210"/>
      <c r="B140" s="210"/>
      <c r="C140" s="246" t="s">
        <v>21</v>
      </c>
      <c r="D140" s="247">
        <f>SUM(E138:E254)</f>
        <v>59.7</v>
      </c>
      <c r="E140" s="238" t="str">
        <f t="shared" si="37"/>
        <v/>
      </c>
      <c r="F140" s="238" t="str">
        <f t="shared" si="38"/>
        <v/>
      </c>
      <c r="G140" s="239"/>
      <c r="H140" s="238">
        <f t="shared" si="39"/>
        <v>1</v>
      </c>
      <c r="I140" s="240"/>
      <c r="J140" s="241" t="str">
        <f t="shared" si="40"/>
        <v/>
      </c>
      <c r="K140" s="241" t="str">
        <f t="shared" si="41"/>
        <v/>
      </c>
      <c r="L140" s="242">
        <f t="shared" si="42"/>
        <v>4.5</v>
      </c>
      <c r="M140" s="210"/>
    </row>
    <row r="141">
      <c r="A141" s="210"/>
      <c r="B141" s="210"/>
      <c r="C141" s="246" t="s">
        <v>24</v>
      </c>
      <c r="D141" s="247">
        <f>SUM(F138:F254)</f>
        <v>52.6</v>
      </c>
      <c r="E141" s="238">
        <f t="shared" si="37"/>
        <v>1</v>
      </c>
      <c r="F141" s="238" t="str">
        <f t="shared" si="38"/>
        <v/>
      </c>
      <c r="G141" s="239"/>
      <c r="H141" s="238" t="str">
        <f t="shared" si="39"/>
        <v/>
      </c>
      <c r="I141" s="240"/>
      <c r="J141" s="241">
        <f t="shared" si="40"/>
        <v>1</v>
      </c>
      <c r="K141" s="241" t="str">
        <f t="shared" si="41"/>
        <v/>
      </c>
      <c r="L141" s="242" t="str">
        <f t="shared" si="42"/>
        <v/>
      </c>
      <c r="M141" s="210"/>
    </row>
    <row r="142">
      <c r="A142" s="210"/>
      <c r="B142" s="210"/>
      <c r="C142" s="246" t="s">
        <v>16</v>
      </c>
      <c r="D142" s="247">
        <f>SUM(H138:H255)</f>
        <v>13.5</v>
      </c>
      <c r="E142" s="238" t="str">
        <f t="shared" si="37"/>
        <v/>
      </c>
      <c r="F142" s="238" t="str">
        <f t="shared" si="38"/>
        <v/>
      </c>
      <c r="G142" s="239"/>
      <c r="H142" s="238" t="str">
        <f t="shared" si="39"/>
        <v/>
      </c>
      <c r="I142" s="240"/>
      <c r="J142" s="241" t="str">
        <f t="shared" si="40"/>
        <v/>
      </c>
      <c r="K142" s="241" t="str">
        <f t="shared" si="41"/>
        <v/>
      </c>
      <c r="L142" s="242" t="str">
        <f t="shared" si="42"/>
        <v/>
      </c>
      <c r="M142" s="210"/>
    </row>
    <row r="143">
      <c r="A143" s="210"/>
      <c r="B143" s="210"/>
      <c r="C143" s="246" t="s">
        <v>140</v>
      </c>
      <c r="D143" s="247">
        <f>SUM(D140:D142)</f>
        <v>125.8</v>
      </c>
      <c r="E143" s="238" t="str">
        <f t="shared" si="37"/>
        <v/>
      </c>
      <c r="F143" s="238">
        <f t="shared" si="38"/>
        <v>0.5</v>
      </c>
      <c r="G143" s="239"/>
      <c r="H143" s="238" t="str">
        <f t="shared" si="39"/>
        <v/>
      </c>
      <c r="I143" s="240"/>
      <c r="J143" s="241" t="str">
        <f t="shared" si="40"/>
        <v/>
      </c>
      <c r="K143" s="241">
        <f t="shared" si="41"/>
        <v>0.25</v>
      </c>
      <c r="L143" s="242" t="str">
        <f t="shared" si="42"/>
        <v/>
      </c>
      <c r="M143" s="210"/>
    </row>
    <row r="144">
      <c r="A144" s="210"/>
      <c r="B144" s="210"/>
      <c r="C144" s="210"/>
      <c r="D144" s="237"/>
      <c r="E144" s="238" t="str">
        <f t="shared" si="37"/>
        <v/>
      </c>
      <c r="F144" s="238">
        <f t="shared" si="38"/>
        <v>1</v>
      </c>
      <c r="G144" s="239"/>
      <c r="H144" s="238" t="str">
        <f t="shared" si="39"/>
        <v/>
      </c>
      <c r="I144" s="240"/>
      <c r="J144" s="241" t="str">
        <f t="shared" si="40"/>
        <v/>
      </c>
      <c r="K144" s="241">
        <f t="shared" si="41"/>
        <v>1</v>
      </c>
      <c r="L144" s="242" t="str">
        <f t="shared" si="42"/>
        <v/>
      </c>
      <c r="M144" s="210"/>
    </row>
    <row r="145">
      <c r="A145" s="210"/>
      <c r="B145" s="243"/>
      <c r="C145" s="244"/>
      <c r="D145" s="245" t="s">
        <v>141</v>
      </c>
      <c r="E145" s="238">
        <f t="shared" si="37"/>
        <v>1</v>
      </c>
      <c r="F145" s="238" t="str">
        <f t="shared" si="38"/>
        <v/>
      </c>
      <c r="G145" s="239"/>
      <c r="H145" s="238" t="str">
        <f t="shared" si="39"/>
        <v/>
      </c>
      <c r="I145" s="240"/>
      <c r="J145" s="241">
        <f t="shared" si="40"/>
        <v>2</v>
      </c>
      <c r="K145" s="241" t="str">
        <f t="shared" si="41"/>
        <v/>
      </c>
      <c r="L145" s="242" t="str">
        <f t="shared" si="42"/>
        <v/>
      </c>
      <c r="M145" s="210"/>
    </row>
    <row r="146">
      <c r="A146" s="210"/>
      <c r="B146" s="210"/>
      <c r="C146" s="246" t="s">
        <v>21</v>
      </c>
      <c r="D146" s="247">
        <f>SUM(J138:J245)</f>
        <v>33.7</v>
      </c>
      <c r="E146" s="238" t="str">
        <f t="shared" si="37"/>
        <v/>
      </c>
      <c r="F146" s="238">
        <f t="shared" si="38"/>
        <v>0.5</v>
      </c>
      <c r="G146" s="239"/>
      <c r="H146" s="238" t="str">
        <f t="shared" si="39"/>
        <v/>
      </c>
      <c r="I146" s="240"/>
      <c r="J146" s="241" t="str">
        <f t="shared" si="40"/>
        <v/>
      </c>
      <c r="K146" s="241">
        <f t="shared" si="41"/>
        <v>0.5</v>
      </c>
      <c r="L146" s="242" t="str">
        <f t="shared" si="42"/>
        <v/>
      </c>
      <c r="M146" s="210"/>
    </row>
    <row r="147">
      <c r="A147" s="210"/>
      <c r="B147" s="210"/>
      <c r="C147" s="246" t="s">
        <v>24</v>
      </c>
      <c r="D147" s="247">
        <f> SUM(K138:K251)</f>
        <v>13.55</v>
      </c>
      <c r="E147" s="238">
        <f t="shared" si="37"/>
        <v>0.5</v>
      </c>
      <c r="F147" s="238" t="str">
        <f t="shared" si="38"/>
        <v/>
      </c>
      <c r="G147" s="239"/>
      <c r="H147" s="238" t="str">
        <f t="shared" si="39"/>
        <v/>
      </c>
      <c r="I147" s="240"/>
      <c r="J147" s="241">
        <f t="shared" si="40"/>
        <v>0.5</v>
      </c>
      <c r="K147" s="241" t="str">
        <f t="shared" si="41"/>
        <v/>
      </c>
      <c r="L147" s="242" t="str">
        <f t="shared" si="42"/>
        <v/>
      </c>
      <c r="M147" s="210"/>
    </row>
    <row r="148">
      <c r="A148" s="210"/>
      <c r="B148" s="210"/>
      <c r="C148" s="246" t="s">
        <v>16</v>
      </c>
      <c r="D148" s="247">
        <f> SUM(L138:L255)</f>
        <v>18.2</v>
      </c>
      <c r="E148" s="238" t="str">
        <f t="shared" si="37"/>
        <v/>
      </c>
      <c r="F148" s="238">
        <f t="shared" si="38"/>
        <v>3</v>
      </c>
      <c r="G148" s="239"/>
      <c r="H148" s="238" t="str">
        <f t="shared" si="39"/>
        <v/>
      </c>
      <c r="I148" s="240"/>
      <c r="J148" s="241" t="str">
        <f t="shared" si="40"/>
        <v/>
      </c>
      <c r="K148" s="241">
        <f t="shared" si="41"/>
        <v>1.25</v>
      </c>
      <c r="L148" s="242" t="str">
        <f t="shared" si="42"/>
        <v/>
      </c>
      <c r="M148" s="210"/>
    </row>
    <row r="149">
      <c r="A149" s="210"/>
      <c r="B149" s="210"/>
      <c r="C149" s="246" t="s">
        <v>140</v>
      </c>
      <c r="D149" s="247">
        <f> SUM(D146:D148)</f>
        <v>65.45</v>
      </c>
      <c r="E149" s="238">
        <f t="shared" si="37"/>
        <v>0.5</v>
      </c>
      <c r="F149" s="238" t="str">
        <f t="shared" si="38"/>
        <v/>
      </c>
      <c r="G149" s="239"/>
      <c r="H149" s="238" t="str">
        <f t="shared" si="39"/>
        <v/>
      </c>
      <c r="I149" s="240"/>
      <c r="J149" s="241">
        <f t="shared" si="40"/>
        <v>0.5</v>
      </c>
      <c r="K149" s="241" t="str">
        <f t="shared" si="41"/>
        <v/>
      </c>
      <c r="L149" s="242" t="str">
        <f t="shared" si="42"/>
        <v/>
      </c>
      <c r="M149" s="210"/>
    </row>
    <row r="150">
      <c r="A150" s="210"/>
      <c r="B150" s="210"/>
      <c r="C150" s="210"/>
      <c r="D150" s="237"/>
      <c r="E150" s="238" t="str">
        <f t="shared" si="37"/>
        <v/>
      </c>
      <c r="F150" s="238">
        <f t="shared" si="38"/>
        <v>3</v>
      </c>
      <c r="G150" s="239"/>
      <c r="H150" s="238" t="str">
        <f t="shared" si="39"/>
        <v/>
      </c>
      <c r="I150" s="240"/>
      <c r="J150" s="241" t="str">
        <f t="shared" si="40"/>
        <v/>
      </c>
      <c r="K150" s="241">
        <f t="shared" si="41"/>
        <v>0.5</v>
      </c>
      <c r="L150" s="242" t="str">
        <f t="shared" si="42"/>
        <v/>
      </c>
      <c r="M150" s="210"/>
    </row>
    <row r="151">
      <c r="A151" s="210"/>
      <c r="B151" s="210"/>
      <c r="C151" s="210"/>
      <c r="D151" s="237"/>
      <c r="E151" s="238" t="str">
        <f t="shared" si="37"/>
        <v/>
      </c>
      <c r="F151" s="238" t="str">
        <f t="shared" si="38"/>
        <v/>
      </c>
      <c r="G151" s="239"/>
      <c r="H151" s="238" t="str">
        <f t="shared" si="39"/>
        <v/>
      </c>
      <c r="I151" s="240"/>
      <c r="J151" s="241" t="str">
        <f t="shared" si="40"/>
        <v/>
      </c>
      <c r="K151" s="241" t="str">
        <f t="shared" si="41"/>
        <v/>
      </c>
      <c r="L151" s="242" t="str">
        <f t="shared" si="42"/>
        <v/>
      </c>
      <c r="M151" s="210"/>
    </row>
    <row r="152">
      <c r="A152" s="210"/>
      <c r="B152" s="210"/>
      <c r="C152" s="210"/>
      <c r="D152" s="237"/>
      <c r="E152" s="238">
        <f t="shared" si="37"/>
        <v>0.5</v>
      </c>
      <c r="F152" s="238" t="str">
        <f t="shared" si="38"/>
        <v/>
      </c>
      <c r="G152" s="239"/>
      <c r="H152" s="238" t="str">
        <f t="shared" si="39"/>
        <v/>
      </c>
      <c r="I152" s="240"/>
      <c r="J152" s="241">
        <f t="shared" si="40"/>
        <v>1.5</v>
      </c>
      <c r="K152" s="241" t="str">
        <f t="shared" si="41"/>
        <v/>
      </c>
      <c r="L152" s="242" t="str">
        <f t="shared" si="42"/>
        <v/>
      </c>
      <c r="M152" s="210"/>
    </row>
    <row r="153">
      <c r="A153" s="210"/>
      <c r="B153" s="210"/>
      <c r="C153" s="210"/>
      <c r="D153" s="237"/>
      <c r="E153" s="238">
        <f t="shared" si="37"/>
        <v>2</v>
      </c>
      <c r="F153" s="238" t="str">
        <f t="shared" si="38"/>
        <v/>
      </c>
      <c r="G153" s="239"/>
      <c r="H153" s="238" t="str">
        <f t="shared" si="39"/>
        <v/>
      </c>
      <c r="I153" s="240"/>
      <c r="J153" s="241">
        <f t="shared" si="40"/>
        <v>3.5</v>
      </c>
      <c r="K153" s="241" t="str">
        <f t="shared" si="41"/>
        <v/>
      </c>
      <c r="L153" s="242" t="str">
        <f t="shared" si="42"/>
        <v/>
      </c>
      <c r="M153" s="210"/>
    </row>
    <row r="154">
      <c r="A154" s="210"/>
      <c r="B154" s="210"/>
      <c r="C154" s="210"/>
      <c r="D154" s="237"/>
      <c r="E154" s="238" t="str">
        <f t="shared" si="37"/>
        <v/>
      </c>
      <c r="F154" s="238">
        <f t="shared" si="38"/>
        <v>1</v>
      </c>
      <c r="G154" s="239"/>
      <c r="H154" s="238" t="str">
        <f t="shared" si="39"/>
        <v/>
      </c>
      <c r="I154" s="240"/>
      <c r="J154" s="241" t="str">
        <f t="shared" si="40"/>
        <v/>
      </c>
      <c r="K154" s="241">
        <f t="shared" si="41"/>
        <v>1</v>
      </c>
      <c r="L154" s="242" t="str">
        <f t="shared" si="42"/>
        <v/>
      </c>
      <c r="M154" s="210"/>
    </row>
    <row r="155">
      <c r="A155" s="210"/>
      <c r="B155" s="210"/>
      <c r="C155" s="210"/>
      <c r="D155" s="237"/>
      <c r="E155" s="238" t="str">
        <f t="shared" si="37"/>
        <v/>
      </c>
      <c r="F155" s="238">
        <f t="shared" si="38"/>
        <v>2</v>
      </c>
      <c r="G155" s="239"/>
      <c r="H155" s="238" t="str">
        <f t="shared" si="39"/>
        <v/>
      </c>
      <c r="I155" s="240"/>
      <c r="J155" s="241" t="str">
        <f t="shared" si="40"/>
        <v/>
      </c>
      <c r="K155" s="241">
        <f t="shared" si="41"/>
        <v>2</v>
      </c>
      <c r="L155" s="242" t="str">
        <f t="shared" si="42"/>
        <v/>
      </c>
      <c r="M155" s="210"/>
    </row>
    <row r="156">
      <c r="A156" s="210"/>
      <c r="B156" s="210"/>
      <c r="C156" s="210"/>
      <c r="D156" s="237"/>
      <c r="E156" s="238">
        <f t="shared" si="37"/>
        <v>0.5</v>
      </c>
      <c r="F156" s="238" t="str">
        <f t="shared" si="38"/>
        <v/>
      </c>
      <c r="G156" s="239"/>
      <c r="H156" s="238" t="str">
        <f t="shared" si="39"/>
        <v/>
      </c>
      <c r="I156" s="240"/>
      <c r="J156" s="241">
        <f t="shared" si="40"/>
        <v>0.5</v>
      </c>
      <c r="K156" s="241" t="str">
        <f t="shared" si="41"/>
        <v/>
      </c>
      <c r="L156" s="242" t="str">
        <f t="shared" si="42"/>
        <v/>
      </c>
      <c r="M156" s="210"/>
    </row>
    <row r="157">
      <c r="A157" s="210"/>
      <c r="B157" s="210"/>
      <c r="C157" s="210"/>
      <c r="D157" s="237"/>
      <c r="E157" s="238">
        <f t="shared" si="37"/>
        <v>0.5</v>
      </c>
      <c r="F157" s="238" t="str">
        <f t="shared" si="38"/>
        <v/>
      </c>
      <c r="G157" s="239"/>
      <c r="H157" s="238" t="str">
        <f t="shared" si="39"/>
        <v/>
      </c>
      <c r="I157" s="240"/>
      <c r="J157" s="241">
        <f t="shared" si="40"/>
        <v>0.5</v>
      </c>
      <c r="K157" s="241" t="str">
        <f t="shared" si="41"/>
        <v/>
      </c>
      <c r="L157" s="242" t="str">
        <f t="shared" si="42"/>
        <v/>
      </c>
      <c r="M157" s="210"/>
    </row>
    <row r="158">
      <c r="A158" s="210"/>
      <c r="B158" s="210"/>
      <c r="C158" s="210"/>
      <c r="D158" s="237"/>
      <c r="E158" s="238">
        <f t="shared" si="37"/>
        <v>1</v>
      </c>
      <c r="F158" s="238" t="str">
        <f t="shared" si="38"/>
        <v/>
      </c>
      <c r="G158" s="239"/>
      <c r="H158" s="238" t="str">
        <f t="shared" si="39"/>
        <v/>
      </c>
      <c r="I158" s="240"/>
      <c r="J158" s="241">
        <f t="shared" si="40"/>
        <v>1</v>
      </c>
      <c r="K158" s="241" t="str">
        <f t="shared" si="41"/>
        <v/>
      </c>
      <c r="L158" s="242" t="str">
        <f t="shared" si="42"/>
        <v/>
      </c>
      <c r="M158" s="210"/>
    </row>
    <row r="159">
      <c r="A159" s="210"/>
      <c r="B159" s="210"/>
      <c r="C159" s="210"/>
      <c r="D159" s="237"/>
      <c r="E159" s="238" t="str">
        <f t="shared" si="37"/>
        <v/>
      </c>
      <c r="F159" s="238" t="str">
        <f t="shared" si="38"/>
        <v/>
      </c>
      <c r="G159" s="239"/>
      <c r="H159" s="238" t="str">
        <f t="shared" si="39"/>
        <v/>
      </c>
      <c r="I159" s="240"/>
      <c r="J159" s="241" t="str">
        <f t="shared" si="40"/>
        <v/>
      </c>
      <c r="K159" s="241" t="str">
        <f t="shared" si="41"/>
        <v/>
      </c>
      <c r="L159" s="242" t="str">
        <f t="shared" si="42"/>
        <v/>
      </c>
      <c r="M159" s="210"/>
    </row>
    <row r="160">
      <c r="A160" s="210"/>
      <c r="B160" s="210"/>
      <c r="C160" s="210"/>
      <c r="D160" s="237"/>
      <c r="E160" s="238" t="str">
        <f t="shared" si="37"/>
        <v/>
      </c>
      <c r="F160" s="238" t="str">
        <f t="shared" si="38"/>
        <v/>
      </c>
      <c r="G160" s="239"/>
      <c r="H160" s="238" t="str">
        <f t="shared" si="39"/>
        <v/>
      </c>
      <c r="I160" s="240"/>
      <c r="J160" s="241" t="str">
        <f t="shared" si="40"/>
        <v/>
      </c>
      <c r="K160" s="241" t="str">
        <f t="shared" si="41"/>
        <v/>
      </c>
      <c r="L160" s="242" t="str">
        <f t="shared" si="42"/>
        <v/>
      </c>
      <c r="M160" s="210"/>
    </row>
    <row r="161">
      <c r="A161" s="210"/>
      <c r="B161" s="210"/>
      <c r="C161" s="210"/>
      <c r="D161" s="237"/>
      <c r="E161" s="238" t="str">
        <f t="shared" si="37"/>
        <v/>
      </c>
      <c r="F161" s="238">
        <f t="shared" si="38"/>
        <v>0.5</v>
      </c>
      <c r="G161" s="239"/>
      <c r="H161" s="238" t="str">
        <f t="shared" si="39"/>
        <v/>
      </c>
      <c r="I161" s="240"/>
      <c r="J161" s="241" t="str">
        <f t="shared" si="40"/>
        <v/>
      </c>
      <c r="K161" s="241">
        <f t="shared" si="41"/>
        <v>0.1</v>
      </c>
      <c r="L161" s="242" t="str">
        <f t="shared" si="42"/>
        <v/>
      </c>
      <c r="M161" s="210"/>
    </row>
    <row r="162">
      <c r="A162" s="210"/>
      <c r="B162" s="210"/>
      <c r="C162" s="210"/>
      <c r="D162" s="237"/>
      <c r="E162" s="238" t="str">
        <f t="shared" si="37"/>
        <v/>
      </c>
      <c r="F162" s="238">
        <f t="shared" si="38"/>
        <v>0.5</v>
      </c>
      <c r="G162" s="239"/>
      <c r="H162" s="238" t="str">
        <f t="shared" si="39"/>
        <v/>
      </c>
      <c r="I162" s="240"/>
      <c r="J162" s="241" t="str">
        <f t="shared" si="40"/>
        <v/>
      </c>
      <c r="K162" s="241">
        <f t="shared" si="41"/>
        <v>0.5</v>
      </c>
      <c r="L162" s="242" t="str">
        <f t="shared" si="42"/>
        <v/>
      </c>
      <c r="M162" s="210"/>
    </row>
    <row r="163">
      <c r="A163" s="210"/>
      <c r="B163" s="210"/>
      <c r="C163" s="210"/>
      <c r="D163" s="237"/>
      <c r="E163" s="238">
        <f t="shared" si="37"/>
        <v>3</v>
      </c>
      <c r="F163" s="238" t="str">
        <f t="shared" si="38"/>
        <v/>
      </c>
      <c r="G163" s="239"/>
      <c r="H163" s="238" t="str">
        <f t="shared" si="39"/>
        <v/>
      </c>
      <c r="I163" s="240"/>
      <c r="J163" s="241">
        <f t="shared" si="40"/>
        <v>1.5</v>
      </c>
      <c r="K163" s="241" t="str">
        <f t="shared" si="41"/>
        <v/>
      </c>
      <c r="L163" s="242" t="str">
        <f t="shared" si="42"/>
        <v/>
      </c>
      <c r="M163" s="210"/>
    </row>
    <row r="164">
      <c r="A164" s="210"/>
      <c r="B164" s="210"/>
      <c r="C164" s="210"/>
      <c r="D164" s="237"/>
      <c r="E164" s="238" t="str">
        <f t="shared" si="37"/>
        <v/>
      </c>
      <c r="F164" s="238">
        <f t="shared" si="38"/>
        <v>0.1</v>
      </c>
      <c r="G164" s="239"/>
      <c r="H164" s="238" t="str">
        <f t="shared" si="39"/>
        <v/>
      </c>
      <c r="I164" s="240"/>
      <c r="J164" s="241" t="str">
        <f t="shared" si="40"/>
        <v/>
      </c>
      <c r="K164" s="241">
        <f t="shared" si="41"/>
        <v>0.1</v>
      </c>
      <c r="L164" s="242" t="str">
        <f t="shared" si="42"/>
        <v/>
      </c>
      <c r="M164" s="210"/>
    </row>
    <row r="165">
      <c r="A165" s="210"/>
      <c r="B165" s="210"/>
      <c r="C165" s="210"/>
      <c r="D165" s="237"/>
      <c r="E165" s="238" t="str">
        <f t="shared" si="37"/>
        <v/>
      </c>
      <c r="F165" s="238">
        <f t="shared" si="38"/>
        <v>0.5</v>
      </c>
      <c r="G165" s="239"/>
      <c r="H165" s="238" t="str">
        <f t="shared" si="39"/>
        <v/>
      </c>
      <c r="I165" s="240"/>
      <c r="J165" s="241" t="str">
        <f t="shared" si="40"/>
        <v/>
      </c>
      <c r="K165" s="241">
        <f t="shared" si="41"/>
        <v>1</v>
      </c>
      <c r="L165" s="242" t="str">
        <f t="shared" si="42"/>
        <v/>
      </c>
      <c r="M165" s="210"/>
    </row>
    <row r="166">
      <c r="A166" s="210"/>
      <c r="B166" s="210"/>
      <c r="C166" s="210"/>
      <c r="D166" s="237"/>
      <c r="E166" s="238" t="str">
        <f t="shared" si="37"/>
        <v/>
      </c>
      <c r="F166" s="238">
        <f t="shared" si="38"/>
        <v>1</v>
      </c>
      <c r="G166" s="239"/>
      <c r="H166" s="238" t="str">
        <f t="shared" si="39"/>
        <v/>
      </c>
      <c r="I166" s="240"/>
      <c r="J166" s="241" t="str">
        <f t="shared" si="40"/>
        <v/>
      </c>
      <c r="K166" s="241">
        <f t="shared" si="41"/>
        <v>1</v>
      </c>
      <c r="L166" s="242" t="str">
        <f t="shared" si="42"/>
        <v/>
      </c>
      <c r="M166" s="210"/>
    </row>
    <row r="167">
      <c r="A167" s="210"/>
      <c r="B167" s="210"/>
      <c r="C167" s="210"/>
      <c r="D167" s="237"/>
      <c r="E167" s="238">
        <f t="shared" si="37"/>
        <v>4</v>
      </c>
      <c r="F167" s="238" t="str">
        <f t="shared" si="38"/>
        <v/>
      </c>
      <c r="G167" s="239"/>
      <c r="H167" s="238" t="str">
        <f t="shared" si="39"/>
        <v/>
      </c>
      <c r="I167" s="240"/>
      <c r="J167" s="241">
        <f t="shared" si="40"/>
        <v>3</v>
      </c>
      <c r="K167" s="241" t="str">
        <f t="shared" si="41"/>
        <v/>
      </c>
      <c r="L167" s="242" t="str">
        <f t="shared" si="42"/>
        <v/>
      </c>
      <c r="M167" s="210"/>
    </row>
    <row r="168">
      <c r="A168" s="210"/>
      <c r="B168" s="210"/>
      <c r="C168" s="210"/>
      <c r="D168" s="237"/>
      <c r="E168" s="238" t="str">
        <f t="shared" si="37"/>
        <v/>
      </c>
      <c r="F168" s="238" t="str">
        <f t="shared" si="38"/>
        <v/>
      </c>
      <c r="G168" s="239"/>
      <c r="H168" s="238" t="str">
        <f t="shared" si="39"/>
        <v/>
      </c>
      <c r="I168" s="240"/>
      <c r="J168" s="241" t="str">
        <f t="shared" si="40"/>
        <v/>
      </c>
      <c r="K168" s="241" t="str">
        <f t="shared" si="41"/>
        <v/>
      </c>
      <c r="L168" s="242" t="str">
        <f t="shared" si="42"/>
        <v/>
      </c>
      <c r="M168" s="210"/>
    </row>
    <row r="169">
      <c r="A169" s="210"/>
      <c r="B169" s="210"/>
      <c r="C169" s="210"/>
      <c r="D169" s="237"/>
      <c r="E169" s="238">
        <f t="shared" si="37"/>
        <v>0.5</v>
      </c>
      <c r="F169" s="238" t="str">
        <f t="shared" si="38"/>
        <v/>
      </c>
      <c r="G169" s="239"/>
      <c r="H169" s="238" t="str">
        <f t="shared" si="39"/>
        <v/>
      </c>
      <c r="I169" s="240"/>
      <c r="J169" s="241">
        <f t="shared" si="40"/>
        <v>0.5</v>
      </c>
      <c r="K169" s="241" t="str">
        <f t="shared" si="41"/>
        <v/>
      </c>
      <c r="L169" s="242" t="str">
        <f t="shared" si="42"/>
        <v/>
      </c>
      <c r="M169" s="210"/>
    </row>
    <row r="170">
      <c r="A170" s="210"/>
      <c r="B170" s="210"/>
      <c r="C170" s="210"/>
      <c r="D170" s="237"/>
      <c r="E170" s="238" t="str">
        <f t="shared" si="37"/>
        <v/>
      </c>
      <c r="F170" s="238">
        <f t="shared" si="38"/>
        <v>2</v>
      </c>
      <c r="G170" s="239"/>
      <c r="H170" s="238" t="str">
        <f t="shared" si="39"/>
        <v/>
      </c>
      <c r="I170" s="240"/>
      <c r="J170" s="241" t="str">
        <f t="shared" si="40"/>
        <v/>
      </c>
      <c r="K170" s="241">
        <f t="shared" si="41"/>
        <v>0.5</v>
      </c>
      <c r="L170" s="242" t="str">
        <f t="shared" si="42"/>
        <v/>
      </c>
      <c r="M170" s="210"/>
    </row>
    <row r="171">
      <c r="A171" s="210"/>
      <c r="B171" s="210"/>
      <c r="C171" s="210"/>
      <c r="D171" s="237"/>
      <c r="E171" s="238" t="str">
        <f t="shared" si="37"/>
        <v/>
      </c>
      <c r="F171" s="238">
        <f t="shared" si="38"/>
        <v>1</v>
      </c>
      <c r="G171" s="239"/>
      <c r="H171" s="238" t="str">
        <f t="shared" si="39"/>
        <v/>
      </c>
      <c r="I171" s="240"/>
      <c r="J171" s="241" t="str">
        <f t="shared" si="40"/>
        <v/>
      </c>
      <c r="K171" s="241">
        <f t="shared" si="41"/>
        <v>1.25</v>
      </c>
      <c r="L171" s="242" t="str">
        <f t="shared" si="42"/>
        <v/>
      </c>
      <c r="M171" s="210"/>
    </row>
    <row r="172">
      <c r="A172" s="210"/>
      <c r="B172" s="210"/>
      <c r="C172" s="210"/>
      <c r="D172" s="237"/>
      <c r="E172" s="238" t="str">
        <f t="shared" si="37"/>
        <v/>
      </c>
      <c r="F172" s="238">
        <f t="shared" si="38"/>
        <v>2</v>
      </c>
      <c r="G172" s="239"/>
      <c r="H172" s="238" t="str">
        <f t="shared" si="39"/>
        <v/>
      </c>
      <c r="I172" s="240"/>
      <c r="J172" s="241" t="str">
        <f t="shared" si="40"/>
        <v/>
      </c>
      <c r="K172" s="241">
        <f t="shared" si="41"/>
        <v>0.75</v>
      </c>
      <c r="L172" s="242" t="str">
        <f t="shared" si="42"/>
        <v/>
      </c>
      <c r="M172" s="210"/>
    </row>
    <row r="173">
      <c r="A173" s="210"/>
      <c r="B173" s="210"/>
      <c r="C173" s="210"/>
      <c r="D173" s="237"/>
      <c r="E173" s="238" t="str">
        <f t="shared" si="37"/>
        <v/>
      </c>
      <c r="F173" s="238">
        <f t="shared" si="38"/>
        <v>0.5</v>
      </c>
      <c r="G173" s="239"/>
      <c r="H173" s="238" t="str">
        <f t="shared" si="39"/>
        <v/>
      </c>
      <c r="I173" s="240"/>
      <c r="J173" s="241" t="str">
        <f t="shared" si="40"/>
        <v/>
      </c>
      <c r="K173" s="241">
        <f t="shared" si="41"/>
        <v>0.5</v>
      </c>
      <c r="L173" s="242" t="str">
        <f t="shared" si="42"/>
        <v/>
      </c>
      <c r="M173" s="210"/>
    </row>
    <row r="174">
      <c r="A174" s="210"/>
      <c r="B174" s="210"/>
      <c r="C174" s="210"/>
      <c r="D174" s="237"/>
      <c r="E174" s="238" t="str">
        <f t="shared" si="37"/>
        <v/>
      </c>
      <c r="F174" s="238" t="str">
        <f t="shared" si="38"/>
        <v/>
      </c>
      <c r="G174" s="239"/>
      <c r="H174" s="238" t="str">
        <f t="shared" si="39"/>
        <v/>
      </c>
      <c r="I174" s="240"/>
      <c r="J174" s="241" t="str">
        <f t="shared" si="40"/>
        <v/>
      </c>
      <c r="K174" s="241" t="str">
        <f t="shared" si="41"/>
        <v/>
      </c>
      <c r="L174" s="242" t="str">
        <f t="shared" si="42"/>
        <v/>
      </c>
      <c r="M174" s="210"/>
    </row>
    <row r="175">
      <c r="A175" s="210"/>
      <c r="B175" s="210"/>
      <c r="C175" s="210"/>
      <c r="D175" s="237"/>
      <c r="E175" s="238">
        <f t="shared" si="37"/>
        <v>3</v>
      </c>
      <c r="F175" s="238" t="str">
        <f t="shared" si="38"/>
        <v/>
      </c>
      <c r="G175" s="239"/>
      <c r="H175" s="238" t="str">
        <f t="shared" si="39"/>
        <v/>
      </c>
      <c r="I175" s="240"/>
      <c r="J175" s="241">
        <f t="shared" si="40"/>
        <v>3</v>
      </c>
      <c r="K175" s="241" t="str">
        <f t="shared" si="41"/>
        <v/>
      </c>
      <c r="L175" s="242" t="str">
        <f t="shared" si="42"/>
        <v/>
      </c>
      <c r="M175" s="210"/>
    </row>
    <row r="176">
      <c r="A176" s="210"/>
      <c r="B176" s="210"/>
      <c r="C176" s="210"/>
      <c r="D176" s="237"/>
      <c r="E176" s="238">
        <f t="shared" si="37"/>
        <v>3</v>
      </c>
      <c r="F176" s="238" t="str">
        <f t="shared" si="38"/>
        <v/>
      </c>
      <c r="G176" s="239"/>
      <c r="H176" s="238" t="str">
        <f t="shared" si="39"/>
        <v/>
      </c>
      <c r="I176" s="240"/>
      <c r="J176" s="241">
        <f t="shared" si="40"/>
        <v>5</v>
      </c>
      <c r="K176" s="241" t="str">
        <f t="shared" si="41"/>
        <v/>
      </c>
      <c r="L176" s="242" t="str">
        <f t="shared" si="42"/>
        <v/>
      </c>
      <c r="M176" s="210"/>
    </row>
    <row r="177">
      <c r="A177" s="210"/>
      <c r="B177" s="210"/>
      <c r="C177" s="210"/>
      <c r="D177" s="237"/>
      <c r="E177" s="238">
        <f t="shared" si="37"/>
        <v>1</v>
      </c>
      <c r="F177" s="238" t="str">
        <f t="shared" si="38"/>
        <v/>
      </c>
      <c r="G177" s="239"/>
      <c r="H177" s="238" t="str">
        <f t="shared" si="39"/>
        <v/>
      </c>
      <c r="I177" s="240"/>
      <c r="J177" s="241">
        <f t="shared" si="40"/>
        <v>1</v>
      </c>
      <c r="K177" s="241" t="str">
        <f t="shared" si="41"/>
        <v/>
      </c>
      <c r="L177" s="242" t="str">
        <f t="shared" si="42"/>
        <v/>
      </c>
      <c r="M177" s="210"/>
    </row>
    <row r="178">
      <c r="A178" s="210"/>
      <c r="B178" s="210"/>
      <c r="C178" s="210"/>
      <c r="D178" s="237"/>
      <c r="E178" s="238" t="str">
        <f t="shared" si="37"/>
        <v/>
      </c>
      <c r="F178" s="238" t="str">
        <f t="shared" si="38"/>
        <v/>
      </c>
      <c r="G178" s="239"/>
      <c r="H178" s="238" t="str">
        <f t="shared" si="39"/>
        <v/>
      </c>
      <c r="I178" s="240"/>
      <c r="J178" s="241" t="str">
        <f t="shared" si="40"/>
        <v/>
      </c>
      <c r="K178" s="241" t="str">
        <f t="shared" si="41"/>
        <v/>
      </c>
      <c r="L178" s="242" t="str">
        <f t="shared" si="42"/>
        <v/>
      </c>
      <c r="M178" s="210"/>
    </row>
    <row r="179">
      <c r="A179" s="210"/>
      <c r="B179" s="210"/>
      <c r="C179" s="210"/>
      <c r="D179" s="237"/>
      <c r="E179" s="238" t="str">
        <f t="shared" si="37"/>
        <v/>
      </c>
      <c r="F179" s="238">
        <f t="shared" si="38"/>
        <v>0.5</v>
      </c>
      <c r="G179" s="239"/>
      <c r="H179" s="238" t="str">
        <f t="shared" si="39"/>
        <v/>
      </c>
      <c r="I179" s="240"/>
      <c r="J179" s="241" t="str">
        <f t="shared" si="40"/>
        <v/>
      </c>
      <c r="K179" s="241">
        <f t="shared" si="41"/>
        <v>0.1</v>
      </c>
      <c r="L179" s="242" t="str">
        <f t="shared" si="42"/>
        <v/>
      </c>
      <c r="M179" s="210"/>
    </row>
    <row r="180">
      <c r="A180" s="210"/>
      <c r="B180" s="210"/>
      <c r="C180" s="210"/>
      <c r="D180" s="237"/>
      <c r="E180" s="238" t="str">
        <f t="shared" si="37"/>
        <v/>
      </c>
      <c r="F180" s="238">
        <f t="shared" si="38"/>
        <v>0.5</v>
      </c>
      <c r="G180" s="239"/>
      <c r="H180" s="238" t="str">
        <f t="shared" si="39"/>
        <v/>
      </c>
      <c r="I180" s="240"/>
      <c r="J180" s="241" t="str">
        <f t="shared" si="40"/>
        <v/>
      </c>
      <c r="K180" s="241">
        <f t="shared" si="41"/>
        <v>0.1</v>
      </c>
      <c r="L180" s="242" t="str">
        <f t="shared" si="42"/>
        <v/>
      </c>
      <c r="M180" s="210"/>
    </row>
    <row r="181">
      <c r="A181" s="210"/>
      <c r="B181" s="210"/>
      <c r="C181" s="210"/>
      <c r="D181" s="237"/>
      <c r="E181" s="238" t="str">
        <f t="shared" si="37"/>
        <v/>
      </c>
      <c r="F181" s="238">
        <f t="shared" si="38"/>
        <v>1</v>
      </c>
      <c r="G181" s="239"/>
      <c r="H181" s="238" t="str">
        <f t="shared" si="39"/>
        <v/>
      </c>
      <c r="I181" s="240"/>
      <c r="J181" s="241" t="str">
        <f t="shared" si="40"/>
        <v/>
      </c>
      <c r="K181" s="241">
        <f t="shared" si="41"/>
        <v>0.25</v>
      </c>
      <c r="L181" s="242" t="str">
        <f t="shared" si="42"/>
        <v/>
      </c>
      <c r="M181" s="210"/>
    </row>
    <row r="182">
      <c r="A182" s="210"/>
      <c r="B182" s="210"/>
      <c r="C182" s="210"/>
      <c r="D182" s="237"/>
      <c r="E182" s="238" t="str">
        <f t="shared" si="37"/>
        <v/>
      </c>
      <c r="F182" s="238" t="str">
        <f t="shared" si="38"/>
        <v/>
      </c>
      <c r="G182" s="239"/>
      <c r="H182" s="238" t="str">
        <f t="shared" si="39"/>
        <v/>
      </c>
      <c r="I182" s="240"/>
      <c r="J182" s="241" t="str">
        <f t="shared" si="40"/>
        <v/>
      </c>
      <c r="K182" s="241" t="str">
        <f t="shared" si="41"/>
        <v/>
      </c>
      <c r="L182" s="242" t="str">
        <f t="shared" si="42"/>
        <v/>
      </c>
      <c r="M182" s="210"/>
    </row>
    <row r="183">
      <c r="A183" s="210"/>
      <c r="B183" s="210"/>
      <c r="C183" s="210"/>
      <c r="D183" s="237"/>
      <c r="E183" s="238">
        <f t="shared" si="37"/>
        <v>0.5</v>
      </c>
      <c r="F183" s="238" t="str">
        <f t="shared" si="38"/>
        <v/>
      </c>
      <c r="G183" s="239"/>
      <c r="H183" s="238" t="str">
        <f t="shared" si="39"/>
        <v/>
      </c>
      <c r="I183" s="240"/>
      <c r="J183" s="241">
        <f t="shared" si="40"/>
        <v>0.1</v>
      </c>
      <c r="K183" s="241" t="str">
        <f t="shared" si="41"/>
        <v/>
      </c>
      <c r="L183" s="242" t="str">
        <f t="shared" si="42"/>
        <v/>
      </c>
      <c r="M183" s="210"/>
    </row>
    <row r="184">
      <c r="A184" s="210"/>
      <c r="B184" s="210"/>
      <c r="C184" s="210"/>
      <c r="D184" s="237"/>
      <c r="E184" s="238">
        <f t="shared" si="37"/>
        <v>0.5</v>
      </c>
      <c r="F184" s="238" t="str">
        <f t="shared" si="38"/>
        <v/>
      </c>
      <c r="G184" s="239"/>
      <c r="H184" s="238" t="str">
        <f t="shared" si="39"/>
        <v/>
      </c>
      <c r="I184" s="240"/>
      <c r="J184" s="241">
        <f t="shared" si="40"/>
        <v>1</v>
      </c>
      <c r="K184" s="241" t="str">
        <f t="shared" si="41"/>
        <v/>
      </c>
      <c r="L184" s="242" t="str">
        <f t="shared" si="42"/>
        <v/>
      </c>
      <c r="M184" s="210"/>
    </row>
    <row r="185">
      <c r="A185" s="210"/>
      <c r="B185" s="210"/>
      <c r="C185" s="210"/>
      <c r="D185" s="237"/>
      <c r="E185" s="238" t="str">
        <f t="shared" si="37"/>
        <v/>
      </c>
      <c r="F185" s="238" t="str">
        <f t="shared" si="38"/>
        <v/>
      </c>
      <c r="G185" s="239"/>
      <c r="H185" s="238">
        <f t="shared" si="39"/>
        <v>1.5</v>
      </c>
      <c r="I185" s="240"/>
      <c r="J185" s="241" t="str">
        <f t="shared" si="40"/>
        <v/>
      </c>
      <c r="K185" s="241" t="str">
        <f t="shared" si="41"/>
        <v/>
      </c>
      <c r="L185" s="242">
        <f t="shared" si="42"/>
        <v>3.2</v>
      </c>
      <c r="M185" s="210"/>
    </row>
    <row r="186">
      <c r="A186" s="210"/>
      <c r="B186" s="210"/>
      <c r="C186" s="210"/>
      <c r="D186" s="237"/>
      <c r="E186" s="238" t="str">
        <f t="shared" si="37"/>
        <v/>
      </c>
      <c r="F186" s="238" t="str">
        <f t="shared" si="38"/>
        <v/>
      </c>
      <c r="G186" s="239"/>
      <c r="H186" s="238">
        <f t="shared" si="39"/>
        <v>4</v>
      </c>
      <c r="I186" s="240"/>
      <c r="J186" s="241" t="str">
        <f t="shared" si="40"/>
        <v/>
      </c>
      <c r="K186" s="241" t="str">
        <f t="shared" si="41"/>
        <v/>
      </c>
      <c r="L186" s="242">
        <f t="shared" si="42"/>
        <v>3</v>
      </c>
      <c r="M186" s="210"/>
    </row>
    <row r="187">
      <c r="A187" s="210"/>
      <c r="B187" s="210"/>
      <c r="C187" s="210"/>
      <c r="D187" s="237"/>
      <c r="E187" s="238">
        <f t="shared" si="37"/>
        <v>2</v>
      </c>
      <c r="F187" s="238" t="str">
        <f t="shared" si="38"/>
        <v/>
      </c>
      <c r="G187" s="239"/>
      <c r="H187" s="238" t="str">
        <f t="shared" si="39"/>
        <v/>
      </c>
      <c r="I187" s="240"/>
      <c r="J187" s="241">
        <f t="shared" si="40"/>
        <v>7.5</v>
      </c>
      <c r="K187" s="241" t="str">
        <f t="shared" si="41"/>
        <v/>
      </c>
      <c r="L187" s="242" t="str">
        <f t="shared" si="42"/>
        <v/>
      </c>
      <c r="M187" s="210"/>
    </row>
    <row r="188">
      <c r="A188" s="210"/>
      <c r="B188" s="210"/>
      <c r="C188" s="210"/>
      <c r="D188" s="237"/>
      <c r="E188" s="238" t="str">
        <f t="shared" si="37"/>
        <v/>
      </c>
      <c r="F188" s="238" t="str">
        <f t="shared" si="38"/>
        <v/>
      </c>
      <c r="G188" s="239"/>
      <c r="H188" s="238" t="str">
        <f t="shared" si="39"/>
        <v/>
      </c>
      <c r="I188" s="240"/>
      <c r="J188" s="241" t="str">
        <f t="shared" si="40"/>
        <v/>
      </c>
      <c r="K188" s="241" t="str">
        <f t="shared" si="41"/>
        <v/>
      </c>
      <c r="L188" s="242" t="str">
        <f t="shared" si="42"/>
        <v/>
      </c>
      <c r="M188" s="210"/>
    </row>
    <row r="189">
      <c r="A189" s="210"/>
      <c r="B189" s="210"/>
      <c r="C189" s="210"/>
      <c r="D189" s="237"/>
      <c r="E189" s="238" t="str">
        <f t="shared" si="37"/>
        <v/>
      </c>
      <c r="F189" s="238" t="str">
        <f t="shared" si="38"/>
        <v/>
      </c>
      <c r="G189" s="239"/>
      <c r="H189" s="238" t="str">
        <f t="shared" si="39"/>
        <v/>
      </c>
      <c r="I189" s="240"/>
      <c r="J189" s="241" t="str">
        <f t="shared" si="40"/>
        <v/>
      </c>
      <c r="K189" s="241" t="str">
        <f t="shared" si="41"/>
        <v/>
      </c>
      <c r="L189" s="242" t="str">
        <f t="shared" si="42"/>
        <v/>
      </c>
      <c r="M189" s="210"/>
    </row>
    <row r="190">
      <c r="A190" s="210"/>
      <c r="B190" s="210"/>
      <c r="C190" s="210"/>
      <c r="D190" s="237"/>
      <c r="E190" s="238">
        <f t="shared" si="37"/>
        <v>0.5</v>
      </c>
      <c r="F190" s="238" t="str">
        <f t="shared" si="38"/>
        <v/>
      </c>
      <c r="G190" s="239"/>
      <c r="H190" s="238" t="str">
        <f t="shared" si="39"/>
        <v/>
      </c>
      <c r="I190" s="240"/>
      <c r="J190" s="241">
        <f t="shared" si="40"/>
        <v>0</v>
      </c>
      <c r="K190" s="241" t="str">
        <f t="shared" si="41"/>
        <v/>
      </c>
      <c r="L190" s="242" t="str">
        <f t="shared" si="42"/>
        <v/>
      </c>
      <c r="M190" s="210"/>
    </row>
    <row r="191">
      <c r="A191" s="210"/>
      <c r="B191" s="210"/>
      <c r="C191" s="210"/>
      <c r="D191" s="237"/>
      <c r="E191" s="238">
        <f t="shared" si="37"/>
        <v>0.2</v>
      </c>
      <c r="F191" s="238" t="str">
        <f t="shared" si="38"/>
        <v/>
      </c>
      <c r="G191" s="239"/>
      <c r="H191" s="238" t="str">
        <f t="shared" si="39"/>
        <v/>
      </c>
      <c r="I191" s="240"/>
      <c r="J191" s="241">
        <f t="shared" si="40"/>
        <v>0.1</v>
      </c>
      <c r="K191" s="241" t="str">
        <f t="shared" si="41"/>
        <v/>
      </c>
      <c r="L191" s="242" t="str">
        <f t="shared" si="42"/>
        <v/>
      </c>
      <c r="M191" s="210"/>
    </row>
    <row r="192">
      <c r="A192" s="210"/>
      <c r="B192" s="210"/>
      <c r="C192" s="210"/>
      <c r="D192" s="237"/>
      <c r="E192" s="238" t="str">
        <f t="shared" si="37"/>
        <v/>
      </c>
      <c r="F192" s="238">
        <f t="shared" si="38"/>
        <v>0.2</v>
      </c>
      <c r="G192" s="239"/>
      <c r="H192" s="238" t="str">
        <f t="shared" si="39"/>
        <v/>
      </c>
      <c r="I192" s="240"/>
      <c r="J192" s="241" t="str">
        <f t="shared" si="40"/>
        <v/>
      </c>
      <c r="K192" s="241">
        <f t="shared" si="41"/>
        <v>0.2</v>
      </c>
      <c r="L192" s="242" t="str">
        <f t="shared" si="42"/>
        <v/>
      </c>
      <c r="M192" s="210"/>
    </row>
    <row r="193">
      <c r="A193" s="210"/>
      <c r="B193" s="210"/>
      <c r="C193" s="210"/>
      <c r="D193" s="237"/>
      <c r="E193" s="238" t="str">
        <f t="shared" si="37"/>
        <v/>
      </c>
      <c r="F193" s="238">
        <f t="shared" si="38"/>
        <v>0.2</v>
      </c>
      <c r="G193" s="239"/>
      <c r="H193" s="238" t="str">
        <f t="shared" si="39"/>
        <v/>
      </c>
      <c r="I193" s="240"/>
      <c r="J193" s="241" t="str">
        <f t="shared" si="40"/>
        <v/>
      </c>
      <c r="K193" s="241">
        <f t="shared" si="41"/>
        <v>0.1</v>
      </c>
      <c r="L193" s="242" t="str">
        <f t="shared" si="42"/>
        <v/>
      </c>
      <c r="M193" s="210"/>
    </row>
    <row r="194">
      <c r="A194" s="210"/>
      <c r="B194" s="210"/>
      <c r="C194" s="210"/>
      <c r="D194" s="237"/>
      <c r="E194" s="238" t="str">
        <f t="shared" si="37"/>
        <v/>
      </c>
      <c r="F194" s="238" t="str">
        <f t="shared" si="38"/>
        <v/>
      </c>
      <c r="G194" s="239"/>
      <c r="H194" s="238" t="str">
        <f t="shared" si="39"/>
        <v/>
      </c>
      <c r="I194" s="240"/>
      <c r="J194" s="241" t="str">
        <f t="shared" si="40"/>
        <v/>
      </c>
      <c r="K194" s="241" t="str">
        <f t="shared" si="41"/>
        <v/>
      </c>
      <c r="L194" s="242" t="str">
        <f t="shared" si="42"/>
        <v/>
      </c>
      <c r="M194" s="210"/>
    </row>
    <row r="195">
      <c r="A195" s="210"/>
      <c r="B195" s="210"/>
      <c r="C195" s="210"/>
      <c r="D195" s="237"/>
      <c r="E195" s="238">
        <f t="shared" si="37"/>
        <v>2</v>
      </c>
      <c r="F195" s="238" t="str">
        <f t="shared" si="38"/>
        <v/>
      </c>
      <c r="G195" s="239"/>
      <c r="H195" s="238" t="str">
        <f t="shared" si="39"/>
        <v/>
      </c>
      <c r="I195" s="240"/>
      <c r="J195" s="241">
        <f t="shared" si="40"/>
        <v>0</v>
      </c>
      <c r="K195" s="241" t="str">
        <f t="shared" si="41"/>
        <v/>
      </c>
      <c r="L195" s="242" t="str">
        <f t="shared" si="42"/>
        <v/>
      </c>
      <c r="M195" s="210"/>
    </row>
    <row r="196">
      <c r="A196" s="210"/>
      <c r="B196" s="210"/>
      <c r="C196" s="210"/>
      <c r="D196" s="237"/>
      <c r="E196" s="238" t="str">
        <f t="shared" si="37"/>
        <v/>
      </c>
      <c r="F196" s="238">
        <f t="shared" si="38"/>
        <v>1</v>
      </c>
      <c r="G196" s="239"/>
      <c r="H196" s="238" t="str">
        <f t="shared" si="39"/>
        <v/>
      </c>
      <c r="I196" s="240"/>
      <c r="J196" s="241" t="str">
        <f t="shared" si="40"/>
        <v/>
      </c>
      <c r="K196" s="241">
        <f t="shared" si="41"/>
        <v>0.25</v>
      </c>
      <c r="L196" s="242" t="str">
        <f t="shared" si="42"/>
        <v/>
      </c>
      <c r="M196" s="210"/>
    </row>
    <row r="197">
      <c r="A197" s="210"/>
      <c r="B197" s="210"/>
      <c r="C197" s="210"/>
      <c r="D197" s="237"/>
      <c r="E197" s="238" t="str">
        <f t="shared" si="37"/>
        <v/>
      </c>
      <c r="F197" s="238">
        <f t="shared" si="38"/>
        <v>1</v>
      </c>
      <c r="G197" s="239"/>
      <c r="H197" s="238" t="str">
        <f t="shared" si="39"/>
        <v/>
      </c>
      <c r="I197" s="240"/>
      <c r="J197" s="241" t="str">
        <f t="shared" si="40"/>
        <v/>
      </c>
      <c r="K197" s="241">
        <f t="shared" si="41"/>
        <v>0.25</v>
      </c>
      <c r="L197" s="242" t="str">
        <f t="shared" si="42"/>
        <v/>
      </c>
      <c r="M197" s="210"/>
    </row>
    <row r="198">
      <c r="A198" s="210"/>
      <c r="B198" s="210"/>
      <c r="C198" s="210"/>
      <c r="D198" s="237"/>
      <c r="E198" s="238">
        <f t="shared" si="37"/>
        <v>2</v>
      </c>
      <c r="F198" s="238" t="str">
        <f t="shared" si="38"/>
        <v/>
      </c>
      <c r="G198" s="239"/>
      <c r="H198" s="238" t="str">
        <f t="shared" si="39"/>
        <v/>
      </c>
      <c r="I198" s="240"/>
      <c r="J198" s="241">
        <f t="shared" si="40"/>
        <v>0</v>
      </c>
      <c r="K198" s="241" t="str">
        <f t="shared" si="41"/>
        <v/>
      </c>
      <c r="L198" s="242" t="str">
        <f t="shared" si="42"/>
        <v/>
      </c>
      <c r="M198" s="210"/>
    </row>
    <row r="199">
      <c r="A199" s="210"/>
      <c r="B199" s="210"/>
      <c r="C199" s="210"/>
      <c r="D199" s="237"/>
      <c r="E199" s="238" t="str">
        <f t="shared" si="37"/>
        <v/>
      </c>
      <c r="F199" s="238" t="str">
        <f t="shared" si="38"/>
        <v/>
      </c>
      <c r="G199" s="239"/>
      <c r="H199" s="238" t="str">
        <f t="shared" si="39"/>
        <v/>
      </c>
      <c r="I199" s="240"/>
      <c r="J199" s="241" t="str">
        <f t="shared" si="40"/>
        <v/>
      </c>
      <c r="K199" s="241" t="str">
        <f t="shared" si="41"/>
        <v/>
      </c>
      <c r="L199" s="242" t="str">
        <f t="shared" si="42"/>
        <v/>
      </c>
      <c r="M199" s="210"/>
    </row>
    <row r="200">
      <c r="A200" s="210"/>
      <c r="B200" s="210"/>
      <c r="C200" s="210"/>
      <c r="D200" s="237"/>
      <c r="E200" s="238">
        <f t="shared" si="37"/>
        <v>5</v>
      </c>
      <c r="F200" s="238" t="str">
        <f t="shared" si="38"/>
        <v/>
      </c>
      <c r="G200" s="239"/>
      <c r="H200" s="238" t="str">
        <f t="shared" si="39"/>
        <v/>
      </c>
      <c r="I200" s="240"/>
      <c r="J200" s="241">
        <f t="shared" si="40"/>
        <v>0</v>
      </c>
      <c r="K200" s="241" t="str">
        <f t="shared" si="41"/>
        <v/>
      </c>
      <c r="L200" s="242" t="str">
        <f t="shared" si="42"/>
        <v/>
      </c>
      <c r="M200" s="210"/>
    </row>
    <row r="201">
      <c r="A201" s="210"/>
      <c r="B201" s="210"/>
      <c r="C201" s="210"/>
      <c r="D201" s="237"/>
      <c r="E201" s="238" t="str">
        <f t="shared" si="37"/>
        <v/>
      </c>
      <c r="F201" s="238">
        <f t="shared" si="38"/>
        <v>3</v>
      </c>
      <c r="G201" s="239"/>
      <c r="H201" s="238" t="str">
        <f t="shared" si="39"/>
        <v/>
      </c>
      <c r="I201" s="240"/>
      <c r="J201" s="241" t="str">
        <f t="shared" si="40"/>
        <v/>
      </c>
      <c r="K201" s="241">
        <f t="shared" si="41"/>
        <v>0</v>
      </c>
      <c r="L201" s="242" t="str">
        <f t="shared" si="42"/>
        <v/>
      </c>
      <c r="M201" s="210"/>
    </row>
    <row r="202">
      <c r="A202" s="210"/>
      <c r="B202" s="210"/>
      <c r="C202" s="210"/>
      <c r="D202" s="237"/>
      <c r="E202" s="238">
        <f t="shared" si="37"/>
        <v>1</v>
      </c>
      <c r="F202" s="238" t="str">
        <f t="shared" si="38"/>
        <v/>
      </c>
      <c r="G202" s="239"/>
      <c r="H202" s="238" t="str">
        <f t="shared" si="39"/>
        <v/>
      </c>
      <c r="I202" s="240"/>
      <c r="J202" s="241">
        <f t="shared" si="40"/>
        <v>0</v>
      </c>
      <c r="K202" s="241" t="str">
        <f t="shared" si="41"/>
        <v/>
      </c>
      <c r="L202" s="242" t="str">
        <f t="shared" si="42"/>
        <v/>
      </c>
      <c r="M202" s="210"/>
    </row>
    <row r="203">
      <c r="A203" s="210"/>
      <c r="B203" s="210"/>
      <c r="C203" s="210"/>
      <c r="D203" s="237"/>
      <c r="E203" s="238" t="str">
        <f t="shared" si="37"/>
        <v/>
      </c>
      <c r="F203" s="238">
        <f t="shared" si="38"/>
        <v>1</v>
      </c>
      <c r="G203" s="239"/>
      <c r="H203" s="238" t="str">
        <f t="shared" si="39"/>
        <v/>
      </c>
      <c r="I203" s="240"/>
      <c r="J203" s="241" t="str">
        <f t="shared" si="40"/>
        <v/>
      </c>
      <c r="K203" s="241">
        <f t="shared" si="41"/>
        <v>0</v>
      </c>
      <c r="L203" s="242" t="str">
        <f t="shared" si="42"/>
        <v/>
      </c>
      <c r="M203" s="210"/>
    </row>
    <row r="204">
      <c r="A204" s="210"/>
      <c r="B204" s="210"/>
      <c r="C204" s="210"/>
      <c r="D204" s="237"/>
      <c r="E204" s="238" t="str">
        <f t="shared" si="37"/>
        <v/>
      </c>
      <c r="F204" s="238" t="str">
        <f t="shared" si="38"/>
        <v/>
      </c>
      <c r="G204" s="239"/>
      <c r="H204" s="238" t="str">
        <f t="shared" si="39"/>
        <v/>
      </c>
      <c r="I204" s="240"/>
      <c r="J204" s="241" t="str">
        <f t="shared" si="40"/>
        <v/>
      </c>
      <c r="K204" s="241" t="str">
        <f t="shared" si="41"/>
        <v/>
      </c>
      <c r="L204" s="242" t="str">
        <f t="shared" si="42"/>
        <v/>
      </c>
      <c r="M204" s="210"/>
    </row>
    <row r="205">
      <c r="A205" s="210"/>
      <c r="B205" s="210"/>
      <c r="C205" s="210"/>
      <c r="D205" s="237"/>
      <c r="E205" s="238" t="str">
        <f t="shared" si="37"/>
        <v/>
      </c>
      <c r="F205" s="238" t="str">
        <f t="shared" si="38"/>
        <v/>
      </c>
      <c r="G205" s="239"/>
      <c r="H205" s="238" t="str">
        <f t="shared" si="39"/>
        <v/>
      </c>
      <c r="I205" s="240"/>
      <c r="J205" s="241" t="str">
        <f t="shared" si="40"/>
        <v/>
      </c>
      <c r="K205" s="241" t="str">
        <f t="shared" si="41"/>
        <v/>
      </c>
      <c r="L205" s="242" t="str">
        <f t="shared" si="42"/>
        <v/>
      </c>
      <c r="M205" s="210"/>
    </row>
    <row r="206">
      <c r="A206" s="210"/>
      <c r="B206" s="210"/>
      <c r="C206" s="210"/>
      <c r="D206" s="237"/>
      <c r="E206" s="238">
        <f t="shared" si="37"/>
        <v>1</v>
      </c>
      <c r="F206" s="238" t="str">
        <f t="shared" si="38"/>
        <v/>
      </c>
      <c r="G206" s="239"/>
      <c r="H206" s="238" t="str">
        <f t="shared" si="39"/>
        <v/>
      </c>
      <c r="I206" s="240"/>
      <c r="J206" s="241">
        <f t="shared" si="40"/>
        <v>0</v>
      </c>
      <c r="K206" s="241" t="str">
        <f t="shared" si="41"/>
        <v/>
      </c>
      <c r="L206" s="242" t="str">
        <f t="shared" si="42"/>
        <v/>
      </c>
      <c r="M206" s="210"/>
    </row>
    <row r="207">
      <c r="A207" s="210"/>
      <c r="B207" s="210"/>
      <c r="C207" s="210"/>
      <c r="D207" s="237"/>
      <c r="E207" s="238" t="str">
        <f t="shared" si="37"/>
        <v/>
      </c>
      <c r="F207" s="238">
        <f t="shared" si="38"/>
        <v>2</v>
      </c>
      <c r="G207" s="239"/>
      <c r="H207" s="238" t="str">
        <f t="shared" si="39"/>
        <v/>
      </c>
      <c r="I207" s="240"/>
      <c r="J207" s="241" t="str">
        <f t="shared" si="40"/>
        <v/>
      </c>
      <c r="K207" s="241">
        <f t="shared" si="41"/>
        <v>0</v>
      </c>
      <c r="L207" s="242" t="str">
        <f t="shared" si="42"/>
        <v/>
      </c>
      <c r="M207" s="210"/>
    </row>
    <row r="208">
      <c r="A208" s="210"/>
      <c r="B208" s="210"/>
      <c r="C208" s="210"/>
      <c r="D208" s="237"/>
      <c r="E208" s="238">
        <f t="shared" si="37"/>
        <v>3</v>
      </c>
      <c r="F208" s="238" t="str">
        <f t="shared" si="38"/>
        <v/>
      </c>
      <c r="G208" s="239"/>
      <c r="H208" s="238" t="str">
        <f t="shared" si="39"/>
        <v/>
      </c>
      <c r="I208" s="240"/>
      <c r="J208" s="241">
        <f t="shared" si="40"/>
        <v>0</v>
      </c>
      <c r="K208" s="241" t="str">
        <f t="shared" si="41"/>
        <v/>
      </c>
      <c r="L208" s="242" t="str">
        <f t="shared" si="42"/>
        <v/>
      </c>
      <c r="M208" s="210"/>
    </row>
    <row r="209">
      <c r="A209" s="210"/>
      <c r="B209" s="210"/>
      <c r="C209" s="210"/>
      <c r="D209" s="237"/>
      <c r="E209" s="238" t="str">
        <f t="shared" si="37"/>
        <v/>
      </c>
      <c r="F209" s="238">
        <f t="shared" si="38"/>
        <v>1</v>
      </c>
      <c r="G209" s="239"/>
      <c r="H209" s="238" t="str">
        <f t="shared" si="39"/>
        <v/>
      </c>
      <c r="I209" s="240"/>
      <c r="J209" s="241" t="str">
        <f t="shared" si="40"/>
        <v/>
      </c>
      <c r="K209" s="241">
        <f t="shared" si="41"/>
        <v>0</v>
      </c>
      <c r="L209" s="242" t="str">
        <f t="shared" si="42"/>
        <v/>
      </c>
      <c r="M209" s="210"/>
    </row>
    <row r="210">
      <c r="A210" s="210"/>
      <c r="B210" s="210"/>
      <c r="C210" s="210"/>
      <c r="D210" s="237"/>
      <c r="E210" s="238" t="str">
        <f t="shared" si="37"/>
        <v/>
      </c>
      <c r="F210" s="238" t="str">
        <f t="shared" si="38"/>
        <v/>
      </c>
      <c r="G210" s="239"/>
      <c r="H210" s="238" t="str">
        <f t="shared" si="39"/>
        <v/>
      </c>
      <c r="I210" s="240"/>
      <c r="J210" s="241" t="str">
        <f t="shared" si="40"/>
        <v/>
      </c>
      <c r="K210" s="241" t="str">
        <f t="shared" si="41"/>
        <v/>
      </c>
      <c r="L210" s="242" t="str">
        <f t="shared" si="42"/>
        <v/>
      </c>
      <c r="M210" s="210"/>
    </row>
    <row r="211">
      <c r="A211" s="210"/>
      <c r="B211" s="210"/>
      <c r="C211" s="210"/>
      <c r="D211" s="237"/>
      <c r="E211" s="238" t="str">
        <f t="shared" si="37"/>
        <v/>
      </c>
      <c r="F211" s="238">
        <f t="shared" si="38"/>
        <v>0.1</v>
      </c>
      <c r="G211" s="239"/>
      <c r="H211" s="238" t="str">
        <f t="shared" si="39"/>
        <v/>
      </c>
      <c r="I211" s="240"/>
      <c r="J211" s="241" t="str">
        <f t="shared" si="40"/>
        <v/>
      </c>
      <c r="K211" s="241">
        <f t="shared" si="41"/>
        <v>0.1</v>
      </c>
      <c r="L211" s="242" t="str">
        <f t="shared" si="42"/>
        <v/>
      </c>
      <c r="M211" s="210"/>
    </row>
    <row r="212">
      <c r="A212" s="210"/>
      <c r="B212" s="210"/>
      <c r="C212" s="210"/>
      <c r="D212" s="237"/>
      <c r="E212" s="238" t="str">
        <f t="shared" si="37"/>
        <v/>
      </c>
      <c r="F212" s="238">
        <f t="shared" si="38"/>
        <v>3</v>
      </c>
      <c r="G212" s="239"/>
      <c r="H212" s="238" t="str">
        <f t="shared" si="39"/>
        <v/>
      </c>
      <c r="I212" s="240"/>
      <c r="J212" s="241" t="str">
        <f t="shared" si="40"/>
        <v/>
      </c>
      <c r="K212" s="241">
        <f t="shared" si="41"/>
        <v>0</v>
      </c>
      <c r="L212" s="242" t="str">
        <f t="shared" si="42"/>
        <v/>
      </c>
      <c r="M212" s="210"/>
    </row>
    <row r="213">
      <c r="A213" s="210"/>
      <c r="B213" s="210"/>
      <c r="C213" s="210"/>
      <c r="D213" s="237"/>
      <c r="E213" s="238" t="str">
        <f t="shared" si="37"/>
        <v/>
      </c>
      <c r="F213" s="238">
        <f t="shared" si="38"/>
        <v>3</v>
      </c>
      <c r="G213" s="239"/>
      <c r="H213" s="238" t="str">
        <f t="shared" si="39"/>
        <v/>
      </c>
      <c r="I213" s="240"/>
      <c r="J213" s="241" t="str">
        <f t="shared" si="40"/>
        <v/>
      </c>
      <c r="K213" s="241">
        <f t="shared" si="41"/>
        <v>0</v>
      </c>
      <c r="L213" s="242" t="str">
        <f t="shared" si="42"/>
        <v/>
      </c>
      <c r="M213" s="210"/>
    </row>
    <row r="214">
      <c r="A214" s="210"/>
      <c r="B214" s="210"/>
      <c r="C214" s="210"/>
      <c r="D214" s="237"/>
      <c r="E214" s="238" t="str">
        <f t="shared" si="37"/>
        <v/>
      </c>
      <c r="F214" s="238" t="str">
        <f t="shared" si="38"/>
        <v/>
      </c>
      <c r="G214" s="239"/>
      <c r="H214" s="238" t="str">
        <f t="shared" si="39"/>
        <v/>
      </c>
      <c r="I214" s="240"/>
      <c r="J214" s="241" t="str">
        <f t="shared" si="40"/>
        <v/>
      </c>
      <c r="K214" s="241" t="str">
        <f t="shared" si="41"/>
        <v/>
      </c>
      <c r="L214" s="242" t="str">
        <f t="shared" si="42"/>
        <v/>
      </c>
      <c r="M214" s="210"/>
    </row>
    <row r="215">
      <c r="A215" s="210"/>
      <c r="B215" s="210"/>
      <c r="C215" s="210"/>
      <c r="D215" s="237"/>
      <c r="E215" s="238" t="str">
        <f t="shared" si="37"/>
        <v/>
      </c>
      <c r="F215" s="238" t="str">
        <f t="shared" si="38"/>
        <v/>
      </c>
      <c r="G215" s="239"/>
      <c r="H215" s="238" t="str">
        <f t="shared" si="39"/>
        <v/>
      </c>
      <c r="I215" s="240"/>
      <c r="J215" s="241" t="str">
        <f t="shared" si="40"/>
        <v/>
      </c>
      <c r="K215" s="241" t="str">
        <f t="shared" si="41"/>
        <v/>
      </c>
      <c r="L215" s="242" t="str">
        <f t="shared" si="42"/>
        <v/>
      </c>
      <c r="M215" s="210"/>
    </row>
    <row r="216">
      <c r="A216" s="210"/>
      <c r="B216" s="210"/>
      <c r="C216" s="210"/>
      <c r="D216" s="237"/>
      <c r="E216" s="238">
        <f t="shared" si="37"/>
        <v>3</v>
      </c>
      <c r="F216" s="238" t="str">
        <f t="shared" si="38"/>
        <v/>
      </c>
      <c r="G216" s="239"/>
      <c r="H216" s="238" t="str">
        <f t="shared" si="39"/>
        <v/>
      </c>
      <c r="I216" s="240"/>
      <c r="J216" s="241">
        <f t="shared" si="40"/>
        <v>0</v>
      </c>
      <c r="K216" s="241" t="str">
        <f t="shared" si="41"/>
        <v/>
      </c>
      <c r="L216" s="242" t="str">
        <f t="shared" si="42"/>
        <v/>
      </c>
      <c r="M216" s="210"/>
    </row>
    <row r="217">
      <c r="A217" s="210"/>
      <c r="B217" s="210"/>
      <c r="C217" s="210"/>
      <c r="D217" s="237"/>
      <c r="E217" s="238">
        <f t="shared" si="37"/>
        <v>3</v>
      </c>
      <c r="F217" s="238" t="str">
        <f t="shared" si="38"/>
        <v/>
      </c>
      <c r="G217" s="239"/>
      <c r="H217" s="238" t="str">
        <f t="shared" si="39"/>
        <v/>
      </c>
      <c r="I217" s="240"/>
      <c r="J217" s="241">
        <f t="shared" si="40"/>
        <v>0</v>
      </c>
      <c r="K217" s="241" t="str">
        <f t="shared" si="41"/>
        <v/>
      </c>
      <c r="L217" s="242" t="str">
        <f t="shared" si="42"/>
        <v/>
      </c>
      <c r="M217" s="210"/>
    </row>
    <row r="218">
      <c r="A218" s="210"/>
      <c r="B218" s="210"/>
      <c r="C218" s="210"/>
      <c r="D218" s="237"/>
      <c r="E218" s="238" t="str">
        <f t="shared" si="37"/>
        <v/>
      </c>
      <c r="F218" s="238" t="str">
        <f t="shared" si="38"/>
        <v/>
      </c>
      <c r="G218" s="239"/>
      <c r="H218" s="238" t="str">
        <f t="shared" si="39"/>
        <v/>
      </c>
      <c r="I218" s="240"/>
      <c r="J218" s="241" t="str">
        <f t="shared" si="40"/>
        <v/>
      </c>
      <c r="K218" s="241" t="str">
        <f t="shared" si="41"/>
        <v/>
      </c>
      <c r="L218" s="242" t="str">
        <f t="shared" si="42"/>
        <v/>
      </c>
      <c r="M218" s="210"/>
    </row>
    <row r="219">
      <c r="A219" s="210"/>
      <c r="B219" s="210"/>
      <c r="C219" s="210"/>
      <c r="D219" s="237"/>
      <c r="E219" s="238">
        <f t="shared" si="37"/>
        <v>3</v>
      </c>
      <c r="F219" s="238" t="str">
        <f t="shared" si="38"/>
        <v/>
      </c>
      <c r="G219" s="239"/>
      <c r="H219" s="238" t="str">
        <f t="shared" si="39"/>
        <v/>
      </c>
      <c r="I219" s="240"/>
      <c r="J219" s="241">
        <f t="shared" si="40"/>
        <v>0</v>
      </c>
      <c r="K219" s="241" t="str">
        <f t="shared" si="41"/>
        <v/>
      </c>
      <c r="L219" s="242" t="str">
        <f t="shared" si="42"/>
        <v/>
      </c>
      <c r="M219" s="210"/>
    </row>
    <row r="220">
      <c r="A220" s="210"/>
      <c r="B220" s="210"/>
      <c r="C220" s="210"/>
      <c r="D220" s="237"/>
      <c r="E220" s="238" t="str">
        <f t="shared" si="37"/>
        <v/>
      </c>
      <c r="F220" s="238" t="str">
        <f t="shared" si="38"/>
        <v/>
      </c>
      <c r="G220" s="239"/>
      <c r="H220" s="238" t="str">
        <f t="shared" si="39"/>
        <v/>
      </c>
      <c r="I220" s="240"/>
      <c r="J220" s="241" t="str">
        <f t="shared" si="40"/>
        <v/>
      </c>
      <c r="K220" s="241" t="str">
        <f t="shared" si="41"/>
        <v/>
      </c>
      <c r="L220" s="242" t="str">
        <f t="shared" si="42"/>
        <v/>
      </c>
      <c r="M220" s="210"/>
    </row>
    <row r="221">
      <c r="A221" s="210"/>
      <c r="B221" s="210"/>
      <c r="C221" s="210"/>
      <c r="D221" s="237"/>
      <c r="E221" s="238" t="str">
        <f t="shared" si="37"/>
        <v/>
      </c>
      <c r="F221" s="238">
        <f t="shared" si="38"/>
        <v>2</v>
      </c>
      <c r="G221" s="239"/>
      <c r="H221" s="238" t="str">
        <f t="shared" si="39"/>
        <v/>
      </c>
      <c r="I221" s="240"/>
      <c r="J221" s="241" t="str">
        <f t="shared" si="40"/>
        <v/>
      </c>
      <c r="K221" s="241">
        <f t="shared" si="41"/>
        <v>0</v>
      </c>
      <c r="L221" s="242" t="str">
        <f t="shared" si="42"/>
        <v/>
      </c>
      <c r="M221" s="210"/>
    </row>
    <row r="222">
      <c r="A222" s="210"/>
      <c r="B222" s="210"/>
      <c r="C222" s="210"/>
      <c r="D222" s="237"/>
      <c r="E222" s="238" t="str">
        <f t="shared" si="37"/>
        <v/>
      </c>
      <c r="F222" s="238">
        <f t="shared" si="38"/>
        <v>5</v>
      </c>
      <c r="G222" s="239"/>
      <c r="H222" s="238" t="str">
        <f t="shared" si="39"/>
        <v/>
      </c>
      <c r="I222" s="240"/>
      <c r="J222" s="241" t="str">
        <f t="shared" si="40"/>
        <v/>
      </c>
      <c r="K222" s="241">
        <f t="shared" si="41"/>
        <v>0</v>
      </c>
      <c r="L222" s="242" t="str">
        <f t="shared" si="42"/>
        <v/>
      </c>
      <c r="M222" s="210"/>
    </row>
    <row r="223">
      <c r="A223" s="210"/>
      <c r="B223" s="210"/>
      <c r="C223" s="210"/>
      <c r="D223" s="237"/>
      <c r="E223" s="238" t="str">
        <f t="shared" si="37"/>
        <v/>
      </c>
      <c r="F223" s="238" t="str">
        <f t="shared" si="38"/>
        <v/>
      </c>
      <c r="G223" s="239"/>
      <c r="H223" s="238" t="str">
        <f t="shared" si="39"/>
        <v/>
      </c>
      <c r="I223" s="240"/>
      <c r="J223" s="241" t="str">
        <f t="shared" si="40"/>
        <v/>
      </c>
      <c r="K223" s="241" t="str">
        <f t="shared" si="41"/>
        <v/>
      </c>
      <c r="L223" s="242" t="str">
        <f t="shared" si="42"/>
        <v/>
      </c>
      <c r="M223" s="210"/>
    </row>
    <row r="224">
      <c r="A224" s="210"/>
      <c r="B224" s="210"/>
      <c r="C224" s="210"/>
      <c r="D224" s="237"/>
      <c r="E224" s="238">
        <f t="shared" si="37"/>
        <v>5</v>
      </c>
      <c r="F224" s="238" t="str">
        <f t="shared" si="38"/>
        <v/>
      </c>
      <c r="G224" s="239"/>
      <c r="H224" s="238" t="str">
        <f t="shared" si="39"/>
        <v/>
      </c>
      <c r="I224" s="240"/>
      <c r="J224" s="241">
        <f t="shared" si="40"/>
        <v>0</v>
      </c>
      <c r="K224" s="241" t="str">
        <f t="shared" si="41"/>
        <v/>
      </c>
      <c r="L224" s="242" t="str">
        <f t="shared" si="42"/>
        <v/>
      </c>
      <c r="M224" s="210"/>
    </row>
    <row r="225">
      <c r="A225" s="210"/>
      <c r="B225" s="210"/>
      <c r="C225" s="210"/>
      <c r="D225" s="237"/>
      <c r="E225" s="238" t="str">
        <f t="shared" si="37"/>
        <v/>
      </c>
      <c r="F225" s="238" t="str">
        <f t="shared" si="38"/>
        <v/>
      </c>
      <c r="G225" s="239"/>
      <c r="H225" s="238" t="str">
        <f t="shared" si="39"/>
        <v/>
      </c>
      <c r="I225" s="240"/>
      <c r="J225" s="241" t="str">
        <f t="shared" si="40"/>
        <v/>
      </c>
      <c r="K225" s="241" t="str">
        <f t="shared" si="41"/>
        <v/>
      </c>
      <c r="L225" s="242" t="str">
        <f t="shared" si="42"/>
        <v/>
      </c>
      <c r="M225" s="210"/>
    </row>
    <row r="226">
      <c r="A226" s="210"/>
      <c r="B226" s="210"/>
      <c r="C226" s="210"/>
      <c r="D226" s="237"/>
      <c r="E226" s="238">
        <f t="shared" si="37"/>
        <v>3</v>
      </c>
      <c r="F226" s="238" t="str">
        <f t="shared" si="38"/>
        <v/>
      </c>
      <c r="G226" s="239"/>
      <c r="H226" s="238" t="str">
        <f t="shared" si="39"/>
        <v/>
      </c>
      <c r="I226" s="240"/>
      <c r="J226" s="241">
        <f t="shared" si="40"/>
        <v>0</v>
      </c>
      <c r="K226" s="241" t="str">
        <f t="shared" si="41"/>
        <v/>
      </c>
      <c r="L226" s="242" t="str">
        <f t="shared" si="42"/>
        <v/>
      </c>
      <c r="M226" s="210"/>
    </row>
    <row r="227">
      <c r="A227" s="210"/>
      <c r="B227" s="210"/>
      <c r="C227" s="210"/>
      <c r="D227" s="237"/>
      <c r="E227" s="238">
        <f t="shared" si="37"/>
        <v>3</v>
      </c>
      <c r="F227" s="238" t="str">
        <f t="shared" si="38"/>
        <v/>
      </c>
      <c r="G227" s="239"/>
      <c r="H227" s="238" t="str">
        <f t="shared" si="39"/>
        <v/>
      </c>
      <c r="I227" s="240"/>
      <c r="J227" s="241">
        <f t="shared" si="40"/>
        <v>0</v>
      </c>
      <c r="K227" s="241" t="str">
        <f t="shared" si="41"/>
        <v/>
      </c>
      <c r="L227" s="242" t="str">
        <f t="shared" si="42"/>
        <v/>
      </c>
      <c r="M227" s="210"/>
    </row>
    <row r="228">
      <c r="A228" s="210"/>
      <c r="B228" s="210"/>
      <c r="C228" s="210"/>
      <c r="D228" s="237"/>
      <c r="E228" s="238" t="str">
        <f t="shared" si="37"/>
        <v/>
      </c>
      <c r="F228" s="238">
        <f t="shared" si="38"/>
        <v>3</v>
      </c>
      <c r="G228" s="239"/>
      <c r="H228" s="238" t="str">
        <f t="shared" si="39"/>
        <v/>
      </c>
      <c r="I228" s="240"/>
      <c r="J228" s="241" t="str">
        <f t="shared" si="40"/>
        <v/>
      </c>
      <c r="K228" s="241">
        <f t="shared" si="41"/>
        <v>0</v>
      </c>
      <c r="L228" s="242" t="str">
        <f t="shared" si="42"/>
        <v/>
      </c>
      <c r="M228" s="210"/>
    </row>
    <row r="229">
      <c r="A229" s="210"/>
      <c r="B229" s="210"/>
      <c r="C229" s="210"/>
      <c r="D229" s="237"/>
      <c r="E229" s="238" t="str">
        <f t="shared" si="37"/>
        <v/>
      </c>
      <c r="F229" s="238">
        <f t="shared" si="38"/>
        <v>3</v>
      </c>
      <c r="G229" s="239"/>
      <c r="H229" s="238" t="str">
        <f t="shared" si="39"/>
        <v/>
      </c>
      <c r="I229" s="240"/>
      <c r="J229" s="241" t="str">
        <f t="shared" si="40"/>
        <v/>
      </c>
      <c r="K229" s="241">
        <f t="shared" si="41"/>
        <v>0</v>
      </c>
      <c r="L229" s="242" t="str">
        <f t="shared" si="42"/>
        <v/>
      </c>
      <c r="M229" s="210"/>
    </row>
    <row r="230">
      <c r="A230" s="210"/>
      <c r="B230" s="210"/>
      <c r="C230" s="210"/>
      <c r="D230" s="237"/>
      <c r="E230" s="238" t="str">
        <f t="shared" si="37"/>
        <v/>
      </c>
      <c r="F230" s="238" t="str">
        <f t="shared" si="38"/>
        <v/>
      </c>
      <c r="G230" s="239"/>
      <c r="H230" s="238">
        <f t="shared" si="39"/>
        <v>3</v>
      </c>
      <c r="I230" s="240"/>
      <c r="J230" s="241" t="str">
        <f t="shared" si="40"/>
        <v/>
      </c>
      <c r="K230" s="241" t="str">
        <f t="shared" si="41"/>
        <v/>
      </c>
      <c r="L230" s="242">
        <f t="shared" si="42"/>
        <v>0</v>
      </c>
      <c r="M230" s="210"/>
    </row>
    <row r="231">
      <c r="A231" s="210"/>
      <c r="B231" s="210"/>
      <c r="C231" s="210"/>
      <c r="D231" s="237"/>
      <c r="E231" s="238" t="str">
        <f t="shared" si="37"/>
        <v/>
      </c>
      <c r="F231" s="238">
        <f t="shared" si="38"/>
        <v>3</v>
      </c>
      <c r="G231" s="239"/>
      <c r="H231" s="238" t="str">
        <f t="shared" si="39"/>
        <v/>
      </c>
      <c r="I231" s="240"/>
      <c r="J231" s="241" t="str">
        <f t="shared" si="40"/>
        <v/>
      </c>
      <c r="K231" s="241">
        <f t="shared" si="41"/>
        <v>0</v>
      </c>
      <c r="L231" s="242" t="str">
        <f t="shared" si="42"/>
        <v/>
      </c>
      <c r="M231" s="210"/>
    </row>
    <row r="232">
      <c r="A232" s="210"/>
      <c r="B232" s="210"/>
      <c r="C232" s="210"/>
      <c r="D232" s="237"/>
      <c r="E232" s="238" t="str">
        <f t="shared" si="37"/>
        <v/>
      </c>
      <c r="F232" s="238" t="str">
        <f t="shared" si="38"/>
        <v/>
      </c>
      <c r="G232" s="239"/>
      <c r="H232" s="238" t="str">
        <f t="shared" si="39"/>
        <v/>
      </c>
      <c r="I232" s="240"/>
      <c r="J232" s="241" t="str">
        <f t="shared" si="40"/>
        <v/>
      </c>
      <c r="K232" s="241" t="str">
        <f t="shared" si="41"/>
        <v/>
      </c>
      <c r="L232" s="242" t="str">
        <f t="shared" si="42"/>
        <v/>
      </c>
      <c r="M232" s="210"/>
    </row>
    <row r="233">
      <c r="A233" s="210"/>
      <c r="B233" s="210"/>
      <c r="C233" s="210"/>
      <c r="D233" s="237"/>
      <c r="E233" s="238" t="str">
        <f t="shared" si="37"/>
        <v/>
      </c>
      <c r="F233" s="238" t="str">
        <f t="shared" si="38"/>
        <v/>
      </c>
      <c r="G233" s="239"/>
      <c r="H233" s="238" t="str">
        <f t="shared" si="39"/>
        <v/>
      </c>
      <c r="I233" s="240"/>
      <c r="J233" s="241" t="str">
        <f t="shared" si="40"/>
        <v/>
      </c>
      <c r="K233" s="241" t="str">
        <f t="shared" si="41"/>
        <v/>
      </c>
      <c r="L233" s="242" t="str">
        <f t="shared" si="42"/>
        <v/>
      </c>
      <c r="M233" s="210"/>
    </row>
    <row r="234">
      <c r="A234" s="210"/>
      <c r="B234" s="210"/>
      <c r="C234" s="210"/>
      <c r="D234" s="237"/>
      <c r="E234" s="238" t="str">
        <f t="shared" si="37"/>
        <v/>
      </c>
      <c r="F234" s="238" t="str">
        <f t="shared" si="38"/>
        <v/>
      </c>
      <c r="G234" s="239"/>
      <c r="H234" s="238" t="str">
        <f t="shared" si="39"/>
        <v>?</v>
      </c>
      <c r="I234" s="240"/>
      <c r="J234" s="241" t="str">
        <f t="shared" si="40"/>
        <v/>
      </c>
      <c r="K234" s="241" t="str">
        <f t="shared" si="41"/>
        <v/>
      </c>
      <c r="L234" s="242">
        <f t="shared" si="42"/>
        <v>0</v>
      </c>
      <c r="M234" s="210"/>
    </row>
    <row r="235">
      <c r="A235" s="210"/>
      <c r="B235" s="210"/>
      <c r="C235" s="210"/>
      <c r="D235" s="237"/>
      <c r="E235" s="238" t="str">
        <f t="shared" si="37"/>
        <v>?</v>
      </c>
      <c r="F235" s="238" t="str">
        <f t="shared" si="38"/>
        <v/>
      </c>
      <c r="G235" s="239"/>
      <c r="H235" s="238" t="str">
        <f t="shared" si="39"/>
        <v/>
      </c>
      <c r="I235" s="240"/>
      <c r="J235" s="241">
        <f t="shared" si="40"/>
        <v>0</v>
      </c>
      <c r="K235" s="241" t="str">
        <f t="shared" si="41"/>
        <v/>
      </c>
      <c r="L235" s="242" t="str">
        <f t="shared" si="42"/>
        <v/>
      </c>
      <c r="M235" s="210"/>
    </row>
    <row r="236">
      <c r="A236" s="210"/>
      <c r="B236" s="210"/>
      <c r="C236" s="210"/>
      <c r="D236" s="237"/>
      <c r="E236" s="238" t="str">
        <f t="shared" si="37"/>
        <v/>
      </c>
      <c r="F236" s="238" t="str">
        <f t="shared" si="38"/>
        <v>?</v>
      </c>
      <c r="G236" s="239"/>
      <c r="H236" s="238" t="str">
        <f t="shared" si="39"/>
        <v/>
      </c>
      <c r="I236" s="240"/>
      <c r="J236" s="241" t="str">
        <f t="shared" si="40"/>
        <v/>
      </c>
      <c r="K236" s="241">
        <f t="shared" si="41"/>
        <v>0</v>
      </c>
      <c r="L236" s="242" t="str">
        <f t="shared" si="42"/>
        <v/>
      </c>
      <c r="M236" s="210"/>
    </row>
    <row r="237">
      <c r="A237" s="210"/>
      <c r="B237" s="210"/>
      <c r="C237" s="210"/>
      <c r="D237" s="237"/>
      <c r="E237" s="238" t="str">
        <f t="shared" si="37"/>
        <v/>
      </c>
      <c r="F237" s="238" t="str">
        <f t="shared" si="38"/>
        <v/>
      </c>
      <c r="G237" s="239"/>
      <c r="H237" s="238" t="str">
        <f t="shared" si="39"/>
        <v/>
      </c>
      <c r="I237" s="240"/>
      <c r="J237" s="241" t="str">
        <f t="shared" si="40"/>
        <v/>
      </c>
      <c r="K237" s="241" t="str">
        <f t="shared" si="41"/>
        <v/>
      </c>
      <c r="L237" s="242" t="str">
        <f t="shared" si="42"/>
        <v/>
      </c>
      <c r="M237" s="210"/>
    </row>
    <row r="238">
      <c r="A238" s="210"/>
      <c r="B238" s="210"/>
      <c r="C238" s="210"/>
      <c r="D238" s="237"/>
      <c r="E238" s="238" t="str">
        <f t="shared" si="37"/>
        <v>?</v>
      </c>
      <c r="F238" s="238" t="str">
        <f t="shared" si="38"/>
        <v/>
      </c>
      <c r="G238" s="239"/>
      <c r="H238" s="238" t="str">
        <f t="shared" si="39"/>
        <v/>
      </c>
      <c r="I238" s="240"/>
      <c r="J238" s="241">
        <f t="shared" si="40"/>
        <v>0</v>
      </c>
      <c r="K238" s="241" t="str">
        <f t="shared" si="41"/>
        <v/>
      </c>
      <c r="L238" s="242" t="str">
        <f t="shared" si="42"/>
        <v/>
      </c>
      <c r="M238" s="210"/>
    </row>
    <row r="239">
      <c r="A239" s="210"/>
      <c r="B239" s="210"/>
      <c r="C239" s="210"/>
      <c r="D239" s="237"/>
      <c r="E239" s="238" t="str">
        <f t="shared" si="37"/>
        <v/>
      </c>
      <c r="F239" s="238" t="str">
        <f t="shared" si="38"/>
        <v>?</v>
      </c>
      <c r="G239" s="239"/>
      <c r="H239" s="238" t="str">
        <f t="shared" si="39"/>
        <v/>
      </c>
      <c r="I239" s="240"/>
      <c r="J239" s="241" t="str">
        <f t="shared" si="40"/>
        <v/>
      </c>
      <c r="K239" s="241">
        <f t="shared" si="41"/>
        <v>0</v>
      </c>
      <c r="L239" s="242" t="str">
        <f t="shared" si="42"/>
        <v/>
      </c>
      <c r="M239" s="210"/>
    </row>
    <row r="240">
      <c r="A240" s="210"/>
      <c r="B240" s="210"/>
      <c r="C240" s="210"/>
      <c r="D240" s="237"/>
      <c r="E240" s="238" t="str">
        <f t="shared" si="37"/>
        <v/>
      </c>
      <c r="F240" s="238" t="str">
        <f t="shared" si="38"/>
        <v/>
      </c>
      <c r="G240" s="239"/>
      <c r="H240" s="238" t="str">
        <f t="shared" si="39"/>
        <v/>
      </c>
      <c r="I240" s="240"/>
      <c r="J240" s="241" t="str">
        <f t="shared" si="40"/>
        <v/>
      </c>
      <c r="K240" s="241" t="str">
        <f t="shared" si="41"/>
        <v/>
      </c>
      <c r="L240" s="242" t="str">
        <f t="shared" si="42"/>
        <v/>
      </c>
      <c r="M240" s="210"/>
    </row>
    <row r="241">
      <c r="A241" s="210"/>
      <c r="B241" s="210"/>
      <c r="C241" s="210"/>
      <c r="D241" s="237"/>
      <c r="E241" s="238" t="str">
        <f t="shared" si="37"/>
        <v/>
      </c>
      <c r="F241" s="238" t="str">
        <f t="shared" si="38"/>
        <v/>
      </c>
      <c r="G241" s="239"/>
      <c r="H241" s="238" t="str">
        <f t="shared" si="39"/>
        <v/>
      </c>
      <c r="I241" s="240"/>
      <c r="J241" s="241" t="str">
        <f t="shared" si="40"/>
        <v/>
      </c>
      <c r="K241" s="241" t="str">
        <f t="shared" si="41"/>
        <v/>
      </c>
      <c r="L241" s="242" t="str">
        <f t="shared" si="42"/>
        <v/>
      </c>
      <c r="M241" s="210"/>
    </row>
    <row r="242">
      <c r="A242" s="210"/>
      <c r="B242" s="210"/>
      <c r="C242" s="210"/>
      <c r="D242" s="210"/>
      <c r="E242" s="248" t="str">
        <f t="shared" si="37"/>
        <v/>
      </c>
      <c r="F242" s="248" t="str">
        <f t="shared" si="38"/>
        <v/>
      </c>
      <c r="G242" s="249"/>
      <c r="H242" s="248" t="str">
        <f t="shared" si="39"/>
        <v/>
      </c>
      <c r="I242" s="250"/>
      <c r="J242" s="251" t="str">
        <f t="shared" si="40"/>
        <v/>
      </c>
      <c r="K242" s="251" t="str">
        <f t="shared" si="41"/>
        <v/>
      </c>
      <c r="L242" s="250" t="str">
        <f t="shared" si="42"/>
        <v/>
      </c>
      <c r="M242" s="210"/>
    </row>
    <row r="243">
      <c r="E243" s="252" t="str">
        <f t="shared" si="37"/>
        <v/>
      </c>
      <c r="F243" s="252" t="str">
        <f t="shared" si="38"/>
        <v/>
      </c>
      <c r="G243" s="253"/>
      <c r="H243" s="252" t="str">
        <f t="shared" si="39"/>
        <v/>
      </c>
      <c r="J243" s="254" t="str">
        <f t="shared" si="40"/>
        <v/>
      </c>
      <c r="K243" s="254" t="str">
        <f t="shared" si="41"/>
        <v/>
      </c>
      <c r="L243" s="255" t="str">
        <f t="shared" si="42"/>
        <v/>
      </c>
    </row>
    <row r="244">
      <c r="E244" s="252" t="str">
        <f t="shared" si="37"/>
        <v/>
      </c>
      <c r="F244" s="252" t="str">
        <f t="shared" si="38"/>
        <v/>
      </c>
      <c r="G244" s="253"/>
      <c r="H244" s="252" t="str">
        <f t="shared" si="39"/>
        <v/>
      </c>
      <c r="J244" s="254" t="str">
        <f t="shared" si="40"/>
        <v/>
      </c>
      <c r="K244" s="254" t="str">
        <f t="shared" si="41"/>
        <v/>
      </c>
    </row>
    <row r="245">
      <c r="E245" s="252" t="str">
        <f t="shared" si="37"/>
        <v/>
      </c>
      <c r="F245" s="252" t="str">
        <f t="shared" si="38"/>
        <v/>
      </c>
      <c r="G245" s="253"/>
      <c r="H245" s="252" t="str">
        <f t="shared" si="39"/>
        <v/>
      </c>
      <c r="J245" s="254" t="str">
        <f t="shared" si="40"/>
        <v/>
      </c>
    </row>
    <row r="246">
      <c r="E246" s="252" t="str">
        <f t="shared" si="37"/>
        <v/>
      </c>
      <c r="F246" s="252" t="str">
        <f t="shared" si="38"/>
        <v/>
      </c>
      <c r="G246" s="253"/>
      <c r="H246" s="252" t="str">
        <f t="shared" si="39"/>
        <v/>
      </c>
      <c r="J246" s="254" t="str">
        <f t="shared" si="40"/>
        <v/>
      </c>
    </row>
    <row r="247">
      <c r="E247" s="252" t="str">
        <f t="shared" si="37"/>
        <v/>
      </c>
      <c r="F247" s="252" t="str">
        <f t="shared" si="38"/>
        <v/>
      </c>
      <c r="G247" s="253"/>
      <c r="H247" s="252" t="str">
        <f t="shared" si="39"/>
        <v/>
      </c>
    </row>
    <row r="248">
      <c r="E248" s="252" t="str">
        <f t="shared" si="37"/>
        <v/>
      </c>
      <c r="F248" s="252" t="str">
        <f t="shared" si="38"/>
        <v/>
      </c>
      <c r="G248" s="253"/>
      <c r="H248" s="252" t="str">
        <f t="shared" ref="H248:H282" si="43">IF($E126 = "LF, JK", $F126,)</f>
        <v/>
      </c>
    </row>
    <row r="249">
      <c r="E249" s="252" t="str">
        <f t="shared" si="37"/>
        <v/>
      </c>
      <c r="F249" s="252" t="str">
        <f t="shared" si="38"/>
        <v/>
      </c>
      <c r="G249" s="253"/>
      <c r="H249" s="252" t="str">
        <f t="shared" si="43"/>
        <v/>
      </c>
    </row>
    <row r="250">
      <c r="E250" s="252" t="str">
        <f t="shared" si="37"/>
        <v/>
      </c>
      <c r="F250" s="252" t="str">
        <f t="shared" si="38"/>
        <v/>
      </c>
      <c r="G250" s="253"/>
      <c r="H250" s="252" t="str">
        <f t="shared" si="43"/>
        <v/>
      </c>
    </row>
    <row r="251">
      <c r="E251" s="252" t="str">
        <f t="shared" si="37"/>
        <v/>
      </c>
      <c r="G251" s="253"/>
      <c r="H251" s="252" t="str">
        <f t="shared" si="43"/>
        <v/>
      </c>
    </row>
    <row r="252">
      <c r="E252" s="252"/>
      <c r="G252" s="253"/>
      <c r="H252" s="252" t="str">
        <f t="shared" si="43"/>
        <v/>
      </c>
    </row>
    <row r="253">
      <c r="E253" s="252"/>
      <c r="G253" s="253"/>
      <c r="H253" s="252" t="str">
        <f t="shared" si="43"/>
        <v/>
      </c>
    </row>
    <row r="254">
      <c r="E254" s="252"/>
      <c r="G254" s="253"/>
      <c r="H254" s="252" t="str">
        <f t="shared" si="43"/>
        <v/>
      </c>
    </row>
    <row r="255">
      <c r="E255" s="252"/>
      <c r="G255" s="253"/>
      <c r="H255" s="252" t="str">
        <f t="shared" si="43"/>
        <v/>
      </c>
    </row>
    <row r="256">
      <c r="E256" s="252"/>
      <c r="G256" s="253"/>
      <c r="H256" s="252" t="str">
        <f t="shared" si="43"/>
        <v/>
      </c>
    </row>
    <row r="257">
      <c r="E257" s="252"/>
      <c r="G257" s="253"/>
      <c r="H257" s="252" t="str">
        <f t="shared" si="43"/>
        <v/>
      </c>
    </row>
    <row r="258">
      <c r="E258" s="252"/>
      <c r="G258" s="253"/>
      <c r="H258" s="252" t="str">
        <f t="shared" si="43"/>
        <v/>
      </c>
    </row>
    <row r="259">
      <c r="E259" s="252"/>
      <c r="G259" s="253"/>
      <c r="H259" s="252" t="str">
        <f t="shared" si="43"/>
        <v/>
      </c>
    </row>
    <row r="260">
      <c r="E260" s="252"/>
      <c r="G260" s="253"/>
      <c r="H260" s="252" t="str">
        <f t="shared" si="43"/>
        <v/>
      </c>
    </row>
    <row r="261">
      <c r="E261" s="252"/>
      <c r="G261" s="253"/>
      <c r="H261" s="252" t="str">
        <f t="shared" si="43"/>
        <v/>
      </c>
    </row>
    <row r="262">
      <c r="E262" s="252"/>
      <c r="G262" s="253"/>
      <c r="H262" s="252" t="str">
        <f t="shared" si="43"/>
        <v/>
      </c>
    </row>
    <row r="263">
      <c r="E263" s="252"/>
      <c r="G263" s="253"/>
      <c r="H263" s="252" t="str">
        <f t="shared" si="43"/>
        <v/>
      </c>
    </row>
    <row r="264">
      <c r="E264" s="252"/>
      <c r="G264" s="253"/>
      <c r="H264" s="252" t="str">
        <f t="shared" si="43"/>
        <v/>
      </c>
    </row>
    <row r="265">
      <c r="E265" s="252"/>
      <c r="G265" s="253"/>
      <c r="H265" s="252" t="str">
        <f t="shared" si="43"/>
        <v/>
      </c>
    </row>
    <row r="266">
      <c r="E266" s="252"/>
      <c r="G266" s="253"/>
      <c r="H266" s="252" t="str">
        <f t="shared" si="43"/>
        <v/>
      </c>
    </row>
    <row r="267">
      <c r="E267" s="252"/>
      <c r="G267" s="253"/>
      <c r="H267" s="252" t="str">
        <f t="shared" si="43"/>
        <v/>
      </c>
    </row>
    <row r="268">
      <c r="E268" s="252"/>
      <c r="G268" s="253"/>
      <c r="H268" s="252" t="str">
        <f t="shared" si="43"/>
        <v/>
      </c>
    </row>
    <row r="269">
      <c r="E269" s="252"/>
      <c r="G269" s="253"/>
      <c r="H269" s="252" t="str">
        <f t="shared" si="43"/>
        <v/>
      </c>
    </row>
    <row r="270">
      <c r="E270" s="252"/>
      <c r="G270" s="253"/>
      <c r="H270" s="252" t="str">
        <f t="shared" si="43"/>
        <v/>
      </c>
    </row>
    <row r="271">
      <c r="E271" s="252"/>
      <c r="G271" s="253"/>
      <c r="H271" s="252" t="str">
        <f t="shared" si="43"/>
        <v/>
      </c>
    </row>
    <row r="272">
      <c r="E272" s="252"/>
      <c r="G272" s="253"/>
      <c r="H272" s="252" t="str">
        <f t="shared" si="43"/>
        <v/>
      </c>
    </row>
    <row r="273">
      <c r="E273" s="252"/>
      <c r="G273" s="253"/>
      <c r="H273" s="252" t="str">
        <f t="shared" si="43"/>
        <v/>
      </c>
    </row>
    <row r="274">
      <c r="E274" s="252"/>
      <c r="G274" s="253"/>
      <c r="H274" s="252" t="str">
        <f t="shared" si="43"/>
        <v/>
      </c>
    </row>
    <row r="275">
      <c r="E275" s="252"/>
      <c r="G275" s="253"/>
      <c r="H275" s="252" t="str">
        <f t="shared" si="43"/>
        <v/>
      </c>
    </row>
    <row r="276">
      <c r="E276" s="252"/>
      <c r="G276" s="253"/>
      <c r="H276" s="252" t="str">
        <f t="shared" si="43"/>
        <v/>
      </c>
    </row>
    <row r="277">
      <c r="E277" s="252"/>
      <c r="G277" s="253"/>
      <c r="H277" s="252" t="str">
        <f t="shared" si="43"/>
        <v/>
      </c>
    </row>
    <row r="278">
      <c r="E278" s="252"/>
      <c r="G278" s="253"/>
      <c r="H278" s="252" t="str">
        <f t="shared" si="43"/>
        <v/>
      </c>
    </row>
    <row r="279">
      <c r="E279" s="252"/>
      <c r="G279" s="253"/>
      <c r="H279" s="252" t="str">
        <f t="shared" si="43"/>
        <v/>
      </c>
    </row>
    <row r="280">
      <c r="E280" s="252"/>
      <c r="G280" s="253"/>
      <c r="H280" s="252" t="str">
        <f t="shared" si="43"/>
        <v/>
      </c>
    </row>
    <row r="281">
      <c r="E281" s="252"/>
      <c r="G281" s="253"/>
      <c r="H281" s="252" t="str">
        <f t="shared" si="43"/>
        <v/>
      </c>
    </row>
    <row r="282">
      <c r="E282" s="252"/>
      <c r="G282" s="253"/>
      <c r="H282" s="252" t="str">
        <f t="shared" si="43"/>
        <v/>
      </c>
    </row>
    <row r="283">
      <c r="E283" s="252"/>
      <c r="G283" s="253"/>
    </row>
    <row r="284">
      <c r="E284" s="252"/>
      <c r="G284" s="253"/>
    </row>
    <row r="285">
      <c r="E285" s="252"/>
      <c r="G285" s="253"/>
    </row>
    <row r="286">
      <c r="E286" s="252"/>
      <c r="G286" s="253"/>
    </row>
    <row r="287">
      <c r="E287" s="252"/>
      <c r="G287" s="253"/>
    </row>
    <row r="288">
      <c r="E288" s="252"/>
      <c r="G288" s="253"/>
    </row>
    <row r="289">
      <c r="E289" s="252"/>
      <c r="G289" s="253"/>
    </row>
    <row r="290">
      <c r="E290" s="252"/>
      <c r="G290" s="253"/>
    </row>
    <row r="291">
      <c r="E291" s="252"/>
      <c r="G291" s="253"/>
    </row>
    <row r="292">
      <c r="E292" s="252"/>
      <c r="G292" s="253"/>
    </row>
    <row r="293">
      <c r="E293" s="252"/>
      <c r="G293" s="253"/>
    </row>
    <row r="294">
      <c r="E294" s="252"/>
      <c r="G294" s="253"/>
    </row>
    <row r="295">
      <c r="E295" s="252"/>
      <c r="G295" s="253"/>
    </row>
    <row r="296">
      <c r="E296" s="252"/>
      <c r="G296" s="253"/>
    </row>
    <row r="297">
      <c r="E297" s="252"/>
      <c r="G297" s="253"/>
    </row>
    <row r="298">
      <c r="E298" s="252"/>
      <c r="G298" s="253"/>
    </row>
    <row r="299">
      <c r="E299" s="252"/>
      <c r="G299" s="253"/>
    </row>
    <row r="300">
      <c r="E300" s="252"/>
      <c r="G300" s="253"/>
    </row>
    <row r="301">
      <c r="E301" s="252"/>
      <c r="G301" s="253"/>
    </row>
    <row r="302">
      <c r="E302" s="252"/>
      <c r="G302" s="253"/>
    </row>
    <row r="303">
      <c r="E303" s="252"/>
      <c r="G303" s="253"/>
    </row>
    <row r="304">
      <c r="E304" s="252"/>
      <c r="G304" s="253"/>
    </row>
    <row r="305">
      <c r="E305" s="252"/>
      <c r="G305" s="253"/>
    </row>
    <row r="306">
      <c r="E306" s="252"/>
      <c r="G306" s="253"/>
    </row>
    <row r="307">
      <c r="E307" s="252"/>
      <c r="G307" s="253"/>
    </row>
    <row r="308">
      <c r="E308" s="252"/>
      <c r="G308" s="253"/>
    </row>
    <row r="309">
      <c r="E309" s="252"/>
      <c r="G309" s="253"/>
    </row>
    <row r="310">
      <c r="E310" s="252"/>
      <c r="G310" s="253"/>
    </row>
    <row r="311">
      <c r="E311" s="252"/>
      <c r="G311" s="253"/>
    </row>
    <row r="312">
      <c r="E312" s="252"/>
      <c r="G312" s="253"/>
    </row>
    <row r="313">
      <c r="E313" s="252"/>
      <c r="G313" s="253"/>
    </row>
    <row r="314">
      <c r="E314" s="252"/>
      <c r="G314" s="253"/>
    </row>
    <row r="315">
      <c r="E315" s="252"/>
      <c r="G315" s="253"/>
    </row>
    <row r="316">
      <c r="E316" s="252"/>
      <c r="G316" s="253"/>
    </row>
    <row r="317">
      <c r="E317" s="252"/>
      <c r="G317" s="253"/>
    </row>
    <row r="318">
      <c r="E318" s="252"/>
      <c r="G318" s="253"/>
    </row>
    <row r="319">
      <c r="E319" s="252"/>
      <c r="G319" s="253"/>
    </row>
    <row r="320">
      <c r="E320" s="252"/>
      <c r="G320" s="253"/>
    </row>
    <row r="321">
      <c r="E321" s="252"/>
      <c r="G321" s="253"/>
    </row>
    <row r="322">
      <c r="E322" s="252"/>
      <c r="G322" s="253"/>
    </row>
    <row r="323">
      <c r="E323" s="252"/>
      <c r="G323" s="253"/>
    </row>
    <row r="324">
      <c r="E324" s="252"/>
      <c r="G324" s="253"/>
    </row>
    <row r="325">
      <c r="E325" s="252"/>
      <c r="G325" s="253"/>
    </row>
    <row r="326">
      <c r="E326" s="252"/>
      <c r="G326" s="253"/>
    </row>
    <row r="327">
      <c r="E327" s="252"/>
      <c r="G327" s="253"/>
    </row>
    <row r="328">
      <c r="E328" s="252"/>
      <c r="G328" s="253"/>
    </row>
    <row r="329">
      <c r="E329" s="252"/>
      <c r="G329" s="253"/>
    </row>
    <row r="330">
      <c r="E330" s="252"/>
      <c r="G330" s="253"/>
    </row>
    <row r="331">
      <c r="E331" s="252"/>
      <c r="G331" s="253"/>
    </row>
    <row r="332">
      <c r="E332" s="252"/>
      <c r="G332" s="253"/>
    </row>
    <row r="333">
      <c r="E333" s="252"/>
      <c r="G333" s="253"/>
    </row>
    <row r="334">
      <c r="E334" s="252"/>
      <c r="G334" s="253"/>
    </row>
    <row r="335">
      <c r="E335" s="252"/>
      <c r="G335" s="253"/>
    </row>
    <row r="336">
      <c r="E336" s="252"/>
      <c r="G336" s="253"/>
    </row>
    <row r="337">
      <c r="E337" s="252"/>
      <c r="G337" s="253"/>
    </row>
    <row r="338">
      <c r="E338" s="252"/>
      <c r="G338" s="253"/>
    </row>
    <row r="339">
      <c r="E339" s="252"/>
      <c r="G339" s="253"/>
    </row>
    <row r="340">
      <c r="E340" s="252"/>
      <c r="G340" s="253"/>
    </row>
    <row r="341">
      <c r="E341" s="252"/>
      <c r="G341" s="253"/>
    </row>
    <row r="342">
      <c r="E342" s="252"/>
      <c r="G342" s="253"/>
    </row>
    <row r="343">
      <c r="E343" s="252"/>
      <c r="G343" s="253"/>
    </row>
    <row r="344">
      <c r="E344" s="252"/>
      <c r="G344" s="253"/>
    </row>
    <row r="345">
      <c r="E345" s="252"/>
      <c r="G345" s="253"/>
    </row>
    <row r="346">
      <c r="E346" s="252"/>
      <c r="G346" s="253"/>
    </row>
    <row r="347">
      <c r="E347" s="252"/>
      <c r="G347" s="253"/>
    </row>
    <row r="348">
      <c r="E348" s="252"/>
      <c r="G348" s="253"/>
    </row>
    <row r="349">
      <c r="E349" s="252"/>
      <c r="G349" s="253"/>
    </row>
    <row r="350">
      <c r="E350" s="252"/>
      <c r="G350" s="253"/>
    </row>
    <row r="351">
      <c r="E351" s="252"/>
      <c r="G351" s="253"/>
    </row>
    <row r="352">
      <c r="E352" s="252"/>
      <c r="G352" s="253"/>
    </row>
    <row r="353">
      <c r="E353" s="252"/>
      <c r="G353" s="253"/>
    </row>
    <row r="354">
      <c r="E354" s="252"/>
      <c r="G354" s="253"/>
    </row>
    <row r="355">
      <c r="E355" s="252"/>
      <c r="G355" s="253"/>
    </row>
    <row r="356">
      <c r="E356" s="252"/>
      <c r="G356" s="253"/>
    </row>
    <row r="357">
      <c r="E357" s="252"/>
      <c r="G357" s="253"/>
    </row>
    <row r="358">
      <c r="E358" s="252"/>
      <c r="G358" s="253"/>
    </row>
    <row r="359">
      <c r="E359" s="252"/>
      <c r="G359" s="253"/>
    </row>
    <row r="360">
      <c r="E360" s="252"/>
      <c r="G360" s="253"/>
    </row>
    <row r="361">
      <c r="E361" s="252"/>
      <c r="G361" s="253"/>
    </row>
    <row r="362">
      <c r="E362" s="252"/>
      <c r="G362" s="253"/>
    </row>
    <row r="363">
      <c r="E363" s="252"/>
      <c r="G363" s="253"/>
    </row>
    <row r="364">
      <c r="E364" s="252"/>
      <c r="G364" s="253"/>
    </row>
    <row r="365">
      <c r="E365" s="252"/>
      <c r="G365" s="253"/>
    </row>
    <row r="366">
      <c r="E366" s="252"/>
      <c r="G366" s="253"/>
    </row>
    <row r="367">
      <c r="E367" s="252"/>
      <c r="G367" s="253"/>
    </row>
    <row r="368">
      <c r="E368" s="252"/>
      <c r="G368" s="253"/>
    </row>
    <row r="369">
      <c r="E369" s="252"/>
      <c r="G369" s="253"/>
    </row>
    <row r="370">
      <c r="E370" s="252"/>
      <c r="G370" s="253"/>
    </row>
    <row r="371">
      <c r="E371" s="252"/>
      <c r="G371" s="253"/>
    </row>
    <row r="372">
      <c r="E372" s="252"/>
      <c r="G372" s="253"/>
    </row>
    <row r="373">
      <c r="E373" s="252"/>
      <c r="G373" s="253"/>
    </row>
    <row r="374">
      <c r="E374" s="252"/>
      <c r="G374" s="253"/>
    </row>
    <row r="375">
      <c r="E375" s="252"/>
      <c r="G375" s="253"/>
    </row>
    <row r="376">
      <c r="E376" s="252"/>
      <c r="G376" s="253"/>
    </row>
    <row r="377">
      <c r="E377" s="252"/>
      <c r="G377" s="253"/>
    </row>
    <row r="378">
      <c r="E378" s="252"/>
      <c r="G378" s="253"/>
    </row>
    <row r="379">
      <c r="E379" s="252"/>
      <c r="G379" s="253"/>
    </row>
    <row r="380">
      <c r="E380" s="252"/>
      <c r="G380" s="253"/>
    </row>
    <row r="381">
      <c r="E381" s="252"/>
      <c r="G381" s="253"/>
    </row>
    <row r="382">
      <c r="E382" s="252"/>
      <c r="G382" s="253"/>
    </row>
    <row r="383">
      <c r="E383" s="252"/>
      <c r="G383" s="253"/>
    </row>
    <row r="384">
      <c r="E384" s="252"/>
      <c r="G384" s="253"/>
    </row>
    <row r="385">
      <c r="E385" s="252"/>
      <c r="G385" s="253"/>
    </row>
    <row r="386">
      <c r="E386" s="252"/>
      <c r="G386" s="253"/>
    </row>
    <row r="387">
      <c r="E387" s="252"/>
      <c r="G387" s="253"/>
    </row>
    <row r="388">
      <c r="E388" s="252"/>
      <c r="G388" s="253"/>
    </row>
    <row r="389">
      <c r="E389" s="252"/>
      <c r="G389" s="253"/>
    </row>
    <row r="390">
      <c r="E390" s="252"/>
      <c r="G390" s="253"/>
    </row>
    <row r="391">
      <c r="E391" s="252"/>
      <c r="G391" s="253"/>
    </row>
    <row r="392">
      <c r="E392" s="252"/>
      <c r="G392" s="253"/>
    </row>
    <row r="393">
      <c r="E393" s="252"/>
      <c r="G393" s="253"/>
    </row>
    <row r="394">
      <c r="E394" s="252"/>
      <c r="G394" s="253"/>
    </row>
    <row r="395">
      <c r="E395" s="252"/>
      <c r="G395" s="253"/>
    </row>
    <row r="396">
      <c r="E396" s="252"/>
      <c r="G396" s="253"/>
    </row>
    <row r="397">
      <c r="E397" s="252"/>
      <c r="G397" s="253"/>
    </row>
    <row r="398">
      <c r="E398" s="252"/>
      <c r="G398" s="253"/>
    </row>
    <row r="399">
      <c r="E399" s="252"/>
      <c r="G399" s="253"/>
    </row>
    <row r="400">
      <c r="E400" s="252"/>
      <c r="G400" s="253"/>
    </row>
    <row r="401">
      <c r="E401" s="252"/>
      <c r="G401" s="253"/>
    </row>
    <row r="402">
      <c r="E402" s="252"/>
      <c r="G402" s="253"/>
    </row>
    <row r="403">
      <c r="E403" s="252"/>
      <c r="G403" s="253"/>
    </row>
    <row r="404">
      <c r="E404" s="252"/>
      <c r="G404" s="253"/>
    </row>
    <row r="405">
      <c r="E405" s="252"/>
      <c r="G405" s="253"/>
    </row>
    <row r="406">
      <c r="E406" s="252"/>
      <c r="G406" s="253"/>
    </row>
    <row r="407">
      <c r="E407" s="252"/>
      <c r="G407" s="253"/>
    </row>
    <row r="408">
      <c r="E408" s="252"/>
      <c r="G408" s="253"/>
    </row>
    <row r="409">
      <c r="E409" s="252"/>
      <c r="G409" s="253"/>
    </row>
    <row r="410">
      <c r="E410" s="252"/>
      <c r="G410" s="253"/>
    </row>
    <row r="411">
      <c r="E411" s="252"/>
      <c r="G411" s="253"/>
    </row>
    <row r="412">
      <c r="E412" s="252"/>
      <c r="G412" s="253"/>
    </row>
    <row r="413">
      <c r="E413" s="252"/>
      <c r="G413" s="253"/>
    </row>
    <row r="414">
      <c r="E414" s="252"/>
      <c r="G414" s="253"/>
    </row>
    <row r="415">
      <c r="E415" s="252"/>
      <c r="G415" s="253"/>
    </row>
    <row r="416">
      <c r="E416" s="252"/>
      <c r="G416" s="253"/>
    </row>
    <row r="417">
      <c r="E417" s="252"/>
      <c r="G417" s="253"/>
    </row>
    <row r="418">
      <c r="E418" s="252"/>
      <c r="G418" s="253"/>
    </row>
    <row r="419">
      <c r="E419" s="252"/>
      <c r="G419" s="253"/>
    </row>
    <row r="420">
      <c r="E420" s="252"/>
      <c r="G420" s="253"/>
    </row>
    <row r="421">
      <c r="E421" s="252"/>
      <c r="G421" s="253"/>
    </row>
    <row r="422">
      <c r="E422" s="252"/>
      <c r="G422" s="253"/>
    </row>
    <row r="423">
      <c r="E423" s="252"/>
      <c r="G423" s="253"/>
    </row>
    <row r="424">
      <c r="E424" s="252"/>
      <c r="G424" s="253"/>
    </row>
    <row r="425">
      <c r="E425" s="252"/>
      <c r="G425" s="253"/>
    </row>
    <row r="426">
      <c r="E426" s="252"/>
      <c r="G426" s="253"/>
    </row>
    <row r="427">
      <c r="E427" s="252"/>
      <c r="G427" s="253"/>
    </row>
    <row r="428">
      <c r="E428" s="252"/>
      <c r="G428" s="253"/>
    </row>
    <row r="429">
      <c r="E429" s="252"/>
      <c r="G429" s="253"/>
    </row>
    <row r="430">
      <c r="E430" s="252"/>
      <c r="G430" s="253"/>
    </row>
    <row r="431">
      <c r="E431" s="252"/>
      <c r="G431" s="253"/>
    </row>
    <row r="432">
      <c r="E432" s="252"/>
      <c r="G432" s="253"/>
    </row>
    <row r="433">
      <c r="E433" s="252"/>
      <c r="G433" s="253"/>
    </row>
    <row r="434">
      <c r="E434" s="252"/>
      <c r="G434" s="253"/>
    </row>
    <row r="435">
      <c r="E435" s="252"/>
      <c r="G435" s="253"/>
    </row>
    <row r="436">
      <c r="E436" s="252"/>
      <c r="G436" s="253"/>
    </row>
    <row r="437">
      <c r="E437" s="252"/>
      <c r="G437" s="253"/>
    </row>
    <row r="438">
      <c r="E438" s="252"/>
      <c r="G438" s="253"/>
    </row>
    <row r="439">
      <c r="E439" s="252"/>
      <c r="G439" s="253"/>
    </row>
    <row r="440">
      <c r="E440" s="252"/>
      <c r="G440" s="253"/>
    </row>
    <row r="441">
      <c r="E441" s="252"/>
      <c r="G441" s="253"/>
    </row>
    <row r="442">
      <c r="E442" s="252"/>
      <c r="G442" s="253"/>
    </row>
    <row r="443">
      <c r="E443" s="252"/>
      <c r="G443" s="253"/>
    </row>
    <row r="444">
      <c r="E444" s="252"/>
      <c r="G444" s="253"/>
    </row>
    <row r="445">
      <c r="E445" s="252"/>
      <c r="G445" s="253"/>
    </row>
    <row r="446">
      <c r="E446" s="252"/>
      <c r="G446" s="253"/>
    </row>
    <row r="447">
      <c r="E447" s="252"/>
      <c r="G447" s="253"/>
    </row>
    <row r="448">
      <c r="E448" s="252"/>
      <c r="G448" s="253"/>
    </row>
    <row r="449">
      <c r="E449" s="252"/>
      <c r="G449" s="253"/>
    </row>
    <row r="450">
      <c r="E450" s="252"/>
      <c r="G450" s="253"/>
    </row>
    <row r="451">
      <c r="E451" s="252"/>
      <c r="G451" s="253"/>
    </row>
    <row r="452">
      <c r="E452" s="252"/>
      <c r="G452" s="253"/>
    </row>
    <row r="453">
      <c r="E453" s="252"/>
      <c r="G453" s="253"/>
    </row>
    <row r="454">
      <c r="E454" s="252"/>
      <c r="G454" s="253"/>
    </row>
    <row r="455">
      <c r="E455" s="252"/>
      <c r="G455" s="253"/>
    </row>
    <row r="456">
      <c r="E456" s="252"/>
      <c r="G456" s="253"/>
    </row>
    <row r="457">
      <c r="E457" s="252"/>
      <c r="G457" s="253"/>
    </row>
    <row r="458">
      <c r="E458" s="252"/>
      <c r="G458" s="253"/>
    </row>
    <row r="459">
      <c r="E459" s="252"/>
      <c r="G459" s="253"/>
    </row>
    <row r="460">
      <c r="E460" s="252"/>
      <c r="G460" s="253"/>
    </row>
    <row r="461">
      <c r="E461" s="252"/>
      <c r="G461" s="253"/>
    </row>
    <row r="462">
      <c r="E462" s="252"/>
      <c r="G462" s="253"/>
    </row>
    <row r="463">
      <c r="E463" s="252"/>
      <c r="G463" s="253"/>
    </row>
    <row r="464">
      <c r="E464" s="252"/>
      <c r="G464" s="253"/>
    </row>
    <row r="465">
      <c r="E465" s="252"/>
      <c r="G465" s="253"/>
    </row>
    <row r="466">
      <c r="E466" s="252"/>
      <c r="G466" s="253"/>
    </row>
    <row r="467">
      <c r="E467" s="252"/>
      <c r="G467" s="253"/>
    </row>
    <row r="468">
      <c r="E468" s="252"/>
      <c r="G468" s="253"/>
    </row>
    <row r="469">
      <c r="E469" s="252"/>
      <c r="G469" s="253"/>
    </row>
    <row r="470">
      <c r="E470" s="252"/>
      <c r="G470" s="253"/>
    </row>
    <row r="471">
      <c r="E471" s="252"/>
      <c r="G471" s="253"/>
    </row>
    <row r="472">
      <c r="E472" s="252"/>
      <c r="G472" s="253"/>
    </row>
    <row r="473">
      <c r="E473" s="252"/>
      <c r="G473" s="253"/>
    </row>
    <row r="474">
      <c r="E474" s="252"/>
      <c r="G474" s="253"/>
    </row>
    <row r="475">
      <c r="E475" s="252"/>
      <c r="G475" s="253"/>
    </row>
    <row r="476">
      <c r="E476" s="252"/>
      <c r="G476" s="253"/>
    </row>
    <row r="477">
      <c r="E477" s="252"/>
      <c r="G477" s="253"/>
    </row>
    <row r="478">
      <c r="E478" s="252"/>
      <c r="G478" s="253"/>
    </row>
    <row r="479">
      <c r="E479" s="252"/>
      <c r="G479" s="253"/>
    </row>
    <row r="480">
      <c r="E480" s="252"/>
      <c r="G480" s="253"/>
    </row>
    <row r="481">
      <c r="E481" s="252"/>
      <c r="G481" s="253"/>
    </row>
    <row r="482">
      <c r="E482" s="252"/>
      <c r="G482" s="253"/>
    </row>
    <row r="483">
      <c r="E483" s="252"/>
      <c r="G483" s="253"/>
    </row>
    <row r="484">
      <c r="E484" s="252"/>
      <c r="G484" s="253"/>
    </row>
    <row r="485">
      <c r="E485" s="252"/>
      <c r="G485" s="253"/>
    </row>
    <row r="486">
      <c r="E486" s="252"/>
      <c r="G486" s="253"/>
    </row>
    <row r="487">
      <c r="E487" s="252"/>
      <c r="G487" s="253"/>
    </row>
    <row r="488">
      <c r="E488" s="252"/>
      <c r="G488" s="253"/>
    </row>
    <row r="489">
      <c r="E489" s="252"/>
      <c r="G489" s="253"/>
    </row>
    <row r="490">
      <c r="E490" s="252"/>
      <c r="G490" s="253"/>
    </row>
    <row r="491">
      <c r="E491" s="252"/>
      <c r="G491" s="253"/>
    </row>
    <row r="492">
      <c r="E492" s="252"/>
      <c r="G492" s="253"/>
    </row>
    <row r="493">
      <c r="E493" s="252"/>
      <c r="G493" s="253"/>
    </row>
    <row r="494">
      <c r="E494" s="252"/>
      <c r="G494" s="253"/>
    </row>
    <row r="495">
      <c r="E495" s="252"/>
      <c r="G495" s="253"/>
    </row>
    <row r="496">
      <c r="E496" s="252"/>
      <c r="G496" s="253"/>
    </row>
    <row r="497">
      <c r="E497" s="252"/>
      <c r="G497" s="253"/>
    </row>
    <row r="498">
      <c r="E498" s="252"/>
      <c r="G498" s="253"/>
    </row>
    <row r="499">
      <c r="E499" s="252"/>
      <c r="G499" s="253"/>
    </row>
    <row r="500">
      <c r="E500" s="252"/>
      <c r="G500" s="253"/>
    </row>
    <row r="501">
      <c r="E501" s="252"/>
      <c r="G501" s="253"/>
    </row>
    <row r="502">
      <c r="E502" s="252"/>
      <c r="G502" s="253"/>
    </row>
    <row r="503">
      <c r="E503" s="252"/>
      <c r="G503" s="253"/>
    </row>
    <row r="504">
      <c r="E504" s="252"/>
      <c r="G504" s="253"/>
    </row>
    <row r="505">
      <c r="E505" s="252"/>
      <c r="G505" s="253"/>
    </row>
    <row r="506">
      <c r="E506" s="252"/>
      <c r="G506" s="253"/>
    </row>
    <row r="507">
      <c r="E507" s="252"/>
      <c r="G507" s="253"/>
    </row>
    <row r="508">
      <c r="E508" s="252"/>
      <c r="G508" s="253"/>
    </row>
    <row r="509">
      <c r="E509" s="252"/>
      <c r="G509" s="253"/>
    </row>
    <row r="510">
      <c r="E510" s="252"/>
      <c r="G510" s="253"/>
    </row>
    <row r="511">
      <c r="E511" s="252"/>
      <c r="G511" s="253"/>
    </row>
    <row r="512">
      <c r="E512" s="252"/>
      <c r="G512" s="253"/>
    </row>
    <row r="513">
      <c r="E513" s="252"/>
      <c r="G513" s="253"/>
    </row>
    <row r="514">
      <c r="E514" s="252"/>
      <c r="G514" s="253"/>
    </row>
    <row r="515">
      <c r="E515" s="252"/>
      <c r="G515" s="253"/>
    </row>
    <row r="516">
      <c r="E516" s="252"/>
      <c r="G516" s="253"/>
    </row>
    <row r="517">
      <c r="E517" s="252"/>
      <c r="G517" s="253"/>
    </row>
    <row r="518">
      <c r="E518" s="252"/>
      <c r="G518" s="253"/>
    </row>
    <row r="519">
      <c r="E519" s="252"/>
      <c r="G519" s="253"/>
    </row>
    <row r="520">
      <c r="E520" s="252"/>
      <c r="G520" s="253"/>
    </row>
    <row r="521">
      <c r="E521" s="252"/>
      <c r="G521" s="253"/>
    </row>
    <row r="522">
      <c r="E522" s="252"/>
      <c r="G522" s="253"/>
    </row>
    <row r="523">
      <c r="E523" s="252"/>
      <c r="G523" s="253"/>
    </row>
    <row r="524">
      <c r="E524" s="252"/>
      <c r="G524" s="253"/>
    </row>
    <row r="525">
      <c r="E525" s="252"/>
      <c r="G525" s="253"/>
    </row>
    <row r="526">
      <c r="E526" s="252"/>
      <c r="G526" s="253"/>
    </row>
    <row r="527">
      <c r="E527" s="252"/>
      <c r="G527" s="253"/>
    </row>
    <row r="528">
      <c r="E528" s="252"/>
      <c r="G528" s="253"/>
    </row>
    <row r="529">
      <c r="E529" s="252"/>
      <c r="G529" s="253"/>
    </row>
    <row r="530">
      <c r="E530" s="252"/>
      <c r="G530" s="253"/>
    </row>
    <row r="531">
      <c r="E531" s="252"/>
      <c r="G531" s="253"/>
    </row>
    <row r="532">
      <c r="E532" s="252"/>
      <c r="G532" s="253"/>
    </row>
    <row r="533">
      <c r="E533" s="252"/>
      <c r="G533" s="253"/>
    </row>
    <row r="534">
      <c r="E534" s="252"/>
      <c r="G534" s="253"/>
    </row>
    <row r="535">
      <c r="E535" s="252"/>
      <c r="G535" s="253"/>
    </row>
    <row r="536">
      <c r="E536" s="252"/>
      <c r="G536" s="253"/>
    </row>
    <row r="537">
      <c r="E537" s="252"/>
      <c r="G537" s="253"/>
    </row>
    <row r="538">
      <c r="E538" s="252"/>
      <c r="G538" s="253"/>
    </row>
    <row r="539">
      <c r="E539" s="252"/>
      <c r="G539" s="253"/>
    </row>
    <row r="540">
      <c r="E540" s="252"/>
      <c r="G540" s="253"/>
    </row>
    <row r="541">
      <c r="E541" s="252"/>
      <c r="G541" s="253"/>
    </row>
    <row r="542">
      <c r="E542" s="252"/>
      <c r="G542" s="253"/>
    </row>
    <row r="543">
      <c r="E543" s="252"/>
      <c r="G543" s="253"/>
    </row>
    <row r="544">
      <c r="E544" s="252"/>
      <c r="G544" s="253"/>
    </row>
    <row r="545">
      <c r="E545" s="252"/>
      <c r="G545" s="253"/>
    </row>
    <row r="546">
      <c r="E546" s="252"/>
      <c r="G546" s="253"/>
    </row>
    <row r="547">
      <c r="E547" s="252"/>
      <c r="G547" s="253"/>
    </row>
    <row r="548">
      <c r="E548" s="252"/>
      <c r="G548" s="253"/>
    </row>
    <row r="549">
      <c r="E549" s="252"/>
      <c r="G549" s="253"/>
    </row>
    <row r="550">
      <c r="E550" s="252"/>
      <c r="G550" s="253"/>
    </row>
    <row r="551">
      <c r="E551" s="252"/>
      <c r="G551" s="253"/>
    </row>
    <row r="552">
      <c r="E552" s="252"/>
      <c r="G552" s="253"/>
    </row>
    <row r="553">
      <c r="E553" s="252"/>
      <c r="G553" s="253"/>
    </row>
    <row r="554">
      <c r="E554" s="252"/>
      <c r="G554" s="253"/>
    </row>
    <row r="555">
      <c r="E555" s="252"/>
      <c r="G555" s="253"/>
    </row>
    <row r="556">
      <c r="E556" s="252"/>
      <c r="G556" s="253"/>
    </row>
    <row r="557">
      <c r="E557" s="252"/>
      <c r="G557" s="253"/>
    </row>
    <row r="558">
      <c r="E558" s="252"/>
      <c r="G558" s="253"/>
    </row>
    <row r="559">
      <c r="E559" s="252"/>
      <c r="G559" s="253"/>
    </row>
    <row r="560">
      <c r="E560" s="252"/>
      <c r="G560" s="253"/>
    </row>
    <row r="561">
      <c r="E561" s="252"/>
      <c r="G561" s="253"/>
    </row>
    <row r="562">
      <c r="E562" s="252"/>
      <c r="G562" s="253"/>
    </row>
    <row r="563">
      <c r="E563" s="252"/>
      <c r="G563" s="253"/>
    </row>
    <row r="564">
      <c r="E564" s="252"/>
      <c r="G564" s="253"/>
    </row>
    <row r="565">
      <c r="E565" s="252"/>
      <c r="G565" s="253"/>
    </row>
    <row r="566">
      <c r="E566" s="252"/>
      <c r="G566" s="253"/>
    </row>
    <row r="567">
      <c r="E567" s="252"/>
      <c r="G567" s="253"/>
    </row>
    <row r="568">
      <c r="E568" s="252"/>
      <c r="G568" s="253"/>
    </row>
    <row r="569">
      <c r="E569" s="252"/>
      <c r="G569" s="253"/>
    </row>
    <row r="570">
      <c r="E570" s="252"/>
      <c r="G570" s="253"/>
    </row>
    <row r="571">
      <c r="E571" s="252"/>
      <c r="G571" s="253"/>
    </row>
    <row r="572">
      <c r="E572" s="252"/>
      <c r="G572" s="253"/>
    </row>
    <row r="573">
      <c r="E573" s="252"/>
      <c r="G573" s="253"/>
    </row>
    <row r="574">
      <c r="E574" s="252"/>
      <c r="G574" s="253"/>
    </row>
    <row r="575">
      <c r="E575" s="252"/>
      <c r="G575" s="253"/>
    </row>
    <row r="576">
      <c r="E576" s="252"/>
      <c r="G576" s="253"/>
    </row>
    <row r="577">
      <c r="E577" s="252"/>
      <c r="G577" s="253"/>
    </row>
    <row r="578">
      <c r="E578" s="252"/>
      <c r="G578" s="253"/>
    </row>
    <row r="579">
      <c r="E579" s="252"/>
      <c r="G579" s="253"/>
    </row>
    <row r="580">
      <c r="E580" s="252"/>
      <c r="G580" s="253"/>
    </row>
    <row r="581">
      <c r="E581" s="252"/>
      <c r="G581" s="253"/>
    </row>
    <row r="582">
      <c r="E582" s="252"/>
      <c r="G582" s="253"/>
    </row>
    <row r="583">
      <c r="E583" s="252"/>
      <c r="G583" s="253"/>
    </row>
    <row r="584">
      <c r="E584" s="252"/>
      <c r="G584" s="253"/>
    </row>
    <row r="585">
      <c r="E585" s="252"/>
      <c r="G585" s="253"/>
    </row>
    <row r="586">
      <c r="E586" s="252"/>
      <c r="G586" s="253"/>
    </row>
    <row r="587">
      <c r="E587" s="252"/>
      <c r="G587" s="253"/>
    </row>
    <row r="588">
      <c r="E588" s="252"/>
      <c r="G588" s="253"/>
    </row>
    <row r="589">
      <c r="E589" s="252"/>
      <c r="G589" s="253"/>
    </row>
    <row r="590">
      <c r="E590" s="252"/>
      <c r="G590" s="253"/>
    </row>
    <row r="591">
      <c r="E591" s="252"/>
      <c r="G591" s="253"/>
    </row>
    <row r="592">
      <c r="E592" s="252"/>
      <c r="G592" s="253"/>
    </row>
    <row r="593">
      <c r="E593" s="252"/>
      <c r="G593" s="253"/>
    </row>
    <row r="594">
      <c r="E594" s="252"/>
      <c r="G594" s="253"/>
    </row>
    <row r="595">
      <c r="E595" s="252"/>
      <c r="G595" s="253"/>
    </row>
    <row r="596">
      <c r="E596" s="252"/>
      <c r="G596" s="253"/>
    </row>
    <row r="597">
      <c r="E597" s="252"/>
      <c r="G597" s="253"/>
    </row>
    <row r="598">
      <c r="E598" s="252"/>
      <c r="G598" s="253"/>
    </row>
    <row r="599">
      <c r="E599" s="252"/>
      <c r="G599" s="253"/>
    </row>
    <row r="600">
      <c r="E600" s="252"/>
      <c r="G600" s="253"/>
    </row>
    <row r="601">
      <c r="E601" s="252"/>
      <c r="G601" s="253"/>
    </row>
    <row r="602">
      <c r="E602" s="252"/>
      <c r="G602" s="253"/>
    </row>
    <row r="603">
      <c r="E603" s="252"/>
      <c r="G603" s="253"/>
    </row>
    <row r="604">
      <c r="E604" s="252"/>
      <c r="G604" s="253"/>
    </row>
    <row r="605">
      <c r="E605" s="252"/>
      <c r="G605" s="253"/>
    </row>
    <row r="606">
      <c r="E606" s="252"/>
      <c r="G606" s="253"/>
    </row>
    <row r="607">
      <c r="E607" s="252"/>
      <c r="G607" s="253"/>
    </row>
    <row r="608">
      <c r="E608" s="252"/>
      <c r="G608" s="253"/>
    </row>
    <row r="609">
      <c r="E609" s="252"/>
      <c r="G609" s="253"/>
    </row>
    <row r="610">
      <c r="E610" s="252"/>
      <c r="G610" s="253"/>
    </row>
    <row r="611">
      <c r="E611" s="252"/>
      <c r="G611" s="253"/>
    </row>
    <row r="612">
      <c r="E612" s="252"/>
      <c r="G612" s="253"/>
    </row>
    <row r="613">
      <c r="E613" s="252"/>
      <c r="G613" s="253"/>
    </row>
    <row r="614">
      <c r="E614" s="252"/>
      <c r="G614" s="253"/>
    </row>
    <row r="615">
      <c r="E615" s="252"/>
      <c r="G615" s="253"/>
    </row>
    <row r="616">
      <c r="E616" s="252"/>
      <c r="G616" s="253"/>
    </row>
    <row r="617">
      <c r="E617" s="252"/>
      <c r="G617" s="253"/>
    </row>
    <row r="618">
      <c r="E618" s="252"/>
      <c r="G618" s="253"/>
    </row>
    <row r="619">
      <c r="E619" s="252"/>
      <c r="G619" s="253"/>
    </row>
    <row r="620">
      <c r="E620" s="252"/>
      <c r="G620" s="253"/>
    </row>
    <row r="621">
      <c r="E621" s="252"/>
      <c r="G621" s="253"/>
    </row>
    <row r="622">
      <c r="E622" s="252"/>
      <c r="G622" s="253"/>
    </row>
    <row r="623">
      <c r="E623" s="252"/>
      <c r="G623" s="253"/>
    </row>
    <row r="624">
      <c r="E624" s="252"/>
      <c r="G624" s="253"/>
    </row>
    <row r="625">
      <c r="E625" s="252"/>
      <c r="G625" s="253"/>
    </row>
    <row r="626">
      <c r="E626" s="252"/>
      <c r="G626" s="253"/>
    </row>
    <row r="627">
      <c r="E627" s="252"/>
      <c r="G627" s="253"/>
    </row>
    <row r="628">
      <c r="E628" s="252"/>
      <c r="G628" s="253"/>
    </row>
    <row r="629">
      <c r="E629" s="252"/>
      <c r="G629" s="253"/>
    </row>
    <row r="630">
      <c r="E630" s="252"/>
      <c r="G630" s="253"/>
    </row>
    <row r="631">
      <c r="E631" s="252"/>
      <c r="G631" s="253"/>
    </row>
    <row r="632">
      <c r="E632" s="252"/>
      <c r="G632" s="253"/>
    </row>
    <row r="633">
      <c r="E633" s="252"/>
      <c r="G633" s="253"/>
    </row>
    <row r="634">
      <c r="E634" s="252"/>
      <c r="G634" s="253"/>
    </row>
    <row r="635">
      <c r="E635" s="252"/>
      <c r="G635" s="253"/>
    </row>
    <row r="636">
      <c r="E636" s="252"/>
      <c r="G636" s="253"/>
    </row>
    <row r="637">
      <c r="E637" s="252"/>
      <c r="G637" s="253"/>
    </row>
    <row r="638">
      <c r="E638" s="252"/>
      <c r="G638" s="253"/>
    </row>
    <row r="639">
      <c r="E639" s="252"/>
      <c r="G639" s="253"/>
    </row>
    <row r="640">
      <c r="E640" s="252"/>
      <c r="G640" s="253"/>
    </row>
    <row r="641">
      <c r="E641" s="252"/>
      <c r="G641" s="253"/>
    </row>
    <row r="642">
      <c r="E642" s="252"/>
      <c r="G642" s="253"/>
    </row>
    <row r="643">
      <c r="E643" s="252"/>
      <c r="G643" s="253"/>
    </row>
    <row r="644">
      <c r="E644" s="252"/>
      <c r="G644" s="253"/>
    </row>
    <row r="645">
      <c r="E645" s="252"/>
      <c r="G645" s="253"/>
    </row>
    <row r="646">
      <c r="E646" s="252"/>
      <c r="G646" s="253"/>
    </row>
    <row r="647">
      <c r="E647" s="252"/>
      <c r="G647" s="253"/>
    </row>
    <row r="648">
      <c r="E648" s="252"/>
      <c r="G648" s="253"/>
    </row>
    <row r="649">
      <c r="E649" s="252"/>
      <c r="G649" s="253"/>
    </row>
    <row r="650">
      <c r="E650" s="252"/>
      <c r="G650" s="253"/>
    </row>
    <row r="651">
      <c r="E651" s="252"/>
      <c r="G651" s="253"/>
    </row>
    <row r="652">
      <c r="E652" s="252"/>
      <c r="G652" s="253"/>
    </row>
    <row r="653">
      <c r="E653" s="252"/>
      <c r="G653" s="253"/>
    </row>
    <row r="654">
      <c r="E654" s="252"/>
      <c r="G654" s="253"/>
    </row>
    <row r="655">
      <c r="E655" s="252"/>
      <c r="G655" s="253"/>
    </row>
    <row r="656">
      <c r="E656" s="252"/>
      <c r="G656" s="253"/>
    </row>
    <row r="657">
      <c r="E657" s="252"/>
      <c r="G657" s="253"/>
    </row>
    <row r="658">
      <c r="E658" s="252"/>
      <c r="G658" s="253"/>
    </row>
    <row r="659">
      <c r="E659" s="252"/>
      <c r="G659" s="253"/>
    </row>
    <row r="660">
      <c r="E660" s="252"/>
      <c r="G660" s="253"/>
    </row>
    <row r="661">
      <c r="E661" s="252"/>
      <c r="G661" s="253"/>
    </row>
    <row r="662">
      <c r="E662" s="252"/>
      <c r="G662" s="253"/>
    </row>
    <row r="663">
      <c r="E663" s="252"/>
      <c r="G663" s="253"/>
    </row>
    <row r="664">
      <c r="E664" s="252"/>
      <c r="G664" s="253"/>
    </row>
    <row r="665">
      <c r="E665" s="252"/>
      <c r="G665" s="253"/>
    </row>
    <row r="666">
      <c r="E666" s="252"/>
      <c r="G666" s="253"/>
    </row>
    <row r="667">
      <c r="E667" s="252"/>
      <c r="G667" s="253"/>
    </row>
    <row r="668">
      <c r="E668" s="252"/>
      <c r="G668" s="253"/>
    </row>
    <row r="669">
      <c r="E669" s="252"/>
      <c r="G669" s="253"/>
    </row>
    <row r="670">
      <c r="E670" s="252"/>
      <c r="G670" s="253"/>
    </row>
    <row r="671">
      <c r="E671" s="252"/>
      <c r="G671" s="253"/>
    </row>
    <row r="672">
      <c r="E672" s="252"/>
      <c r="G672" s="253"/>
    </row>
    <row r="673">
      <c r="E673" s="252"/>
      <c r="G673" s="253"/>
    </row>
    <row r="674">
      <c r="E674" s="252"/>
      <c r="G674" s="253"/>
    </row>
    <row r="675">
      <c r="E675" s="252"/>
      <c r="G675" s="253"/>
    </row>
    <row r="676">
      <c r="E676" s="252"/>
      <c r="G676" s="253"/>
    </row>
    <row r="677">
      <c r="E677" s="252"/>
      <c r="G677" s="253"/>
    </row>
    <row r="678">
      <c r="E678" s="252"/>
      <c r="G678" s="253"/>
    </row>
    <row r="679">
      <c r="E679" s="252"/>
      <c r="G679" s="253"/>
    </row>
    <row r="680">
      <c r="E680" s="252"/>
      <c r="G680" s="253"/>
    </row>
    <row r="681">
      <c r="E681" s="252"/>
      <c r="G681" s="253"/>
    </row>
    <row r="682">
      <c r="E682" s="252"/>
      <c r="G682" s="253"/>
    </row>
    <row r="683">
      <c r="E683" s="252"/>
      <c r="G683" s="253"/>
    </row>
    <row r="684">
      <c r="E684" s="252"/>
      <c r="G684" s="253"/>
    </row>
    <row r="685">
      <c r="E685" s="252"/>
      <c r="G685" s="253"/>
    </row>
    <row r="686">
      <c r="E686" s="252"/>
      <c r="G686" s="253"/>
    </row>
    <row r="687">
      <c r="E687" s="252"/>
      <c r="G687" s="253"/>
    </row>
    <row r="688">
      <c r="E688" s="252"/>
      <c r="G688" s="253"/>
    </row>
    <row r="689">
      <c r="E689" s="252"/>
      <c r="G689" s="253"/>
    </row>
    <row r="690">
      <c r="E690" s="252"/>
      <c r="G690" s="253"/>
    </row>
    <row r="691">
      <c r="E691" s="252"/>
      <c r="G691" s="253"/>
    </row>
    <row r="692">
      <c r="E692" s="252"/>
      <c r="G692" s="253"/>
    </row>
    <row r="693">
      <c r="E693" s="252"/>
      <c r="G693" s="253"/>
    </row>
    <row r="694">
      <c r="E694" s="252"/>
      <c r="G694" s="253"/>
    </row>
    <row r="695">
      <c r="E695" s="252"/>
      <c r="G695" s="253"/>
    </row>
    <row r="696">
      <c r="E696" s="252"/>
      <c r="G696" s="253"/>
    </row>
    <row r="697">
      <c r="E697" s="252"/>
      <c r="G697" s="253"/>
    </row>
    <row r="698">
      <c r="E698" s="252"/>
      <c r="G698" s="253"/>
    </row>
    <row r="699">
      <c r="E699" s="252"/>
      <c r="G699" s="253"/>
    </row>
    <row r="700">
      <c r="E700" s="252"/>
      <c r="G700" s="253"/>
    </row>
    <row r="701">
      <c r="E701" s="252"/>
      <c r="G701" s="253"/>
    </row>
    <row r="702">
      <c r="E702" s="252"/>
      <c r="G702" s="253"/>
    </row>
    <row r="703">
      <c r="E703" s="252"/>
      <c r="G703" s="253"/>
    </row>
    <row r="704">
      <c r="E704" s="252"/>
      <c r="G704" s="253"/>
    </row>
    <row r="705">
      <c r="E705" s="252"/>
      <c r="G705" s="253"/>
    </row>
    <row r="706">
      <c r="E706" s="252"/>
      <c r="G706" s="253"/>
    </row>
    <row r="707">
      <c r="E707" s="252"/>
      <c r="G707" s="253"/>
    </row>
    <row r="708">
      <c r="E708" s="252"/>
      <c r="G708" s="253"/>
    </row>
    <row r="709">
      <c r="E709" s="252"/>
      <c r="G709" s="253"/>
    </row>
    <row r="710">
      <c r="E710" s="252"/>
      <c r="G710" s="253"/>
    </row>
    <row r="711">
      <c r="E711" s="252"/>
      <c r="G711" s="253"/>
    </row>
    <row r="712">
      <c r="E712" s="252"/>
      <c r="G712" s="253"/>
    </row>
    <row r="713">
      <c r="E713" s="252"/>
      <c r="G713" s="253"/>
    </row>
    <row r="714">
      <c r="E714" s="252"/>
      <c r="G714" s="253"/>
    </row>
    <row r="715">
      <c r="E715" s="252"/>
      <c r="G715" s="253"/>
    </row>
    <row r="716">
      <c r="E716" s="252"/>
      <c r="G716" s="253"/>
    </row>
    <row r="717">
      <c r="E717" s="252"/>
      <c r="G717" s="253"/>
    </row>
    <row r="718">
      <c r="E718" s="252"/>
      <c r="G718" s="253"/>
    </row>
    <row r="719">
      <c r="E719" s="252"/>
      <c r="G719" s="253"/>
    </row>
    <row r="720">
      <c r="E720" s="252"/>
      <c r="G720" s="253"/>
    </row>
    <row r="721">
      <c r="E721" s="252"/>
      <c r="G721" s="253"/>
    </row>
    <row r="722">
      <c r="E722" s="252"/>
      <c r="G722" s="253"/>
    </row>
    <row r="723">
      <c r="E723" s="252"/>
      <c r="G723" s="253"/>
    </row>
    <row r="724">
      <c r="E724" s="252"/>
      <c r="G724" s="253"/>
    </row>
    <row r="725">
      <c r="E725" s="252"/>
      <c r="G725" s="253"/>
    </row>
    <row r="726">
      <c r="E726" s="252"/>
      <c r="G726" s="253"/>
    </row>
    <row r="727">
      <c r="E727" s="252"/>
      <c r="G727" s="253"/>
    </row>
    <row r="728">
      <c r="E728" s="252"/>
      <c r="G728" s="253"/>
    </row>
    <row r="729">
      <c r="E729" s="252"/>
      <c r="G729" s="253"/>
    </row>
    <row r="730">
      <c r="E730" s="252"/>
      <c r="G730" s="253"/>
    </row>
    <row r="731">
      <c r="E731" s="252"/>
      <c r="G731" s="253"/>
    </row>
    <row r="732">
      <c r="E732" s="252"/>
      <c r="G732" s="253"/>
    </row>
    <row r="733">
      <c r="E733" s="252"/>
      <c r="G733" s="253"/>
    </row>
    <row r="734">
      <c r="E734" s="252"/>
      <c r="G734" s="253"/>
    </row>
    <row r="735">
      <c r="E735" s="252"/>
      <c r="G735" s="253"/>
    </row>
    <row r="736">
      <c r="E736" s="252"/>
      <c r="G736" s="253"/>
    </row>
    <row r="737">
      <c r="E737" s="252"/>
      <c r="G737" s="253"/>
    </row>
    <row r="738">
      <c r="E738" s="252"/>
      <c r="G738" s="253"/>
    </row>
    <row r="739">
      <c r="E739" s="252"/>
      <c r="G739" s="253"/>
    </row>
    <row r="740">
      <c r="E740" s="252"/>
      <c r="G740" s="253"/>
    </row>
    <row r="741">
      <c r="E741" s="252"/>
      <c r="G741" s="253"/>
    </row>
    <row r="742">
      <c r="E742" s="252"/>
      <c r="G742" s="253"/>
    </row>
    <row r="743">
      <c r="E743" s="252"/>
      <c r="G743" s="253"/>
    </row>
    <row r="744">
      <c r="E744" s="252"/>
      <c r="G744" s="253"/>
    </row>
    <row r="745">
      <c r="E745" s="252"/>
      <c r="G745" s="253"/>
    </row>
    <row r="746">
      <c r="E746" s="252"/>
      <c r="G746" s="253"/>
    </row>
    <row r="747">
      <c r="E747" s="252"/>
      <c r="G747" s="253"/>
    </row>
    <row r="748">
      <c r="E748" s="252"/>
      <c r="G748" s="253"/>
    </row>
    <row r="749">
      <c r="E749" s="252"/>
      <c r="G749" s="253"/>
    </row>
    <row r="750">
      <c r="E750" s="252"/>
      <c r="G750" s="253"/>
    </row>
    <row r="751">
      <c r="E751" s="252"/>
      <c r="G751" s="253"/>
    </row>
    <row r="752">
      <c r="E752" s="252"/>
      <c r="G752" s="253"/>
    </row>
    <row r="753">
      <c r="E753" s="252"/>
      <c r="G753" s="253"/>
    </row>
    <row r="754">
      <c r="E754" s="252"/>
      <c r="G754" s="253"/>
    </row>
    <row r="755">
      <c r="E755" s="252"/>
      <c r="G755" s="253"/>
    </row>
    <row r="756">
      <c r="E756" s="252"/>
      <c r="G756" s="253"/>
    </row>
    <row r="757">
      <c r="E757" s="252"/>
      <c r="G757" s="253"/>
    </row>
    <row r="758">
      <c r="E758" s="252"/>
      <c r="G758" s="253"/>
    </row>
    <row r="759">
      <c r="E759" s="252"/>
      <c r="G759" s="253"/>
    </row>
    <row r="760">
      <c r="E760" s="252"/>
      <c r="G760" s="253"/>
    </row>
    <row r="761">
      <c r="E761" s="252"/>
      <c r="G761" s="253"/>
    </row>
    <row r="762">
      <c r="E762" s="252"/>
      <c r="G762" s="253"/>
    </row>
    <row r="763">
      <c r="E763" s="252"/>
      <c r="G763" s="253"/>
    </row>
    <row r="764">
      <c r="E764" s="252"/>
      <c r="G764" s="253"/>
    </row>
    <row r="765">
      <c r="E765" s="252"/>
      <c r="G765" s="253"/>
    </row>
    <row r="766">
      <c r="E766" s="252"/>
      <c r="G766" s="253"/>
    </row>
    <row r="767">
      <c r="E767" s="252"/>
      <c r="G767" s="253"/>
    </row>
    <row r="768">
      <c r="E768" s="252"/>
      <c r="G768" s="253"/>
    </row>
    <row r="769">
      <c r="E769" s="252"/>
      <c r="G769" s="253"/>
    </row>
    <row r="770">
      <c r="E770" s="252"/>
      <c r="G770" s="253"/>
    </row>
    <row r="771">
      <c r="E771" s="252"/>
      <c r="G771" s="253"/>
    </row>
    <row r="772">
      <c r="E772" s="252"/>
      <c r="G772" s="253"/>
    </row>
    <row r="773">
      <c r="E773" s="252"/>
      <c r="G773" s="253"/>
    </row>
    <row r="774">
      <c r="E774" s="252"/>
      <c r="G774" s="253"/>
    </row>
    <row r="775">
      <c r="E775" s="252"/>
      <c r="G775" s="253"/>
    </row>
    <row r="776">
      <c r="E776" s="252"/>
      <c r="G776" s="253"/>
    </row>
    <row r="777">
      <c r="E777" s="252"/>
      <c r="G777" s="253"/>
    </row>
    <row r="778">
      <c r="E778" s="252"/>
      <c r="G778" s="253"/>
    </row>
    <row r="779">
      <c r="E779" s="252"/>
      <c r="G779" s="253"/>
    </row>
    <row r="780">
      <c r="E780" s="252"/>
      <c r="G780" s="253"/>
    </row>
    <row r="781">
      <c r="E781" s="252"/>
      <c r="G781" s="253"/>
    </row>
    <row r="782">
      <c r="E782" s="252"/>
      <c r="G782" s="253"/>
    </row>
    <row r="783">
      <c r="E783" s="252"/>
      <c r="G783" s="253"/>
    </row>
    <row r="784">
      <c r="E784" s="252"/>
      <c r="G784" s="253"/>
    </row>
    <row r="785">
      <c r="E785" s="252"/>
      <c r="G785" s="253"/>
    </row>
    <row r="786">
      <c r="E786" s="252"/>
      <c r="G786" s="253"/>
    </row>
    <row r="787">
      <c r="E787" s="252"/>
      <c r="G787" s="253"/>
    </row>
    <row r="788">
      <c r="E788" s="252"/>
      <c r="G788" s="253"/>
    </row>
    <row r="789">
      <c r="E789" s="252"/>
      <c r="G789" s="253"/>
    </row>
    <row r="790">
      <c r="E790" s="252"/>
      <c r="G790" s="253"/>
    </row>
    <row r="791">
      <c r="E791" s="252"/>
      <c r="G791" s="253"/>
    </row>
    <row r="792">
      <c r="E792" s="252"/>
      <c r="G792" s="253"/>
    </row>
    <row r="793">
      <c r="E793" s="252"/>
      <c r="G793" s="253"/>
    </row>
    <row r="794">
      <c r="E794" s="252"/>
      <c r="G794" s="253"/>
    </row>
    <row r="795">
      <c r="E795" s="252"/>
      <c r="G795" s="253"/>
    </row>
    <row r="796">
      <c r="E796" s="252"/>
      <c r="G796" s="253"/>
    </row>
    <row r="797">
      <c r="E797" s="252"/>
      <c r="G797" s="253"/>
    </row>
    <row r="798">
      <c r="E798" s="252"/>
      <c r="G798" s="253"/>
    </row>
    <row r="799">
      <c r="E799" s="252"/>
      <c r="G799" s="253"/>
    </row>
    <row r="800">
      <c r="E800" s="252"/>
      <c r="G800" s="253"/>
    </row>
    <row r="801">
      <c r="E801" s="252"/>
      <c r="G801" s="253"/>
    </row>
    <row r="802">
      <c r="E802" s="252"/>
      <c r="G802" s="253"/>
    </row>
    <row r="803">
      <c r="E803" s="252"/>
      <c r="G803" s="253"/>
    </row>
    <row r="804">
      <c r="E804" s="252"/>
      <c r="G804" s="253"/>
    </row>
    <row r="805">
      <c r="E805" s="252"/>
      <c r="G805" s="253"/>
    </row>
    <row r="806">
      <c r="E806" s="252"/>
      <c r="G806" s="253"/>
    </row>
    <row r="807">
      <c r="E807" s="252"/>
      <c r="G807" s="253"/>
    </row>
    <row r="808">
      <c r="E808" s="252"/>
      <c r="G808" s="253"/>
    </row>
    <row r="809">
      <c r="E809" s="252"/>
      <c r="G809" s="253"/>
    </row>
    <row r="810">
      <c r="E810" s="252"/>
      <c r="G810" s="253"/>
    </row>
    <row r="811">
      <c r="E811" s="252"/>
      <c r="G811" s="253"/>
    </row>
    <row r="812">
      <c r="E812" s="252"/>
      <c r="G812" s="253"/>
    </row>
    <row r="813">
      <c r="E813" s="252"/>
      <c r="G813" s="253"/>
    </row>
    <row r="814">
      <c r="E814" s="252"/>
      <c r="G814" s="253"/>
    </row>
    <row r="815">
      <c r="E815" s="252"/>
      <c r="G815" s="253"/>
    </row>
    <row r="816">
      <c r="E816" s="252"/>
      <c r="G816" s="253"/>
    </row>
    <row r="817">
      <c r="E817" s="252"/>
      <c r="G817" s="253"/>
    </row>
    <row r="818">
      <c r="E818" s="252"/>
      <c r="G818" s="253"/>
    </row>
    <row r="819">
      <c r="E819" s="252"/>
      <c r="G819" s="253"/>
    </row>
    <row r="820">
      <c r="E820" s="252"/>
      <c r="G820" s="253"/>
    </row>
    <row r="821">
      <c r="E821" s="252"/>
      <c r="G821" s="253"/>
    </row>
    <row r="822">
      <c r="E822" s="252"/>
      <c r="G822" s="253"/>
    </row>
    <row r="823">
      <c r="E823" s="252"/>
      <c r="G823" s="253"/>
    </row>
    <row r="824">
      <c r="E824" s="252"/>
      <c r="G824" s="253"/>
    </row>
    <row r="825">
      <c r="E825" s="252"/>
      <c r="G825" s="253"/>
    </row>
    <row r="826">
      <c r="E826" s="252"/>
      <c r="G826" s="253"/>
    </row>
    <row r="827">
      <c r="E827" s="252"/>
      <c r="G827" s="253"/>
    </row>
    <row r="828">
      <c r="E828" s="252"/>
      <c r="G828" s="253"/>
    </row>
    <row r="829">
      <c r="E829" s="252"/>
      <c r="G829" s="253"/>
    </row>
    <row r="830">
      <c r="E830" s="252"/>
      <c r="G830" s="253"/>
    </row>
    <row r="831">
      <c r="E831" s="252"/>
      <c r="G831" s="253"/>
    </row>
    <row r="832">
      <c r="E832" s="252"/>
      <c r="G832" s="253"/>
    </row>
    <row r="833">
      <c r="E833" s="252"/>
      <c r="G833" s="253"/>
    </row>
    <row r="834">
      <c r="E834" s="252"/>
      <c r="G834" s="253"/>
    </row>
    <row r="835">
      <c r="E835" s="252"/>
      <c r="G835" s="253"/>
    </row>
    <row r="836">
      <c r="E836" s="252"/>
      <c r="G836" s="253"/>
    </row>
    <row r="837">
      <c r="E837" s="252"/>
      <c r="G837" s="253"/>
    </row>
    <row r="838">
      <c r="E838" s="252"/>
      <c r="G838" s="253"/>
    </row>
    <row r="839">
      <c r="E839" s="252"/>
      <c r="G839" s="253"/>
    </row>
    <row r="840">
      <c r="E840" s="252"/>
      <c r="G840" s="253"/>
    </row>
    <row r="841">
      <c r="E841" s="252"/>
      <c r="G841" s="253"/>
    </row>
    <row r="842">
      <c r="E842" s="252"/>
      <c r="G842" s="253"/>
    </row>
    <row r="843">
      <c r="E843" s="252"/>
      <c r="G843" s="253"/>
    </row>
    <row r="844">
      <c r="E844" s="252"/>
      <c r="G844" s="253"/>
    </row>
    <row r="845">
      <c r="E845" s="252"/>
      <c r="G845" s="253"/>
    </row>
    <row r="846">
      <c r="E846" s="252"/>
      <c r="G846" s="253"/>
    </row>
    <row r="847">
      <c r="E847" s="252"/>
      <c r="G847" s="253"/>
    </row>
    <row r="848">
      <c r="E848" s="252"/>
      <c r="G848" s="253"/>
    </row>
    <row r="849">
      <c r="E849" s="252"/>
      <c r="G849" s="253"/>
    </row>
    <row r="850">
      <c r="E850" s="252"/>
      <c r="G850" s="253"/>
    </row>
    <row r="851">
      <c r="E851" s="252"/>
      <c r="G851" s="253"/>
    </row>
    <row r="852">
      <c r="E852" s="252"/>
      <c r="G852" s="253"/>
    </row>
    <row r="853">
      <c r="E853" s="252"/>
      <c r="G853" s="253"/>
    </row>
    <row r="854">
      <c r="E854" s="252"/>
      <c r="G854" s="253"/>
    </row>
    <row r="855">
      <c r="E855" s="252"/>
      <c r="G855" s="253"/>
    </row>
    <row r="856">
      <c r="E856" s="252"/>
      <c r="G856" s="253"/>
    </row>
    <row r="857">
      <c r="E857" s="252"/>
      <c r="G857" s="253"/>
    </row>
    <row r="858">
      <c r="E858" s="252"/>
      <c r="G858" s="253"/>
    </row>
    <row r="859">
      <c r="E859" s="252"/>
      <c r="G859" s="253"/>
    </row>
    <row r="860">
      <c r="E860" s="252"/>
      <c r="G860" s="253"/>
    </row>
    <row r="861">
      <c r="E861" s="252"/>
      <c r="G861" s="253"/>
    </row>
    <row r="862">
      <c r="E862" s="252"/>
      <c r="G862" s="253"/>
    </row>
    <row r="863">
      <c r="E863" s="252"/>
      <c r="G863" s="253"/>
    </row>
    <row r="864">
      <c r="E864" s="252"/>
      <c r="G864" s="253"/>
    </row>
    <row r="865">
      <c r="E865" s="252"/>
      <c r="G865" s="253"/>
    </row>
    <row r="866">
      <c r="E866" s="252"/>
      <c r="G866" s="253"/>
    </row>
    <row r="867">
      <c r="E867" s="252"/>
      <c r="G867" s="253"/>
    </row>
    <row r="868">
      <c r="E868" s="252"/>
      <c r="G868" s="253"/>
    </row>
    <row r="869">
      <c r="E869" s="252"/>
      <c r="G869" s="253"/>
    </row>
    <row r="870">
      <c r="E870" s="252"/>
      <c r="G870" s="253"/>
    </row>
    <row r="871">
      <c r="E871" s="252"/>
      <c r="G871" s="253"/>
    </row>
    <row r="872">
      <c r="E872" s="252"/>
      <c r="G872" s="253"/>
    </row>
    <row r="873">
      <c r="E873" s="252"/>
      <c r="G873" s="253"/>
    </row>
    <row r="874">
      <c r="E874" s="252"/>
      <c r="G874" s="253"/>
    </row>
    <row r="875">
      <c r="E875" s="252"/>
      <c r="G875" s="253"/>
    </row>
    <row r="876">
      <c r="E876" s="252"/>
      <c r="G876" s="253"/>
    </row>
    <row r="877">
      <c r="E877" s="252"/>
      <c r="G877" s="253"/>
    </row>
    <row r="878">
      <c r="E878" s="252"/>
      <c r="G878" s="253"/>
    </row>
    <row r="879">
      <c r="E879" s="252"/>
      <c r="G879" s="253"/>
    </row>
    <row r="880">
      <c r="E880" s="252"/>
      <c r="G880" s="253"/>
    </row>
    <row r="881">
      <c r="E881" s="252"/>
      <c r="G881" s="253"/>
    </row>
    <row r="882">
      <c r="E882" s="252"/>
      <c r="G882" s="253"/>
    </row>
    <row r="883">
      <c r="E883" s="252"/>
      <c r="G883" s="253"/>
    </row>
    <row r="884">
      <c r="E884" s="252"/>
      <c r="G884" s="253"/>
    </row>
    <row r="885">
      <c r="E885" s="252"/>
      <c r="G885" s="253"/>
    </row>
    <row r="886">
      <c r="E886" s="252"/>
      <c r="G886" s="253"/>
    </row>
    <row r="887">
      <c r="E887" s="252"/>
      <c r="G887" s="253"/>
    </row>
    <row r="888">
      <c r="E888" s="252"/>
      <c r="G888" s="253"/>
    </row>
    <row r="889">
      <c r="E889" s="252"/>
      <c r="G889" s="253"/>
    </row>
    <row r="890">
      <c r="E890" s="252"/>
      <c r="G890" s="253"/>
    </row>
    <row r="891">
      <c r="E891" s="252"/>
      <c r="G891" s="253"/>
    </row>
    <row r="892">
      <c r="E892" s="252"/>
      <c r="G892" s="253"/>
    </row>
    <row r="893">
      <c r="E893" s="252"/>
      <c r="G893" s="253"/>
    </row>
    <row r="894">
      <c r="E894" s="252"/>
      <c r="G894" s="253"/>
    </row>
    <row r="895">
      <c r="E895" s="252"/>
      <c r="G895" s="253"/>
    </row>
    <row r="896">
      <c r="E896" s="252"/>
      <c r="G896" s="253"/>
    </row>
    <row r="897">
      <c r="E897" s="252"/>
      <c r="G897" s="253"/>
    </row>
    <row r="898">
      <c r="E898" s="252"/>
      <c r="G898" s="253"/>
    </row>
    <row r="899">
      <c r="E899" s="252"/>
      <c r="G899" s="253"/>
    </row>
    <row r="900">
      <c r="E900" s="252"/>
      <c r="G900" s="253"/>
    </row>
    <row r="901">
      <c r="E901" s="252"/>
      <c r="G901" s="253"/>
    </row>
    <row r="902">
      <c r="E902" s="252"/>
      <c r="G902" s="253"/>
    </row>
    <row r="903">
      <c r="E903" s="252"/>
      <c r="G903" s="253"/>
    </row>
    <row r="904">
      <c r="E904" s="252"/>
      <c r="G904" s="253"/>
    </row>
    <row r="905">
      <c r="E905" s="252"/>
      <c r="G905" s="253"/>
    </row>
    <row r="906">
      <c r="E906" s="252"/>
      <c r="G906" s="253"/>
    </row>
    <row r="907">
      <c r="E907" s="252"/>
      <c r="G907" s="253"/>
    </row>
    <row r="908">
      <c r="E908" s="252"/>
      <c r="G908" s="253"/>
    </row>
    <row r="909">
      <c r="E909" s="252"/>
      <c r="G909" s="253"/>
    </row>
    <row r="910">
      <c r="E910" s="252"/>
      <c r="G910" s="253"/>
    </row>
    <row r="911">
      <c r="E911" s="252"/>
      <c r="G911" s="253"/>
    </row>
    <row r="912">
      <c r="E912" s="252"/>
      <c r="G912" s="253"/>
    </row>
    <row r="913">
      <c r="E913" s="252"/>
      <c r="G913" s="253"/>
    </row>
    <row r="914">
      <c r="E914" s="252"/>
      <c r="G914" s="253"/>
    </row>
    <row r="915">
      <c r="E915" s="252"/>
      <c r="G915" s="253"/>
    </row>
    <row r="916">
      <c r="E916" s="252"/>
      <c r="G916" s="253"/>
    </row>
    <row r="917">
      <c r="E917" s="252"/>
      <c r="G917" s="253"/>
    </row>
    <row r="918">
      <c r="E918" s="252"/>
      <c r="G918" s="253"/>
    </row>
    <row r="919">
      <c r="E919" s="252"/>
      <c r="G919" s="253"/>
    </row>
    <row r="920">
      <c r="E920" s="252"/>
      <c r="G920" s="253"/>
    </row>
    <row r="921">
      <c r="E921" s="252"/>
      <c r="G921" s="253"/>
    </row>
    <row r="922">
      <c r="E922" s="252"/>
      <c r="G922" s="253"/>
    </row>
    <row r="923">
      <c r="E923" s="252"/>
      <c r="G923" s="253"/>
    </row>
    <row r="924">
      <c r="E924" s="252"/>
      <c r="G924" s="253"/>
    </row>
    <row r="925">
      <c r="E925" s="252"/>
      <c r="G925" s="253"/>
    </row>
    <row r="926">
      <c r="E926" s="252"/>
      <c r="G926" s="253"/>
    </row>
    <row r="927">
      <c r="E927" s="252"/>
      <c r="G927" s="253"/>
    </row>
    <row r="928">
      <c r="E928" s="252"/>
      <c r="G928" s="253"/>
    </row>
    <row r="929">
      <c r="E929" s="252"/>
      <c r="G929" s="253"/>
    </row>
    <row r="930">
      <c r="E930" s="252"/>
      <c r="G930" s="253"/>
    </row>
    <row r="931">
      <c r="E931" s="252"/>
      <c r="G931" s="253"/>
    </row>
    <row r="932">
      <c r="E932" s="252"/>
      <c r="G932" s="253"/>
    </row>
    <row r="933">
      <c r="E933" s="252"/>
      <c r="G933" s="253"/>
    </row>
    <row r="934">
      <c r="E934" s="252"/>
      <c r="G934" s="253"/>
    </row>
    <row r="935">
      <c r="E935" s="252"/>
      <c r="G935" s="253"/>
    </row>
    <row r="936">
      <c r="E936" s="252"/>
      <c r="G936" s="253"/>
    </row>
    <row r="937">
      <c r="E937" s="252"/>
      <c r="G937" s="253"/>
    </row>
    <row r="938">
      <c r="E938" s="252"/>
      <c r="G938" s="253"/>
    </row>
    <row r="939">
      <c r="E939" s="252"/>
      <c r="G939" s="253"/>
    </row>
    <row r="940">
      <c r="E940" s="252"/>
      <c r="G940" s="253"/>
    </row>
    <row r="941">
      <c r="E941" s="252"/>
      <c r="G941" s="253"/>
    </row>
    <row r="942">
      <c r="E942" s="252"/>
      <c r="G942" s="253"/>
    </row>
    <row r="943">
      <c r="E943" s="252"/>
      <c r="G943" s="253"/>
    </row>
    <row r="944">
      <c r="E944" s="252"/>
      <c r="G944" s="253"/>
    </row>
    <row r="945">
      <c r="E945" s="252"/>
      <c r="G945" s="253"/>
    </row>
    <row r="946">
      <c r="E946" s="252"/>
      <c r="G946" s="253"/>
    </row>
    <row r="947">
      <c r="E947" s="252"/>
      <c r="G947" s="253"/>
    </row>
    <row r="948">
      <c r="E948" s="252"/>
      <c r="G948" s="253"/>
    </row>
    <row r="949">
      <c r="E949" s="252"/>
      <c r="G949" s="253"/>
    </row>
    <row r="950">
      <c r="E950" s="252"/>
      <c r="G950" s="253"/>
    </row>
    <row r="951">
      <c r="E951" s="252"/>
      <c r="G951" s="253"/>
    </row>
    <row r="952">
      <c r="E952" s="252"/>
      <c r="G952" s="253"/>
    </row>
    <row r="953">
      <c r="E953" s="252"/>
      <c r="G953" s="253"/>
    </row>
    <row r="954">
      <c r="E954" s="252"/>
      <c r="G954" s="253"/>
    </row>
    <row r="955">
      <c r="E955" s="252"/>
      <c r="G955" s="253"/>
    </row>
    <row r="956">
      <c r="E956" s="252"/>
      <c r="G956" s="253"/>
    </row>
    <row r="957">
      <c r="E957" s="252"/>
      <c r="G957" s="253"/>
    </row>
    <row r="958">
      <c r="E958" s="252"/>
      <c r="G958" s="253"/>
    </row>
    <row r="959">
      <c r="E959" s="252"/>
      <c r="G959" s="253"/>
    </row>
    <row r="960">
      <c r="E960" s="252"/>
      <c r="G960" s="253"/>
    </row>
    <row r="961">
      <c r="E961" s="252"/>
      <c r="G961" s="253"/>
    </row>
    <row r="962">
      <c r="E962" s="252"/>
      <c r="G962" s="253"/>
    </row>
    <row r="963">
      <c r="E963" s="252"/>
      <c r="G963" s="253"/>
    </row>
    <row r="964">
      <c r="E964" s="252"/>
      <c r="G964" s="253"/>
    </row>
    <row r="965">
      <c r="E965" s="252"/>
      <c r="G965" s="253"/>
    </row>
    <row r="966">
      <c r="E966" s="252"/>
      <c r="G966" s="253"/>
    </row>
    <row r="967">
      <c r="E967" s="252"/>
      <c r="G967" s="253"/>
    </row>
    <row r="968">
      <c r="E968" s="252"/>
      <c r="G968" s="253"/>
    </row>
    <row r="969">
      <c r="E969" s="252"/>
      <c r="G969" s="253"/>
    </row>
    <row r="970">
      <c r="E970" s="252"/>
      <c r="G970" s="253"/>
    </row>
    <row r="971">
      <c r="E971" s="252"/>
      <c r="G971" s="253"/>
    </row>
    <row r="972">
      <c r="E972" s="252"/>
      <c r="G972" s="253"/>
    </row>
    <row r="973">
      <c r="E973" s="252"/>
      <c r="G973" s="253"/>
    </row>
    <row r="974">
      <c r="E974" s="252"/>
      <c r="G974" s="253"/>
    </row>
    <row r="975">
      <c r="E975" s="252"/>
      <c r="G975" s="253"/>
    </row>
    <row r="976">
      <c r="E976" s="252"/>
      <c r="G976" s="253"/>
    </row>
    <row r="977">
      <c r="E977" s="252"/>
      <c r="G977" s="253"/>
    </row>
    <row r="978">
      <c r="E978" s="252"/>
      <c r="G978" s="253"/>
    </row>
    <row r="979">
      <c r="E979" s="252"/>
      <c r="G979" s="253"/>
    </row>
    <row r="980">
      <c r="E980" s="252"/>
      <c r="G980" s="253"/>
    </row>
    <row r="981">
      <c r="E981" s="252"/>
      <c r="G981" s="253"/>
    </row>
    <row r="982">
      <c r="E982" s="252"/>
      <c r="G982" s="253"/>
    </row>
    <row r="983">
      <c r="E983" s="252"/>
      <c r="G983" s="253"/>
    </row>
    <row r="984">
      <c r="E984" s="252"/>
      <c r="G984" s="253"/>
    </row>
    <row r="985">
      <c r="E985" s="252"/>
      <c r="G985" s="253"/>
    </row>
    <row r="986">
      <c r="E986" s="252"/>
      <c r="G986" s="253"/>
    </row>
    <row r="987">
      <c r="E987" s="252"/>
      <c r="G987" s="253"/>
    </row>
    <row r="988">
      <c r="E988" s="252"/>
      <c r="G988" s="253"/>
    </row>
    <row r="989">
      <c r="E989" s="252"/>
      <c r="G989" s="253"/>
    </row>
    <row r="990">
      <c r="E990" s="252"/>
      <c r="G990" s="253"/>
    </row>
    <row r="991">
      <c r="E991" s="252"/>
      <c r="G991" s="253"/>
    </row>
    <row r="992">
      <c r="E992" s="252"/>
      <c r="G992" s="253"/>
    </row>
    <row r="993">
      <c r="E993" s="252"/>
      <c r="G993" s="253"/>
    </row>
    <row r="994">
      <c r="E994" s="252"/>
      <c r="G994" s="253"/>
    </row>
    <row r="995">
      <c r="E995" s="252"/>
      <c r="G995" s="253"/>
    </row>
    <row r="996">
      <c r="E996" s="252"/>
      <c r="G996" s="253"/>
    </row>
    <row r="997">
      <c r="E997" s="252"/>
      <c r="G997" s="253"/>
    </row>
    <row r="998">
      <c r="E998" s="252"/>
      <c r="G998" s="253"/>
    </row>
    <row r="999">
      <c r="E999" s="252"/>
      <c r="G999" s="253"/>
    </row>
    <row r="1000">
      <c r="E1000" s="252"/>
      <c r="G1000" s="253"/>
    </row>
    <row r="1001">
      <c r="E1001" s="252"/>
      <c r="G1001" s="253"/>
    </row>
    <row r="1002">
      <c r="E1002" s="252"/>
      <c r="G1002" s="253"/>
    </row>
    <row r="1003">
      <c r="E1003" s="252"/>
      <c r="G1003" s="253"/>
    </row>
    <row r="1004">
      <c r="E1004" s="252"/>
      <c r="G1004" s="253"/>
    </row>
    <row r="1005">
      <c r="E1005" s="252"/>
      <c r="G1005" s="253"/>
    </row>
    <row r="1006">
      <c r="E1006" s="252"/>
      <c r="G1006" s="253"/>
    </row>
    <row r="1007">
      <c r="E1007" s="252"/>
      <c r="G1007" s="253"/>
    </row>
    <row r="1008">
      <c r="E1008" s="252"/>
      <c r="G1008" s="253"/>
    </row>
    <row r="1009">
      <c r="E1009" s="252"/>
      <c r="G1009" s="253"/>
    </row>
    <row r="1010">
      <c r="E1010" s="252"/>
      <c r="G1010" s="253"/>
    </row>
    <row r="1011">
      <c r="E1011" s="252"/>
      <c r="G1011" s="253"/>
    </row>
    <row r="1012">
      <c r="E1012" s="252"/>
      <c r="G1012" s="253"/>
    </row>
    <row r="1013">
      <c r="E1013" s="252"/>
      <c r="G1013" s="253"/>
    </row>
    <row r="1014">
      <c r="E1014" s="252"/>
      <c r="G1014" s="253"/>
    </row>
    <row r="1015">
      <c r="E1015" s="252"/>
      <c r="G1015" s="253"/>
    </row>
    <row r="1016">
      <c r="E1016" s="252"/>
      <c r="G1016" s="253"/>
    </row>
    <row r="1017">
      <c r="E1017" s="252"/>
      <c r="G1017" s="253"/>
    </row>
    <row r="1018">
      <c r="E1018" s="252"/>
      <c r="G1018" s="253"/>
    </row>
    <row r="1019">
      <c r="E1019" s="252"/>
      <c r="G1019" s="253"/>
    </row>
    <row r="1020">
      <c r="E1020" s="252"/>
      <c r="G1020" s="253"/>
    </row>
    <row r="1021">
      <c r="E1021" s="252"/>
      <c r="G1021" s="253"/>
    </row>
    <row r="1022">
      <c r="E1022" s="252"/>
      <c r="G1022" s="253"/>
    </row>
    <row r="1023">
      <c r="E1023" s="252"/>
      <c r="G1023" s="253"/>
    </row>
    <row r="1024">
      <c r="E1024" s="252"/>
      <c r="G1024" s="253"/>
    </row>
    <row r="1025">
      <c r="E1025" s="252"/>
      <c r="G1025" s="253"/>
    </row>
    <row r="1026">
      <c r="E1026" s="252"/>
      <c r="G1026" s="253"/>
    </row>
    <row r="1027">
      <c r="E1027" s="252"/>
      <c r="G1027" s="253"/>
    </row>
    <row r="1028">
      <c r="E1028" s="252"/>
      <c r="G1028" s="253"/>
    </row>
    <row r="1029">
      <c r="E1029" s="252"/>
      <c r="G1029" s="253"/>
    </row>
    <row r="1030">
      <c r="E1030" s="252"/>
      <c r="G1030" s="253"/>
    </row>
    <row r="1031">
      <c r="E1031" s="252"/>
      <c r="G1031" s="253"/>
    </row>
    <row r="1032">
      <c r="E1032" s="252"/>
      <c r="G1032" s="253"/>
    </row>
    <row r="1033">
      <c r="E1033" s="252"/>
      <c r="G1033" s="253"/>
    </row>
    <row r="1034">
      <c r="E1034" s="252"/>
      <c r="G1034" s="253"/>
    </row>
    <row r="1035">
      <c r="E1035" s="252"/>
      <c r="G1035" s="253"/>
    </row>
    <row r="1036">
      <c r="E1036" s="252"/>
      <c r="G1036" s="253"/>
    </row>
    <row r="1037">
      <c r="E1037" s="252"/>
      <c r="G1037" s="253"/>
    </row>
    <row r="1038">
      <c r="E1038" s="252"/>
      <c r="G1038" s="253"/>
    </row>
    <row r="1039">
      <c r="E1039" s="252"/>
      <c r="G1039" s="253"/>
    </row>
    <row r="1040">
      <c r="E1040" s="252"/>
      <c r="G1040" s="253"/>
    </row>
    <row r="1041">
      <c r="E1041" s="252"/>
      <c r="G1041" s="253"/>
    </row>
    <row r="1042">
      <c r="E1042" s="252"/>
      <c r="G1042" s="253"/>
    </row>
    <row r="1043">
      <c r="E1043" s="252"/>
      <c r="G1043" s="253"/>
    </row>
    <row r="1044">
      <c r="E1044" s="252"/>
      <c r="G1044" s="253"/>
    </row>
    <row r="1045">
      <c r="E1045" s="252"/>
      <c r="G1045" s="253"/>
    </row>
    <row r="1046">
      <c r="E1046" s="252"/>
      <c r="G1046" s="253"/>
    </row>
    <row r="1047">
      <c r="E1047" s="252"/>
      <c r="G1047" s="253"/>
    </row>
    <row r="1048">
      <c r="E1048" s="252"/>
      <c r="G1048" s="253"/>
    </row>
    <row r="1049">
      <c r="E1049" s="252"/>
      <c r="G1049" s="253"/>
    </row>
    <row r="1050">
      <c r="E1050" s="252"/>
      <c r="G1050" s="253"/>
    </row>
    <row r="1051">
      <c r="E1051" s="252"/>
      <c r="G1051" s="253"/>
    </row>
    <row r="1052">
      <c r="E1052" s="252"/>
      <c r="G1052" s="253"/>
    </row>
    <row r="1053">
      <c r="E1053" s="252"/>
      <c r="G1053" s="253"/>
    </row>
    <row r="1054">
      <c r="E1054" s="252"/>
      <c r="G1054" s="253"/>
    </row>
    <row r="1055">
      <c r="E1055" s="252"/>
      <c r="G1055" s="253"/>
    </row>
    <row r="1056">
      <c r="E1056" s="252"/>
      <c r="G1056" s="253"/>
    </row>
    <row r="1057">
      <c r="E1057" s="252"/>
      <c r="G1057" s="253"/>
    </row>
    <row r="1058">
      <c r="E1058" s="252"/>
      <c r="G1058" s="253"/>
    </row>
    <row r="1059">
      <c r="E1059" s="252"/>
      <c r="G1059" s="253"/>
    </row>
    <row r="1060">
      <c r="E1060" s="252"/>
      <c r="G1060" s="253"/>
    </row>
    <row r="1061">
      <c r="E1061" s="252"/>
      <c r="G1061" s="253"/>
    </row>
    <row r="1062">
      <c r="E1062" s="252"/>
      <c r="G1062" s="253"/>
    </row>
    <row r="1063">
      <c r="E1063" s="252"/>
      <c r="G1063" s="253"/>
    </row>
    <row r="1064">
      <c r="E1064" s="252"/>
      <c r="G1064" s="253"/>
    </row>
    <row r="1065">
      <c r="E1065" s="252"/>
      <c r="G1065" s="253"/>
    </row>
    <row r="1066">
      <c r="E1066" s="252"/>
      <c r="G1066" s="253"/>
    </row>
  </sheetData>
  <mergeCells count="55">
    <mergeCell ref="A1:AM2"/>
    <mergeCell ref="B6:C6"/>
    <mergeCell ref="H7:K7"/>
    <mergeCell ref="B9:E9"/>
    <mergeCell ref="H9:AL9"/>
    <mergeCell ref="B10:F10"/>
    <mergeCell ref="H10:AL10"/>
    <mergeCell ref="B15:F15"/>
    <mergeCell ref="H15:AL15"/>
    <mergeCell ref="B24:F24"/>
    <mergeCell ref="H24:AL24"/>
    <mergeCell ref="B32:E32"/>
    <mergeCell ref="H32:AL32"/>
    <mergeCell ref="H33:AL33"/>
    <mergeCell ref="B33:F33"/>
    <mergeCell ref="B41:F41"/>
    <mergeCell ref="H41:AL41"/>
    <mergeCell ref="B47:F47"/>
    <mergeCell ref="H47:AL47"/>
    <mergeCell ref="B51:F51"/>
    <mergeCell ref="H51:AL51"/>
    <mergeCell ref="B55:F55"/>
    <mergeCell ref="H55:AL55"/>
    <mergeCell ref="B61:E61"/>
    <mergeCell ref="H61:AL61"/>
    <mergeCell ref="B62:F62"/>
    <mergeCell ref="H62:AL62"/>
    <mergeCell ref="H67:AL67"/>
    <mergeCell ref="B91:F91"/>
    <mergeCell ref="B93:F93"/>
    <mergeCell ref="B98:E98"/>
    <mergeCell ref="B105:E105"/>
    <mergeCell ref="B106:F106"/>
    <mergeCell ref="B110:F110"/>
    <mergeCell ref="B96:F96"/>
    <mergeCell ref="B67:F67"/>
    <mergeCell ref="B72:E72"/>
    <mergeCell ref="B77:E77"/>
    <mergeCell ref="B78:F78"/>
    <mergeCell ref="B83:F83"/>
    <mergeCell ref="B87:E87"/>
    <mergeCell ref="B88:F88"/>
    <mergeCell ref="H93:AL93"/>
    <mergeCell ref="H98:AL98"/>
    <mergeCell ref="H105:AL105"/>
    <mergeCell ref="H106:AL106"/>
    <mergeCell ref="H110:AL110"/>
    <mergeCell ref="H96:AL96"/>
    <mergeCell ref="H72:AL72"/>
    <mergeCell ref="H77:AL77"/>
    <mergeCell ref="H78:AL78"/>
    <mergeCell ref="H83:AL83"/>
    <mergeCell ref="H87:AL87"/>
    <mergeCell ref="H88:AL88"/>
    <mergeCell ref="H91:AL91"/>
  </mergeCells>
  <conditionalFormatting sqref="C11:C14 C16:C23 C25:C31 C34:C40 C42:C46 C48:C50 C52:C54 C56:C60 C63:C66 C68:C71 C73:C76 C79:C82 C84:C86 C89:C90 C92 C94:C95 C97 C99:C104 C107:C109 C111:C112">
    <cfRule type="containsText" dxfId="0" priority="1" operator="containsText" text="HIGH">
      <formula>NOT(ISERROR(SEARCH(("HIGH"),(C11))))</formula>
    </cfRule>
  </conditionalFormatting>
  <conditionalFormatting sqref="C11:C14 C16:C23 C25:C31 C34:C40 C42:C46 C48:C50 C52:C54 C56:C60 C63:C66 C68:C71 C73:C76 C79:C82 C84:C86 C89:C90 C92 C94:C95 C97 C99:C104 C107:C109 C111:C112">
    <cfRule type="containsText" dxfId="1" priority="2" operator="containsText" text="LOW">
      <formula>NOT(ISERROR(SEARCH(("LOW"),(C11))))</formula>
    </cfRule>
  </conditionalFormatting>
  <conditionalFormatting sqref="C11:C14 C16:C23 C25:C31 C34:C40 C42:C46 C48:C50 C52:C54 C56:C60 C63:C66 C68:C71 C73:C76 C79:C82 C84:C86 C89:C90 C92 C94:C95 C97 C99:C104 C107:C109 C111:C112">
    <cfRule type="containsText" dxfId="2" priority="3" operator="containsText" text="MEDIUM">
      <formula>NOT(ISERROR(SEARCH(("MEDIUM"),(C11))))</formula>
    </cfRule>
  </conditionalFormatting>
  <printOptions gridLines="1" horizontalCentered="1"/>
  <pageMargins bottom="0.75" footer="0.0" header="0.0" left="0.7" right="0.7" top="0.75"/>
  <pageSetup fitToHeight="0" paperSize="11" cellComments="atEnd" orientation="portrait" pageOrder="overThenDown"/>
  <drawing r:id="rId1"/>
</worksheet>
</file>