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04EC7A52-34A3-443C-88AD-A1383AF218DA}" xr6:coauthVersionLast="47" xr6:coauthVersionMax="47" xr10:uidLastSave="{00000000-0000-0000-0000-000000000000}"/>
  <bookViews>
    <workbookView xWindow="780" yWindow="930" windowWidth="22200" windowHeight="14535" activeTab="3" xr2:uid="{09540AA9-9AFE-49D1-AA10-583E775637F5}"/>
  </bookViews>
  <sheets>
    <sheet name="Main" sheetId="1" r:id="rId1"/>
    <sheet name="Model" sheetId="2" r:id="rId2"/>
    <sheet name="IP" sheetId="3" r:id="rId3"/>
    <sheet name="Literature" sheetId="4" r:id="rId4"/>
    <sheet name="Regulat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K4" i="1" s="1"/>
  <c r="K7" i="1" l="1"/>
</calcChain>
</file>

<file path=xl/sharedStrings.xml><?xml version="1.0" encoding="utf-8"?>
<sst xmlns="http://schemas.openxmlformats.org/spreadsheetml/2006/main" count="420" uniqueCount="315">
  <si>
    <t>Price</t>
  </si>
  <si>
    <t>Shares</t>
  </si>
  <si>
    <t>MC</t>
  </si>
  <si>
    <t>Cash</t>
  </si>
  <si>
    <t>Debt</t>
  </si>
  <si>
    <t>EV</t>
  </si>
  <si>
    <t>Main</t>
  </si>
  <si>
    <t>Patent</t>
  </si>
  <si>
    <t>Assignee</t>
  </si>
  <si>
    <t>Notes</t>
  </si>
  <si>
    <t>Date</t>
  </si>
  <si>
    <t>Title</t>
  </si>
  <si>
    <t>Read</t>
  </si>
  <si>
    <t>Relevance</t>
  </si>
  <si>
    <t>Topic</t>
  </si>
  <si>
    <t>FAA</t>
  </si>
  <si>
    <t>TCDS</t>
  </si>
  <si>
    <t>AAM</t>
  </si>
  <si>
    <t>https://drs.faa.gov/browse/TCDSMODEL/doctypeDetails</t>
  </si>
  <si>
    <t>https://www.faa.gov/air-taxis/NAA-Network-Roadmap-Advanced-AirMobility-Aircraft-Type-Certification-Edition-April2025.pdf</t>
  </si>
  <si>
    <t>Guidelines</t>
  </si>
  <si>
    <t>https://www.faa.gov/air-taxis</t>
  </si>
  <si>
    <t>https://www.faa.gov/</t>
  </si>
  <si>
    <t>Air Taxis:</t>
  </si>
  <si>
    <t>https://www.faa.gov/newsroom/integration-powered-lift-pilot-certification-and-operations-miscellaneous-amendments</t>
  </si>
  <si>
    <t>Problems</t>
  </si>
  <si>
    <t>Regulations for aircrafts and expansion (lots of VTOLS in the sky how will they prevent collisions?)</t>
  </si>
  <si>
    <t>Energy cost-effectiveness</t>
  </si>
  <si>
    <t>urban effectiveness vs. rural</t>
  </si>
  <si>
    <t>limited use cases vs cars or normal taxis</t>
  </si>
  <si>
    <t>Do drivers have to be pilot certified? And it would cost a lot per hour for them</t>
  </si>
  <si>
    <t>Q225</t>
  </si>
  <si>
    <t>Began building of plane for TIA Flight Testing</t>
  </si>
  <si>
    <t>Goal of FAA certification in late 2025 or 2026?</t>
  </si>
  <si>
    <t>"Joby’s flight time from OAR to MRY was approximately 12 minutes over 10 nautical miles, including 5 minutes in a hold pattern at MRY for air traffic spacing."</t>
  </si>
  <si>
    <t>Planned Acquisition of Blade Air Mobility: https://ir.jobyaviation.com/news-events/press-releases/detail/136/joby-to-acquire-blades-passenger-business-accelerating</t>
  </si>
  <si>
    <t>Defense Applications?:https://ir.jobyaviation.com/news-events/press-releases/detail/135/joby-collaborates-with-l3harris-to-pursue-defense</t>
  </si>
  <si>
    <t>Autonomous flying?</t>
  </si>
  <si>
    <t>PP&amp;E</t>
  </si>
  <si>
    <t>Plane</t>
  </si>
  <si>
    <t>Range</t>
  </si>
  <si>
    <t>Joby S2</t>
  </si>
  <si>
    <t>Joby Monarch</t>
  </si>
  <si>
    <t>Joby Lotus</t>
  </si>
  <si>
    <t>Joby S4 (flagship)</t>
  </si>
  <si>
    <t>Regulatory</t>
  </si>
  <si>
    <t>Founded: 2009</t>
  </si>
  <si>
    <t>CEO: JoeBen Bevirt</t>
  </si>
  <si>
    <t>US-12400160-B2</t>
  </si>
  <si>
    <t>Systems and methods for simulating aircraft systems</t>
  </si>
  <si>
    <t>US-12394326-B2</t>
  </si>
  <si>
    <t>Detecting and avoiding conflicts between aircraft</t>
  </si>
  <si>
    <t>US-12394998-B2</t>
  </si>
  <si>
    <t>Nonlinear power source capability determination</t>
  </si>
  <si>
    <t>US-12384044-B2</t>
  </si>
  <si>
    <t>System and method for robotic charging aircraft</t>
  </si>
  <si>
    <t>US-12387607-B2</t>
  </si>
  <si>
    <t>Unmanned aircraft control using ground control station</t>
  </si>
  <si>
    <t>US-12377976-B2</t>
  </si>
  <si>
    <t>Rotor assembly deployment mechanism and aircraft using same</t>
  </si>
  <si>
    <t>US-12372978-B2</t>
  </si>
  <si>
    <t>Vehicle autonomy architecture</t>
  </si>
  <si>
    <t>US-12367539-B2</t>
  </si>
  <si>
    <t>Systems and methods for generating flight plans used by a ride sharing network</t>
  </si>
  <si>
    <t>US-12351333-B2</t>
  </si>
  <si>
    <t>System and method for airspeed determination</t>
  </si>
  <si>
    <t>US-12351324-B2</t>
  </si>
  <si>
    <t>Fault-tolerant VTOL aircraft with redundant control surfaces and actuators</t>
  </si>
  <si>
    <t>US-12347325-B2</t>
  </si>
  <si>
    <t>Dynamic aircraft routing</t>
  </si>
  <si>
    <t>US-12339661-B2</t>
  </si>
  <si>
    <t>Aerial ride quality improvement system using feedback</t>
  </si>
  <si>
    <t>US-12332658-B2</t>
  </si>
  <si>
    <t>Unmanned aircraft control using engine torque control system</t>
  </si>
  <si>
    <t>US-12315268-B2</t>
  </si>
  <si>
    <t>Vision-based landing system</t>
  </si>
  <si>
    <t>US-12300122-B2</t>
  </si>
  <si>
    <t>Realtime flight simulation using method and system for modeling aerodynamic interactions in complex eVTOL configurations</t>
  </si>
  <si>
    <t>US-12286227-B2</t>
  </si>
  <si>
    <t>Oblique flying wing aircraft with internal ducting and internal propulsion</t>
  </si>
  <si>
    <t>US-12280885-B2</t>
  </si>
  <si>
    <t>System and method for aircraft noise mitigation</t>
  </si>
  <si>
    <t>US-12280868-B2</t>
  </si>
  <si>
    <t>Multi-element lifting system with integrated propulsion and aircraft using same</t>
  </si>
  <si>
    <t>US-12276210-B2</t>
  </si>
  <si>
    <t>Hydrogen expansion system for fuel cell use</t>
  </si>
  <si>
    <t>US-12269603-B2</t>
  </si>
  <si>
    <t>Vehicle cabin thermal management system and method</t>
  </si>
  <si>
    <t>US-12269579-B2</t>
  </si>
  <si>
    <t>Aircraft control system and method</t>
  </si>
  <si>
    <t>US-12263943-B2</t>
  </si>
  <si>
    <t>Rotor deployment mechanism for vertical take-off and landing aircraft</t>
  </si>
  <si>
    <t>US-12254777-B2</t>
  </si>
  <si>
    <t>Cloud service integration with onboard vehicle system</t>
  </si>
  <si>
    <t>US-12240596-B2</t>
  </si>
  <si>
    <t>Method for flying VTOL aircraft with forward canted rotors</t>
  </si>
  <si>
    <t>US-12242283-B2</t>
  </si>
  <si>
    <t>System and method for landing and storing vertical take-off and landing aircraft</t>
  </si>
  <si>
    <t>US-12236795-B2</t>
  </si>
  <si>
    <t>Autonomous path planning</t>
  </si>
  <si>
    <t>US-12230146-B2</t>
  </si>
  <si>
    <t>Efficient VTOL resource management in an aviation transport network</t>
  </si>
  <si>
    <t>US-12211392-B2</t>
  </si>
  <si>
    <t>Systems and methods for providing aircraft sensory cues</t>
  </si>
  <si>
    <t>US-12202595-B2</t>
  </si>
  <si>
    <t>VTOL aircraft using fixed forward canted rotors</t>
  </si>
  <si>
    <t>US-12195178-B2</t>
  </si>
  <si>
    <t>Electric power system architecture and fault tolerant VTOL aircraft using same</t>
  </si>
  <si>
    <t>US-12199305-B2</t>
  </si>
  <si>
    <t>Aircraft energy storage venting system</t>
  </si>
  <si>
    <t>US-12187409-B2</t>
  </si>
  <si>
    <t>VTOL aircraft for network system</t>
  </si>
  <si>
    <t>US-12175396-B2</t>
  </si>
  <si>
    <t>Systems and methods for facilitating aerial vehicle services</t>
  </si>
  <si>
    <t>US-12157580-B2</t>
  </si>
  <si>
    <t>Systems and methods for transferring aircraft</t>
  </si>
  <si>
    <t>US-12153120-B2</t>
  </si>
  <si>
    <t>Radar odometry system and method</t>
  </si>
  <si>
    <t>US-12142150-B2</t>
  </si>
  <si>
    <t>Vertical take-off and landing (VTOL) aircraft noise signature mitigation</t>
  </si>
  <si>
    <t>US-12140438-B2</t>
  </si>
  <si>
    <t>Multi-modal transportation service planning and fulfillment</t>
  </si>
  <si>
    <t>US-12110106-B2</t>
  </si>
  <si>
    <t>Aerial vehicle with differential control mechanisms</t>
  </si>
  <si>
    <t>US-12077064-B2</t>
  </si>
  <si>
    <t>High efficiency hydrogen fueled high altitude thermodynamic fuel cell system and aircraft using same</t>
  </si>
  <si>
    <t>US-12065238-B2</t>
  </si>
  <si>
    <t>VTOL M-wing configuration</t>
  </si>
  <si>
    <t>US-12057021-B2</t>
  </si>
  <si>
    <t>US-12057562-B2</t>
  </si>
  <si>
    <t>Battery pack for aerial vehicle</t>
  </si>
  <si>
    <t>US-12049312-B2</t>
  </si>
  <si>
    <t>Multi-segment oblique flying wing aircraft</t>
  </si>
  <si>
    <t>US-12012229-B2</t>
  </si>
  <si>
    <t>US-12006034-B2</t>
  </si>
  <si>
    <t>Articulated electric propulsion system and lightweight vertical take-off and landing aircraft using same</t>
  </si>
  <si>
    <t>US-12006048-B2</t>
  </si>
  <si>
    <t>US-12006033-B1</t>
  </si>
  <si>
    <t>Boom assembly for aerial vehicle</t>
  </si>
  <si>
    <t>US-11993369-B2</t>
  </si>
  <si>
    <t>Electric tiltrotor aircraft</t>
  </si>
  <si>
    <t>US-11990050-B2</t>
  </si>
  <si>
    <t>Dynamic vertiport configuration</t>
  </si>
  <si>
    <t>US-11955017-B2</t>
  </si>
  <si>
    <t>Joby Aero</t>
  </si>
  <si>
    <t>US-11939051-B2</t>
  </si>
  <si>
    <t>Stacked propellers</t>
  </si>
  <si>
    <t>US-11940816-B2</t>
  </si>
  <si>
    <t>US-11942855-B2</t>
  </si>
  <si>
    <t>Compact offset outrunner harmonic drive rotary actuator and deployment system using same</t>
  </si>
  <si>
    <t>US-11932400-B2</t>
  </si>
  <si>
    <t>Three-dimensional extension linkage for aircraft</t>
  </si>
  <si>
    <t>US-11919652-B2</t>
  </si>
  <si>
    <t>Vertical take-off and landing aircraft with deployable rotors</t>
  </si>
  <si>
    <t>US-11912393-B2</t>
  </si>
  <si>
    <t>Aircraft drag reduction system including an internally cooled motor system and aircraft using same</t>
  </si>
  <si>
    <t>US-11912425-B2</t>
  </si>
  <si>
    <t>Aircraft propulsion unit</t>
  </si>
  <si>
    <t>US-11905002-B2</t>
  </si>
  <si>
    <t>Method of flying an electric vertical take-off and landing aircraft</t>
  </si>
  <si>
    <t>US-11905009-B2</t>
  </si>
  <si>
    <t>Rotary airfoil with reduced acoustic output</t>
  </si>
  <si>
    <t>US-11900819-B2</t>
  </si>
  <si>
    <t>Determining VTOL departure time in an aviation transport network for efficient resource management</t>
  </si>
  <si>
    <t>US-11900818-B2</t>
  </si>
  <si>
    <t>Time varying loudness prediction system</t>
  </si>
  <si>
    <t>US-11893521-B2</t>
  </si>
  <si>
    <t>US-11874675-B2</t>
  </si>
  <si>
    <t>US-11876419-B2</t>
  </si>
  <si>
    <t>Electric motor for aircraft propulsion</t>
  </si>
  <si>
    <t>US-11866186-B2</t>
  </si>
  <si>
    <t>Aerodynamically efficient lightweight vertical take-off and landing aircraft</t>
  </si>
  <si>
    <t>US-11869103-B2</t>
  </si>
  <si>
    <t>Distributed weight measurement using integrated load cells</t>
  </si>
  <si>
    <t>US-11827347-B2</t>
  </si>
  <si>
    <t>US-11804141-B2</t>
  </si>
  <si>
    <t>Routing based on aerial vehicle characteristics</t>
  </si>
  <si>
    <t>US-11794905-B2</t>
  </si>
  <si>
    <t>US-11780573-B2</t>
  </si>
  <si>
    <t>VTOL aircraft using rotors to simulate rigid wing dynamics</t>
  </si>
  <si>
    <t>US-11780572-B2</t>
  </si>
  <si>
    <t>VTOL aircraft using fixed forward canted rotors to simulate rigid wing dynamics</t>
  </si>
  <si>
    <t>US-11753159-B2</t>
  </si>
  <si>
    <t>VTOL aircraft</t>
  </si>
  <si>
    <t>US-11752899-B2</t>
  </si>
  <si>
    <t>US-11747830-B2</t>
  </si>
  <si>
    <t>Vehicle navigation system</t>
  </si>
  <si>
    <t>US-11727341-B2</t>
  </si>
  <si>
    <t>Network system including drones</t>
  </si>
  <si>
    <t>US-11724798-B1</t>
  </si>
  <si>
    <t>Safe vertical take-off and landing aircraft payload distribution and adjustment</t>
  </si>
  <si>
    <t>US-11726472-B2</t>
  </si>
  <si>
    <t>High-efficiency drone management</t>
  </si>
  <si>
    <t>US-11721236-B2</t>
  </si>
  <si>
    <t>Method and system for modeling aerodynamic interactions in complex eVTOL configurations for realtime flight simulations and hardware testing</t>
  </si>
  <si>
    <t>US-11699350-B2</t>
  </si>
  <si>
    <t>US-11694561-B2</t>
  </si>
  <si>
    <t>US-11694557-B2</t>
  </si>
  <si>
    <t>Integrating air and ground data collection for improved drone operation</t>
  </si>
  <si>
    <t>US-11691746-B2</t>
  </si>
  <si>
    <t>US-11680618-B2</t>
  </si>
  <si>
    <t>Dynamic energy absorbing seat</t>
  </si>
  <si>
    <t>US-11673649-B2</t>
  </si>
  <si>
    <t>US-D988226-S</t>
  </si>
  <si>
    <t>Aircraft</t>
  </si>
  <si>
    <t>US-11661202-B2</t>
  </si>
  <si>
    <t>Aerodynamically efficient lightweight vertical take-off and landing aircraft with pivoting rotors and box wing design</t>
  </si>
  <si>
    <t>US-11618545-B2</t>
  </si>
  <si>
    <t>US-11613370-B2</t>
  </si>
  <si>
    <t>Aerodynamically efficient lightweight vertical take-off and landing aircraft with deployable rotors</t>
  </si>
  <si>
    <t>US-11615501-B2</t>
  </si>
  <si>
    <t>US-11597511-B2</t>
  </si>
  <si>
    <t>US-11597532-B2</t>
  </si>
  <si>
    <t>US-11597528-B2</t>
  </si>
  <si>
    <t>Aircraft energy storage mounting system</t>
  </si>
  <si>
    <t>US-11585861-B2</t>
  </si>
  <si>
    <t>Vehicle battery pack health monitoring</t>
  </si>
  <si>
    <t>US-11572168-B2</t>
  </si>
  <si>
    <t>US-11565804-B2</t>
  </si>
  <si>
    <t>US-11565607-B2</t>
  </si>
  <si>
    <t>US-11560221-B2</t>
  </si>
  <si>
    <t>Rotor deployment mechanism for electric vertical take-off and landing aircraft</t>
  </si>
  <si>
    <t>US-11560235-B2</t>
  </si>
  <si>
    <t>US-11548642-B2</t>
  </si>
  <si>
    <t>Safe vertical take-off and landing aircraft payload assignment</t>
  </si>
  <si>
    <t>US-11548407-B2</t>
  </si>
  <si>
    <t>Battery thermal management system and method</t>
  </si>
  <si>
    <t>US-11479146-B2</t>
  </si>
  <si>
    <t>US-11475412-B2</t>
  </si>
  <si>
    <t>Systems and methods for facilitating a multi-modal transportation service</t>
  </si>
  <si>
    <t>US-11465737-B1</t>
  </si>
  <si>
    <t>Conformal pylon/boom prop-rotors</t>
  </si>
  <si>
    <t>US-11453490-B2</t>
  </si>
  <si>
    <t>Articulated electric propulsion system with fully stowing blades and lightweight vertical take-off and landing aircraft using same</t>
  </si>
  <si>
    <t>US-11416008-B2</t>
  </si>
  <si>
    <t>US-11407510-B2</t>
  </si>
  <si>
    <t>Rotary airfoil and design therefore</t>
  </si>
  <si>
    <t>US-11410252-B2</t>
  </si>
  <si>
    <t>US-11345469-B2</t>
  </si>
  <si>
    <t>Aerial vehicle using motor pulse-induced cyclic control</t>
  </si>
  <si>
    <t>US-11323214-B2</t>
  </si>
  <si>
    <t>Aircraft control system</t>
  </si>
  <si>
    <t>US-11312485-B2</t>
  </si>
  <si>
    <t>Lightweight vertical take-off and landing aircraft</t>
  </si>
  <si>
    <t>US-11312471-B2</t>
  </si>
  <si>
    <t>Aircraft drag reduction system and internally cooled motor system and aircraft using same</t>
  </si>
  <si>
    <t>US-11292593-B2</t>
  </si>
  <si>
    <t>Boom control effectors</t>
  </si>
  <si>
    <t>US-11295622-B2</t>
  </si>
  <si>
    <t>US-11292581-B2</t>
  </si>
  <si>
    <t>Three-dimensional extension linkage</t>
  </si>
  <si>
    <t>US-11273922-B2</t>
  </si>
  <si>
    <t>US-11267571-B2</t>
  </si>
  <si>
    <t>US-11267570-B2</t>
  </si>
  <si>
    <t>Quad-wing vertical takeoff and landing aircraft</t>
  </si>
  <si>
    <t>US-11244572-B2</t>
  </si>
  <si>
    <t>US-11238745-B2</t>
  </si>
  <si>
    <t>US-11230384-B2</t>
  </si>
  <si>
    <t>US-11174019-B2</t>
  </si>
  <si>
    <t>US-11161589-B2</t>
  </si>
  <si>
    <t>Aircraft drag reduction system and internally cooled electric motor system and aircraft using same</t>
  </si>
  <si>
    <t>US-11130566-B2</t>
  </si>
  <si>
    <t>VTOL aircraft using rotors to simulate rigid wing aero dynamics</t>
  </si>
  <si>
    <t>US-10994851-B2</t>
  </si>
  <si>
    <t>Aerodynamically efficient lightweight vertical take-off and landing aircraft with pivoting rotors and stowing rotor blades</t>
  </si>
  <si>
    <t>US-10988248-B2</t>
  </si>
  <si>
    <t>US-10983534-B2</t>
  </si>
  <si>
    <t>US-10974827-B2</t>
  </si>
  <si>
    <t>US-10960785-B2</t>
  </si>
  <si>
    <t>US-10919641-B2</t>
  </si>
  <si>
    <t>US-10899439-B2</t>
  </si>
  <si>
    <t>Fast response electric propulsion system and lightweight vertical take-off and landing aircraft using same</t>
  </si>
  <si>
    <t>US-10875643-B2</t>
  </si>
  <si>
    <t>US-10843807-B2</t>
  </si>
  <si>
    <t>US-10845823-B2</t>
  </si>
  <si>
    <t>US-10710741-B2</t>
  </si>
  <si>
    <t>US-10625852-B2</t>
  </si>
  <si>
    <t>US-10556700-B2</t>
  </si>
  <si>
    <t>US-10315760-B2</t>
  </si>
  <si>
    <t>US-10046855-B2</t>
  </si>
  <si>
    <t>Impact resistant propeller system, fast response electric propulsion system and lightweight vertical take-off and landing aircraft using same</t>
  </si>
  <si>
    <t>US-10035587-B2</t>
  </si>
  <si>
    <t>Aerodynamically efficient lightweight vertical take-off and landing aircraft with multi-configuration wing tip mounted rotors</t>
  </si>
  <si>
    <t>US-9694911-B2</t>
  </si>
  <si>
    <t>US-9527581-B2</t>
  </si>
  <si>
    <t>US-8733690-B2</t>
  </si>
  <si>
    <t>Lightweight vertical take-off and landing aircraft and flight control paradigm using thrust differentials</t>
  </si>
  <si>
    <t>US-D663725-S</t>
  </si>
  <si>
    <t>Device case with clip</t>
  </si>
  <si>
    <t>US-D653655-S</t>
  </si>
  <si>
    <t>US-8096026-B2</t>
  </si>
  <si>
    <t>Accessory clips and mounting apparatus using same</t>
  </si>
  <si>
    <t>US-8087836-B2</t>
  </si>
  <si>
    <t>Miniature mounting apparatus</t>
  </si>
  <si>
    <t>US-7891615-B2</t>
  </si>
  <si>
    <t>Mounting apparatus using ball and socket joints with gripping features</t>
  </si>
  <si>
    <t>US-D589332-S</t>
  </si>
  <si>
    <t>Suction cup clip</t>
  </si>
  <si>
    <t>US-20080217493-A1</t>
  </si>
  <si>
    <t>SUCTION CUP FOR ROUGH SURFACES</t>
  </si>
  <si>
    <t>US-D576659-S</t>
  </si>
  <si>
    <t>Clip attachment for a tripod</t>
  </si>
  <si>
    <t>US-D574700-S</t>
  </si>
  <si>
    <t>Ball and socket connector</t>
  </si>
  <si>
    <t>Original Patent</t>
  </si>
  <si>
    <t>Important</t>
  </si>
  <si>
    <t>Management underestimate FAA certification time</t>
  </si>
  <si>
    <t>2020: Uber Elevate acquired by Joby</t>
  </si>
  <si>
    <t>2025: Potential Blade Air Mobility acquisition</t>
  </si>
  <si>
    <t>https://doi.org/10.2514/6.2025-2373</t>
  </si>
  <si>
    <t>search terms="joby aviation"</t>
  </si>
  <si>
    <t>https://doi.org/10.2514/1.G008466</t>
  </si>
  <si>
    <t>https://doi.org/10.2514/6.2025-3558</t>
  </si>
  <si>
    <t>https://doi.org/10.2514/6.2025-3570</t>
  </si>
  <si>
    <t>https://doi.org/10.12968/S1478-2774(25)50033-9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</si>
</sst>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32</xdr:row>
      <xdr:rowOff>47625</xdr:rowOff>
    </xdr:from>
    <xdr:to>
      <xdr:col>9</xdr:col>
      <xdr:colOff>409575</xdr:colOff>
      <xdr:row>51</xdr:row>
      <xdr:rowOff>28131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16783-4D22-2CAB-30AB-B669F1303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229225"/>
          <a:ext cx="6105525" cy="3057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514/6.2025-3558" TargetMode="External"/><Relationship Id="rId2" Type="http://schemas.openxmlformats.org/officeDocument/2006/relationships/hyperlink" Target="https://doi.org/10.2514/1.G008466" TargetMode="External"/><Relationship Id="rId1" Type="http://schemas.openxmlformats.org/officeDocument/2006/relationships/hyperlink" Target="https://doi.org/10.2514/6.2025-2373" TargetMode="External"/><Relationship Id="rId5" Type="http://schemas.openxmlformats.org/officeDocument/2006/relationships/hyperlink" Target="https://doi.org/10.12968/S1478-2774(25)50033-9" TargetMode="External"/><Relationship Id="rId4" Type="http://schemas.openxmlformats.org/officeDocument/2006/relationships/hyperlink" Target="https://doi.org/10.2514/6.2025-357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s.faa.gov/browse/TCDSMODEL/doctypeDetails" TargetMode="External"/><Relationship Id="rId2" Type="http://schemas.openxmlformats.org/officeDocument/2006/relationships/hyperlink" Target="https://www.faa.gov/air-taxis" TargetMode="External"/><Relationship Id="rId1" Type="http://schemas.openxmlformats.org/officeDocument/2006/relationships/hyperlink" Target="https://www.faa.gov/" TargetMode="External"/><Relationship Id="rId5" Type="http://schemas.openxmlformats.org/officeDocument/2006/relationships/hyperlink" Target="https://www.faa.gov/newsroom/integration-powered-lift-pilot-certification-and-operations-miscellaneous-amendments" TargetMode="External"/><Relationship Id="rId4" Type="http://schemas.openxmlformats.org/officeDocument/2006/relationships/hyperlink" Target="https://www.faa.gov/air-taxis/NAA-Network-Roadmap-Advanced-AirMobility-Aircraft-Type-Certification-Edition-April20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237D-C072-4EBF-B019-2481741D63E7}">
  <dimension ref="B2:O32"/>
  <sheetViews>
    <sheetView workbookViewId="0">
      <selection activeCell="F24" sqref="F24"/>
    </sheetView>
  </sheetViews>
  <sheetFormatPr defaultRowHeight="12.75" x14ac:dyDescent="0.2"/>
  <cols>
    <col min="1" max="1" width="3.42578125" customWidth="1"/>
    <col min="2" max="2" width="16.42578125" customWidth="1"/>
    <col min="3" max="3" width="14" bestFit="1" customWidth="1"/>
  </cols>
  <sheetData>
    <row r="2" spans="2:15" x14ac:dyDescent="0.2">
      <c r="B2" s="10" t="s">
        <v>39</v>
      </c>
      <c r="C2" s="11" t="s">
        <v>45</v>
      </c>
      <c r="D2" s="11"/>
      <c r="E2" s="11" t="s">
        <v>0</v>
      </c>
      <c r="F2" s="11" t="s">
        <v>40</v>
      </c>
      <c r="G2" s="11"/>
      <c r="H2" s="12"/>
      <c r="J2" t="s">
        <v>0</v>
      </c>
      <c r="K2">
        <v>14.27</v>
      </c>
    </row>
    <row r="3" spans="2:15" x14ac:dyDescent="0.2">
      <c r="B3" s="4" t="s">
        <v>41</v>
      </c>
      <c r="C3" s="5"/>
      <c r="D3" s="5"/>
      <c r="E3" s="5"/>
      <c r="F3" s="5"/>
      <c r="G3" s="5"/>
      <c r="H3" s="6"/>
      <c r="J3" t="s">
        <v>1</v>
      </c>
      <c r="K3" s="3">
        <f>855.9815</f>
        <v>855.98149999999998</v>
      </c>
      <c r="L3" t="s">
        <v>31</v>
      </c>
    </row>
    <row r="4" spans="2:15" x14ac:dyDescent="0.2">
      <c r="B4" s="4" t="s">
        <v>44</v>
      </c>
      <c r="C4" s="5"/>
      <c r="D4" s="5"/>
      <c r="E4" s="5"/>
      <c r="F4" s="5"/>
      <c r="G4" s="5"/>
      <c r="H4" s="6"/>
      <c r="J4" t="s">
        <v>2</v>
      </c>
      <c r="K4" s="3">
        <f>K3*K2</f>
        <v>12214.856005</v>
      </c>
    </row>
    <row r="5" spans="2:15" x14ac:dyDescent="0.2">
      <c r="B5" s="4" t="s">
        <v>42</v>
      </c>
      <c r="C5" s="5"/>
      <c r="D5" s="5"/>
      <c r="E5" s="5"/>
      <c r="F5" s="5"/>
      <c r="G5" s="5"/>
      <c r="H5" s="6"/>
      <c r="J5" t="s">
        <v>3</v>
      </c>
      <c r="K5" s="3">
        <f>336.3+654.7</f>
        <v>991</v>
      </c>
      <c r="L5" t="s">
        <v>31</v>
      </c>
    </row>
    <row r="6" spans="2:15" x14ac:dyDescent="0.2">
      <c r="B6" s="4" t="s">
        <v>43</v>
      </c>
      <c r="C6" s="5"/>
      <c r="D6" s="5"/>
      <c r="E6" s="5"/>
      <c r="F6" s="5"/>
      <c r="G6" s="5"/>
      <c r="H6" s="6"/>
      <c r="J6" t="s">
        <v>4</v>
      </c>
      <c r="K6" s="3">
        <f>159+109</f>
        <v>268</v>
      </c>
      <c r="L6" t="s">
        <v>31</v>
      </c>
      <c r="N6" t="s">
        <v>38</v>
      </c>
      <c r="O6">
        <v>135</v>
      </c>
    </row>
    <row r="7" spans="2:15" x14ac:dyDescent="0.2">
      <c r="B7" s="4"/>
      <c r="C7" s="5"/>
      <c r="D7" s="5"/>
      <c r="E7" s="5"/>
      <c r="F7" s="5"/>
      <c r="G7" s="5"/>
      <c r="H7" s="6"/>
      <c r="J7" t="s">
        <v>5</v>
      </c>
      <c r="K7" s="3">
        <f>K4+K6-K5</f>
        <v>11491.856005</v>
      </c>
    </row>
    <row r="8" spans="2:15" x14ac:dyDescent="0.2">
      <c r="B8" s="4"/>
      <c r="C8" s="5"/>
      <c r="D8" s="5"/>
      <c r="E8" s="5"/>
      <c r="F8" s="5"/>
      <c r="G8" s="5"/>
      <c r="H8" s="6"/>
    </row>
    <row r="9" spans="2:15" x14ac:dyDescent="0.2">
      <c r="B9" s="7"/>
      <c r="C9" s="8"/>
      <c r="D9" s="8"/>
      <c r="E9" s="8"/>
      <c r="F9" s="8"/>
      <c r="G9" s="8"/>
      <c r="H9" s="9"/>
      <c r="J9" t="s">
        <v>47</v>
      </c>
    </row>
    <row r="10" spans="2:15" x14ac:dyDescent="0.2">
      <c r="B10" s="5"/>
      <c r="C10" s="5"/>
      <c r="D10" s="5"/>
      <c r="E10" s="5"/>
      <c r="F10" s="5"/>
      <c r="G10" s="5"/>
      <c r="H10" s="5"/>
      <c r="J10" t="s">
        <v>46</v>
      </c>
    </row>
    <row r="12" spans="2:15" x14ac:dyDescent="0.2">
      <c r="B12" t="s">
        <v>35</v>
      </c>
      <c r="H12" s="2" t="s">
        <v>25</v>
      </c>
    </row>
    <row r="13" spans="2:15" x14ac:dyDescent="0.2">
      <c r="B13" t="s">
        <v>32</v>
      </c>
      <c r="H13" t="s">
        <v>26</v>
      </c>
    </row>
    <row r="14" spans="2:15" x14ac:dyDescent="0.2">
      <c r="B14" t="s">
        <v>33</v>
      </c>
      <c r="H14" t="s">
        <v>27</v>
      </c>
    </row>
    <row r="15" spans="2:15" x14ac:dyDescent="0.2">
      <c r="B15" t="s">
        <v>36</v>
      </c>
      <c r="H15" t="s">
        <v>28</v>
      </c>
    </row>
    <row r="16" spans="2:15" x14ac:dyDescent="0.2">
      <c r="B16" t="s">
        <v>37</v>
      </c>
      <c r="H16" t="s">
        <v>29</v>
      </c>
    </row>
    <row r="17" spans="2:8" x14ac:dyDescent="0.2">
      <c r="H17" t="s">
        <v>30</v>
      </c>
    </row>
    <row r="19" spans="2:8" x14ac:dyDescent="0.2">
      <c r="B19" t="s">
        <v>34</v>
      </c>
    </row>
    <row r="21" spans="2:8" x14ac:dyDescent="0.2">
      <c r="B21" t="s">
        <v>307</v>
      </c>
    </row>
    <row r="24" spans="2:8" x14ac:dyDescent="0.2">
      <c r="B24" t="s">
        <v>308</v>
      </c>
    </row>
    <row r="32" spans="2:8" x14ac:dyDescent="0.2">
      <c r="F32" t="s">
        <v>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5C14-16E9-4D83-A677-85C23F387E57}">
  <dimension ref="A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6</v>
      </c>
    </row>
  </sheetData>
  <hyperlinks>
    <hyperlink ref="A1" location="Main!A1" display="Main" xr:uid="{35E1EA27-5531-487F-AA8E-F79CB30B72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4C54-D8EC-4308-9BEC-256EF03E3CD3}">
  <dimension ref="A1:F153"/>
  <sheetViews>
    <sheetView zoomScale="145" zoomScaleNormal="145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27" sqref="B127"/>
    </sheetView>
  </sheetViews>
  <sheetFormatPr defaultRowHeight="12.75" x14ac:dyDescent="0.2"/>
  <cols>
    <col min="1" max="1" width="5" bestFit="1" customWidth="1"/>
    <col min="2" max="2" width="19.140625" bestFit="1" customWidth="1"/>
    <col min="4" max="4" width="13.42578125" bestFit="1" customWidth="1"/>
    <col min="5" max="5" width="10.5703125" bestFit="1" customWidth="1"/>
  </cols>
  <sheetData>
    <row r="1" spans="1:6" x14ac:dyDescent="0.2">
      <c r="A1" s="1" t="s">
        <v>6</v>
      </c>
    </row>
    <row r="2" spans="1:6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B3" t="s">
        <v>48</v>
      </c>
      <c r="C3" t="s">
        <v>144</v>
      </c>
      <c r="E3" s="13">
        <v>45895</v>
      </c>
      <c r="F3" t="s">
        <v>49</v>
      </c>
    </row>
    <row r="4" spans="1:6" x14ac:dyDescent="0.2">
      <c r="B4" t="s">
        <v>50</v>
      </c>
      <c r="C4" t="s">
        <v>144</v>
      </c>
      <c r="E4" s="13">
        <v>45888</v>
      </c>
      <c r="F4" t="s">
        <v>51</v>
      </c>
    </row>
    <row r="5" spans="1:6" x14ac:dyDescent="0.2">
      <c r="B5" t="s">
        <v>52</v>
      </c>
      <c r="C5" t="s">
        <v>144</v>
      </c>
      <c r="E5" s="13">
        <v>45888</v>
      </c>
      <c r="F5" t="s">
        <v>53</v>
      </c>
    </row>
    <row r="6" spans="1:6" x14ac:dyDescent="0.2">
      <c r="B6" t="s">
        <v>54</v>
      </c>
      <c r="C6" t="s">
        <v>144</v>
      </c>
      <c r="E6" s="13">
        <v>45881</v>
      </c>
      <c r="F6" t="s">
        <v>55</v>
      </c>
    </row>
    <row r="7" spans="1:6" x14ac:dyDescent="0.2">
      <c r="B7" t="s">
        <v>56</v>
      </c>
      <c r="C7" t="s">
        <v>144</v>
      </c>
      <c r="E7" s="13">
        <v>45881</v>
      </c>
      <c r="F7" t="s">
        <v>57</v>
      </c>
    </row>
    <row r="8" spans="1:6" x14ac:dyDescent="0.2">
      <c r="B8" t="s">
        <v>58</v>
      </c>
      <c r="C8" t="s">
        <v>144</v>
      </c>
      <c r="E8" s="13">
        <v>45874</v>
      </c>
      <c r="F8" t="s">
        <v>59</v>
      </c>
    </row>
    <row r="9" spans="1:6" x14ac:dyDescent="0.2">
      <c r="B9" t="s">
        <v>60</v>
      </c>
      <c r="C9" t="s">
        <v>144</v>
      </c>
      <c r="E9" s="13">
        <v>45867</v>
      </c>
      <c r="F9" t="s">
        <v>61</v>
      </c>
    </row>
    <row r="10" spans="1:6" x14ac:dyDescent="0.2">
      <c r="B10" t="s">
        <v>62</v>
      </c>
      <c r="C10" t="s">
        <v>144</v>
      </c>
      <c r="E10" s="13">
        <v>45860</v>
      </c>
      <c r="F10" t="s">
        <v>63</v>
      </c>
    </row>
    <row r="11" spans="1:6" x14ac:dyDescent="0.2">
      <c r="B11" t="s">
        <v>64</v>
      </c>
      <c r="C11" t="s">
        <v>144</v>
      </c>
      <c r="E11" s="13">
        <v>45846</v>
      </c>
      <c r="F11" t="s">
        <v>65</v>
      </c>
    </row>
    <row r="12" spans="1:6" x14ac:dyDescent="0.2">
      <c r="B12" t="s">
        <v>66</v>
      </c>
      <c r="C12" t="s">
        <v>144</v>
      </c>
      <c r="E12" s="13">
        <v>45846</v>
      </c>
      <c r="F12" t="s">
        <v>67</v>
      </c>
    </row>
    <row r="13" spans="1:6" x14ac:dyDescent="0.2">
      <c r="B13" t="s">
        <v>68</v>
      </c>
      <c r="C13" t="s">
        <v>144</v>
      </c>
      <c r="E13" s="13">
        <v>45839</v>
      </c>
      <c r="F13" t="s">
        <v>69</v>
      </c>
    </row>
    <row r="14" spans="1:6" x14ac:dyDescent="0.2">
      <c r="B14" t="s">
        <v>70</v>
      </c>
      <c r="C14" t="s">
        <v>144</v>
      </c>
      <c r="E14" s="13">
        <v>45832</v>
      </c>
      <c r="F14" t="s">
        <v>71</v>
      </c>
    </row>
    <row r="15" spans="1:6" x14ac:dyDescent="0.2">
      <c r="B15" t="s">
        <v>72</v>
      </c>
      <c r="C15" t="s">
        <v>144</v>
      </c>
      <c r="E15" s="13">
        <v>45825</v>
      </c>
      <c r="F15" t="s">
        <v>73</v>
      </c>
    </row>
    <row r="16" spans="1:6" x14ac:dyDescent="0.2">
      <c r="B16" t="s">
        <v>74</v>
      </c>
      <c r="C16" t="s">
        <v>144</v>
      </c>
      <c r="E16" s="13">
        <v>45804</v>
      </c>
      <c r="F16" t="s">
        <v>75</v>
      </c>
    </row>
    <row r="17" spans="2:6" x14ac:dyDescent="0.2">
      <c r="B17" t="s">
        <v>76</v>
      </c>
      <c r="C17" t="s">
        <v>144</v>
      </c>
      <c r="E17" s="13">
        <v>45790</v>
      </c>
      <c r="F17" t="s">
        <v>77</v>
      </c>
    </row>
    <row r="18" spans="2:6" x14ac:dyDescent="0.2">
      <c r="B18" t="s">
        <v>78</v>
      </c>
      <c r="C18" t="s">
        <v>144</v>
      </c>
      <c r="E18" s="13">
        <v>45776</v>
      </c>
      <c r="F18" t="s">
        <v>79</v>
      </c>
    </row>
    <row r="19" spans="2:6" x14ac:dyDescent="0.2">
      <c r="B19" t="s">
        <v>80</v>
      </c>
      <c r="C19" t="s">
        <v>144</v>
      </c>
      <c r="E19" s="13">
        <v>45769</v>
      </c>
      <c r="F19" t="s">
        <v>81</v>
      </c>
    </row>
    <row r="20" spans="2:6" x14ac:dyDescent="0.2">
      <c r="B20" t="s">
        <v>82</v>
      </c>
      <c r="C20" t="s">
        <v>144</v>
      </c>
      <c r="E20" s="13">
        <v>45769</v>
      </c>
      <c r="F20" t="s">
        <v>83</v>
      </c>
    </row>
    <row r="21" spans="2:6" x14ac:dyDescent="0.2">
      <c r="B21" t="s">
        <v>84</v>
      </c>
      <c r="C21" t="s">
        <v>144</v>
      </c>
      <c r="E21" s="13">
        <v>45762</v>
      </c>
      <c r="F21" t="s">
        <v>85</v>
      </c>
    </row>
    <row r="22" spans="2:6" x14ac:dyDescent="0.2">
      <c r="B22" t="s">
        <v>86</v>
      </c>
      <c r="C22" t="s">
        <v>144</v>
      </c>
      <c r="E22" s="13">
        <v>45755</v>
      </c>
      <c r="F22" t="s">
        <v>87</v>
      </c>
    </row>
    <row r="23" spans="2:6" x14ac:dyDescent="0.2">
      <c r="B23" t="s">
        <v>88</v>
      </c>
      <c r="C23" t="s">
        <v>144</v>
      </c>
      <c r="E23" s="13">
        <v>45755</v>
      </c>
      <c r="F23" t="s">
        <v>89</v>
      </c>
    </row>
    <row r="24" spans="2:6" x14ac:dyDescent="0.2">
      <c r="B24" t="s">
        <v>90</v>
      </c>
      <c r="C24" t="s">
        <v>144</v>
      </c>
      <c r="E24" s="13">
        <v>45748</v>
      </c>
      <c r="F24" t="s">
        <v>91</v>
      </c>
    </row>
    <row r="25" spans="2:6" x14ac:dyDescent="0.2">
      <c r="B25" t="s">
        <v>92</v>
      </c>
      <c r="C25" t="s">
        <v>144</v>
      </c>
      <c r="E25" s="13">
        <v>45734</v>
      </c>
      <c r="F25" t="s">
        <v>93</v>
      </c>
    </row>
    <row r="26" spans="2:6" x14ac:dyDescent="0.2">
      <c r="B26" t="s">
        <v>94</v>
      </c>
      <c r="C26" t="s">
        <v>144</v>
      </c>
      <c r="E26" s="13">
        <v>45720</v>
      </c>
      <c r="F26" t="s">
        <v>95</v>
      </c>
    </row>
    <row r="27" spans="2:6" x14ac:dyDescent="0.2">
      <c r="B27" t="s">
        <v>96</v>
      </c>
      <c r="C27" t="s">
        <v>144</v>
      </c>
      <c r="E27" s="13">
        <v>45720</v>
      </c>
      <c r="F27" t="s">
        <v>97</v>
      </c>
    </row>
    <row r="28" spans="2:6" x14ac:dyDescent="0.2">
      <c r="B28" t="s">
        <v>98</v>
      </c>
      <c r="C28" t="s">
        <v>144</v>
      </c>
      <c r="E28" s="13">
        <v>45713</v>
      </c>
      <c r="F28" t="s">
        <v>99</v>
      </c>
    </row>
    <row r="29" spans="2:6" x14ac:dyDescent="0.2">
      <c r="B29" t="s">
        <v>100</v>
      </c>
      <c r="C29" t="s">
        <v>144</v>
      </c>
      <c r="E29" s="13">
        <v>45706</v>
      </c>
      <c r="F29" t="s">
        <v>101</v>
      </c>
    </row>
    <row r="30" spans="2:6" x14ac:dyDescent="0.2">
      <c r="B30" t="s">
        <v>102</v>
      </c>
      <c r="C30" t="s">
        <v>144</v>
      </c>
      <c r="E30" s="13">
        <v>45685</v>
      </c>
      <c r="F30" t="s">
        <v>103</v>
      </c>
    </row>
    <row r="31" spans="2:6" x14ac:dyDescent="0.2">
      <c r="B31" t="s">
        <v>104</v>
      </c>
      <c r="C31" t="s">
        <v>144</v>
      </c>
      <c r="E31" s="13">
        <v>45678</v>
      </c>
      <c r="F31" t="s">
        <v>105</v>
      </c>
    </row>
    <row r="32" spans="2:6" x14ac:dyDescent="0.2">
      <c r="B32" t="s">
        <v>106</v>
      </c>
      <c r="C32" t="s">
        <v>144</v>
      </c>
      <c r="E32" s="13">
        <v>45671</v>
      </c>
      <c r="F32" t="s">
        <v>107</v>
      </c>
    </row>
    <row r="33" spans="2:6" x14ac:dyDescent="0.2">
      <c r="B33" t="s">
        <v>108</v>
      </c>
      <c r="C33" t="s">
        <v>144</v>
      </c>
      <c r="E33" s="13">
        <v>45671</v>
      </c>
      <c r="F33" t="s">
        <v>109</v>
      </c>
    </row>
    <row r="34" spans="2:6" x14ac:dyDescent="0.2">
      <c r="B34" t="s">
        <v>110</v>
      </c>
      <c r="C34" t="s">
        <v>144</v>
      </c>
      <c r="E34" s="13">
        <v>45664</v>
      </c>
      <c r="F34" t="s">
        <v>111</v>
      </c>
    </row>
    <row r="35" spans="2:6" x14ac:dyDescent="0.2">
      <c r="B35" t="s">
        <v>112</v>
      </c>
      <c r="C35" t="s">
        <v>144</v>
      </c>
      <c r="E35" s="13">
        <v>45650</v>
      </c>
      <c r="F35" t="s">
        <v>113</v>
      </c>
    </row>
    <row r="36" spans="2:6" x14ac:dyDescent="0.2">
      <c r="B36" t="s">
        <v>114</v>
      </c>
      <c r="C36" t="s">
        <v>144</v>
      </c>
      <c r="E36" s="13">
        <v>45629</v>
      </c>
      <c r="F36" t="s">
        <v>115</v>
      </c>
    </row>
    <row r="37" spans="2:6" x14ac:dyDescent="0.2">
      <c r="B37" t="s">
        <v>116</v>
      </c>
      <c r="C37" t="s">
        <v>144</v>
      </c>
      <c r="E37" s="13">
        <v>45622</v>
      </c>
      <c r="F37" t="s">
        <v>117</v>
      </c>
    </row>
    <row r="38" spans="2:6" x14ac:dyDescent="0.2">
      <c r="B38" t="s">
        <v>118</v>
      </c>
      <c r="C38" t="s">
        <v>144</v>
      </c>
      <c r="E38" s="13">
        <v>45608</v>
      </c>
      <c r="F38" t="s">
        <v>119</v>
      </c>
    </row>
    <row r="39" spans="2:6" x14ac:dyDescent="0.2">
      <c r="B39" t="s">
        <v>120</v>
      </c>
      <c r="C39" t="s">
        <v>144</v>
      </c>
      <c r="E39" s="13">
        <v>45608</v>
      </c>
      <c r="F39" t="s">
        <v>121</v>
      </c>
    </row>
    <row r="40" spans="2:6" x14ac:dyDescent="0.2">
      <c r="B40" t="s">
        <v>122</v>
      </c>
      <c r="C40" t="s">
        <v>144</v>
      </c>
      <c r="E40" s="13">
        <v>45573</v>
      </c>
      <c r="F40" t="s">
        <v>123</v>
      </c>
    </row>
    <row r="41" spans="2:6" x14ac:dyDescent="0.2">
      <c r="B41" t="s">
        <v>124</v>
      </c>
      <c r="C41" t="s">
        <v>144</v>
      </c>
      <c r="E41" s="13">
        <v>45538</v>
      </c>
      <c r="F41" t="s">
        <v>125</v>
      </c>
    </row>
    <row r="42" spans="2:6" x14ac:dyDescent="0.2">
      <c r="B42" t="s">
        <v>126</v>
      </c>
      <c r="C42" t="s">
        <v>144</v>
      </c>
      <c r="E42" s="13">
        <v>45524</v>
      </c>
      <c r="F42" t="s">
        <v>127</v>
      </c>
    </row>
    <row r="43" spans="2:6" x14ac:dyDescent="0.2">
      <c r="B43" t="s">
        <v>128</v>
      </c>
      <c r="C43" t="s">
        <v>144</v>
      </c>
      <c r="E43" s="13">
        <v>45510</v>
      </c>
      <c r="F43" t="s">
        <v>69</v>
      </c>
    </row>
    <row r="44" spans="2:6" x14ac:dyDescent="0.2">
      <c r="B44" t="s">
        <v>129</v>
      </c>
      <c r="C44" t="s">
        <v>144</v>
      </c>
      <c r="E44" s="13">
        <v>45510</v>
      </c>
      <c r="F44" t="s">
        <v>130</v>
      </c>
    </row>
    <row r="45" spans="2:6" x14ac:dyDescent="0.2">
      <c r="B45" t="s">
        <v>131</v>
      </c>
      <c r="C45" t="s">
        <v>144</v>
      </c>
      <c r="E45" s="13">
        <v>45503</v>
      </c>
      <c r="F45" t="s">
        <v>132</v>
      </c>
    </row>
    <row r="46" spans="2:6" x14ac:dyDescent="0.2">
      <c r="B46" t="s">
        <v>133</v>
      </c>
      <c r="C46" t="s">
        <v>144</v>
      </c>
      <c r="E46" s="13">
        <v>45461</v>
      </c>
      <c r="F46" t="s">
        <v>55</v>
      </c>
    </row>
    <row r="47" spans="2:6" x14ac:dyDescent="0.2">
      <c r="B47" t="s">
        <v>134</v>
      </c>
      <c r="C47" t="s">
        <v>144</v>
      </c>
      <c r="E47" s="13">
        <v>45454</v>
      </c>
      <c r="F47" t="s">
        <v>135</v>
      </c>
    </row>
    <row r="48" spans="2:6" x14ac:dyDescent="0.2">
      <c r="B48" t="s">
        <v>136</v>
      </c>
      <c r="C48" t="s">
        <v>144</v>
      </c>
      <c r="E48" s="13">
        <v>45454</v>
      </c>
      <c r="F48" t="s">
        <v>107</v>
      </c>
    </row>
    <row r="49" spans="2:6" x14ac:dyDescent="0.2">
      <c r="B49" t="s">
        <v>137</v>
      </c>
      <c r="C49" t="s">
        <v>144</v>
      </c>
      <c r="E49" s="13">
        <v>45454</v>
      </c>
      <c r="F49" t="s">
        <v>138</v>
      </c>
    </row>
    <row r="50" spans="2:6" x14ac:dyDescent="0.2">
      <c r="B50" t="s">
        <v>139</v>
      </c>
      <c r="C50" t="s">
        <v>144</v>
      </c>
      <c r="E50" s="13">
        <v>45440</v>
      </c>
      <c r="F50" t="s">
        <v>140</v>
      </c>
    </row>
    <row r="51" spans="2:6" x14ac:dyDescent="0.2">
      <c r="B51" t="s">
        <v>141</v>
      </c>
      <c r="C51" t="s">
        <v>144</v>
      </c>
      <c r="E51" s="13">
        <v>45433</v>
      </c>
      <c r="F51" t="s">
        <v>142</v>
      </c>
    </row>
    <row r="52" spans="2:6" x14ac:dyDescent="0.2">
      <c r="B52" t="s">
        <v>143</v>
      </c>
      <c r="C52" t="s">
        <v>144</v>
      </c>
      <c r="E52" s="13">
        <v>45391</v>
      </c>
      <c r="F52" t="s">
        <v>69</v>
      </c>
    </row>
    <row r="53" spans="2:6" x14ac:dyDescent="0.2">
      <c r="B53" t="s">
        <v>145</v>
      </c>
      <c r="E53" s="13">
        <v>45377</v>
      </c>
      <c r="F53" t="s">
        <v>146</v>
      </c>
    </row>
    <row r="54" spans="2:6" x14ac:dyDescent="0.2">
      <c r="B54" t="s">
        <v>147</v>
      </c>
      <c r="E54" s="13">
        <v>45377</v>
      </c>
      <c r="F54" t="s">
        <v>89</v>
      </c>
    </row>
    <row r="55" spans="2:6" x14ac:dyDescent="0.2">
      <c r="B55" t="s">
        <v>148</v>
      </c>
      <c r="E55" s="13">
        <v>45377</v>
      </c>
      <c r="F55" t="s">
        <v>149</v>
      </c>
    </row>
    <row r="56" spans="2:6" x14ac:dyDescent="0.2">
      <c r="B56" t="s">
        <v>150</v>
      </c>
      <c r="E56" s="13">
        <v>45370</v>
      </c>
      <c r="F56" t="s">
        <v>151</v>
      </c>
    </row>
    <row r="57" spans="2:6" x14ac:dyDescent="0.2">
      <c r="B57" t="s">
        <v>152</v>
      </c>
      <c r="E57" s="13">
        <v>45356</v>
      </c>
      <c r="F57" t="s">
        <v>153</v>
      </c>
    </row>
    <row r="58" spans="2:6" x14ac:dyDescent="0.2">
      <c r="B58" t="s">
        <v>154</v>
      </c>
      <c r="E58" s="13">
        <v>45349</v>
      </c>
      <c r="F58" t="s">
        <v>155</v>
      </c>
    </row>
    <row r="59" spans="2:6" x14ac:dyDescent="0.2">
      <c r="B59" t="s">
        <v>156</v>
      </c>
      <c r="E59" s="13">
        <v>45349</v>
      </c>
      <c r="F59" t="s">
        <v>157</v>
      </c>
    </row>
    <row r="60" spans="2:6" x14ac:dyDescent="0.2">
      <c r="B60" t="s">
        <v>158</v>
      </c>
      <c r="E60" s="13">
        <v>45342</v>
      </c>
      <c r="F60" t="s">
        <v>159</v>
      </c>
    </row>
    <row r="61" spans="2:6" x14ac:dyDescent="0.2">
      <c r="B61" t="s">
        <v>160</v>
      </c>
      <c r="E61" s="13">
        <v>45342</v>
      </c>
      <c r="F61" t="s">
        <v>161</v>
      </c>
    </row>
    <row r="62" spans="2:6" x14ac:dyDescent="0.2">
      <c r="B62" t="s">
        <v>162</v>
      </c>
      <c r="E62" s="13">
        <v>45335</v>
      </c>
      <c r="F62" t="s">
        <v>163</v>
      </c>
    </row>
    <row r="63" spans="2:6" x14ac:dyDescent="0.2">
      <c r="B63" t="s">
        <v>164</v>
      </c>
      <c r="E63" s="13">
        <v>45335</v>
      </c>
      <c r="F63" t="s">
        <v>165</v>
      </c>
    </row>
    <row r="64" spans="2:6" x14ac:dyDescent="0.2">
      <c r="B64" t="s">
        <v>166</v>
      </c>
      <c r="E64" s="13">
        <v>45328</v>
      </c>
      <c r="F64" t="s">
        <v>113</v>
      </c>
    </row>
    <row r="65" spans="2:6" x14ac:dyDescent="0.2">
      <c r="B65" t="s">
        <v>167</v>
      </c>
      <c r="E65" s="13">
        <v>45307</v>
      </c>
      <c r="F65" t="s">
        <v>97</v>
      </c>
    </row>
    <row r="66" spans="2:6" x14ac:dyDescent="0.2">
      <c r="B66" t="s">
        <v>168</v>
      </c>
      <c r="E66" s="13">
        <v>45307</v>
      </c>
      <c r="F66" t="s">
        <v>169</v>
      </c>
    </row>
    <row r="67" spans="2:6" x14ac:dyDescent="0.2">
      <c r="B67" t="s">
        <v>170</v>
      </c>
      <c r="E67" s="13">
        <v>45300</v>
      </c>
      <c r="F67" t="s">
        <v>171</v>
      </c>
    </row>
    <row r="68" spans="2:6" x14ac:dyDescent="0.2">
      <c r="B68" t="s">
        <v>172</v>
      </c>
      <c r="E68" s="13">
        <v>45300</v>
      </c>
      <c r="F68" t="s">
        <v>173</v>
      </c>
    </row>
    <row r="69" spans="2:6" x14ac:dyDescent="0.2">
      <c r="B69" t="s">
        <v>174</v>
      </c>
      <c r="E69" s="13">
        <v>45258</v>
      </c>
      <c r="F69" t="s">
        <v>107</v>
      </c>
    </row>
    <row r="70" spans="2:6" x14ac:dyDescent="0.2">
      <c r="B70" t="s">
        <v>175</v>
      </c>
      <c r="E70" s="13">
        <v>45230</v>
      </c>
      <c r="F70" t="s">
        <v>176</v>
      </c>
    </row>
    <row r="71" spans="2:6" x14ac:dyDescent="0.2">
      <c r="B71" t="s">
        <v>177</v>
      </c>
      <c r="E71" s="13">
        <v>45223</v>
      </c>
      <c r="F71" t="s">
        <v>87</v>
      </c>
    </row>
    <row r="72" spans="2:6" x14ac:dyDescent="0.2">
      <c r="B72" t="s">
        <v>178</v>
      </c>
      <c r="E72" s="13">
        <v>45209</v>
      </c>
      <c r="F72" t="s">
        <v>179</v>
      </c>
    </row>
    <row r="73" spans="2:6" x14ac:dyDescent="0.2">
      <c r="B73" t="s">
        <v>180</v>
      </c>
      <c r="E73" s="13">
        <v>45209</v>
      </c>
      <c r="F73" t="s">
        <v>181</v>
      </c>
    </row>
    <row r="74" spans="2:6" x14ac:dyDescent="0.2">
      <c r="B74" t="s">
        <v>182</v>
      </c>
      <c r="D74" t="s">
        <v>305</v>
      </c>
      <c r="E74" s="13">
        <v>45181</v>
      </c>
      <c r="F74" t="s">
        <v>183</v>
      </c>
    </row>
    <row r="75" spans="2:6" x14ac:dyDescent="0.2">
      <c r="B75" t="s">
        <v>184</v>
      </c>
      <c r="E75" s="13">
        <v>45181</v>
      </c>
      <c r="F75" t="s">
        <v>125</v>
      </c>
    </row>
    <row r="76" spans="2:6" x14ac:dyDescent="0.2">
      <c r="B76" t="s">
        <v>185</v>
      </c>
      <c r="E76" s="13">
        <v>45174</v>
      </c>
      <c r="F76" t="s">
        <v>186</v>
      </c>
    </row>
    <row r="77" spans="2:6" x14ac:dyDescent="0.2">
      <c r="B77" t="s">
        <v>187</v>
      </c>
      <c r="E77" s="13">
        <v>45153</v>
      </c>
      <c r="F77" t="s">
        <v>188</v>
      </c>
    </row>
    <row r="78" spans="2:6" x14ac:dyDescent="0.2">
      <c r="B78" t="s">
        <v>189</v>
      </c>
      <c r="E78" s="13">
        <v>45153</v>
      </c>
      <c r="F78" t="s">
        <v>190</v>
      </c>
    </row>
    <row r="79" spans="2:6" x14ac:dyDescent="0.2">
      <c r="B79" t="s">
        <v>191</v>
      </c>
      <c r="E79" s="13">
        <v>45153</v>
      </c>
      <c r="F79" t="s">
        <v>192</v>
      </c>
    </row>
    <row r="80" spans="2:6" x14ac:dyDescent="0.2">
      <c r="B80" t="s">
        <v>193</v>
      </c>
      <c r="E80" s="13">
        <v>45146</v>
      </c>
      <c r="F80" t="s">
        <v>194</v>
      </c>
    </row>
    <row r="81" spans="2:6" x14ac:dyDescent="0.2">
      <c r="B81" t="s">
        <v>195</v>
      </c>
      <c r="E81" s="13">
        <v>45118</v>
      </c>
      <c r="F81" t="s">
        <v>119</v>
      </c>
    </row>
    <row r="82" spans="2:6" x14ac:dyDescent="0.2">
      <c r="B82" t="s">
        <v>196</v>
      </c>
      <c r="E82" s="13">
        <v>45111</v>
      </c>
      <c r="F82" t="s">
        <v>142</v>
      </c>
    </row>
    <row r="83" spans="2:6" x14ac:dyDescent="0.2">
      <c r="B83" t="s">
        <v>197</v>
      </c>
      <c r="E83" s="13">
        <v>45111</v>
      </c>
      <c r="F83" t="s">
        <v>198</v>
      </c>
    </row>
    <row r="84" spans="2:6" x14ac:dyDescent="0.2">
      <c r="B84" t="s">
        <v>199</v>
      </c>
      <c r="E84" s="13">
        <v>45111</v>
      </c>
      <c r="F84" t="s">
        <v>157</v>
      </c>
    </row>
    <row r="85" spans="2:6" x14ac:dyDescent="0.2">
      <c r="B85" t="s">
        <v>200</v>
      </c>
      <c r="E85" s="13">
        <v>45097</v>
      </c>
      <c r="F85" t="s">
        <v>201</v>
      </c>
    </row>
    <row r="86" spans="2:6" x14ac:dyDescent="0.2">
      <c r="B86" t="s">
        <v>202</v>
      </c>
      <c r="E86" s="13">
        <v>45090</v>
      </c>
      <c r="F86" t="s">
        <v>89</v>
      </c>
    </row>
    <row r="87" spans="2:6" x14ac:dyDescent="0.2">
      <c r="B87" t="s">
        <v>203</v>
      </c>
      <c r="D87" t="s">
        <v>305</v>
      </c>
      <c r="E87" s="13">
        <v>45083</v>
      </c>
      <c r="F87" t="s">
        <v>204</v>
      </c>
    </row>
    <row r="88" spans="2:6" x14ac:dyDescent="0.2">
      <c r="B88" t="s">
        <v>205</v>
      </c>
      <c r="E88" s="13">
        <v>45076</v>
      </c>
      <c r="F88" t="s">
        <v>206</v>
      </c>
    </row>
    <row r="89" spans="2:6" x14ac:dyDescent="0.2">
      <c r="B89" t="s">
        <v>207</v>
      </c>
      <c r="E89" s="13">
        <v>45020</v>
      </c>
      <c r="F89" t="s">
        <v>111</v>
      </c>
    </row>
    <row r="90" spans="2:6" x14ac:dyDescent="0.2">
      <c r="B90" t="s">
        <v>208</v>
      </c>
      <c r="E90" s="13">
        <v>45013</v>
      </c>
      <c r="F90" t="s">
        <v>209</v>
      </c>
    </row>
    <row r="91" spans="2:6" x14ac:dyDescent="0.2">
      <c r="B91" t="s">
        <v>210</v>
      </c>
      <c r="E91" s="13">
        <v>45013</v>
      </c>
      <c r="F91" t="s">
        <v>63</v>
      </c>
    </row>
    <row r="92" spans="2:6" x14ac:dyDescent="0.2">
      <c r="B92" t="s">
        <v>211</v>
      </c>
      <c r="E92" s="13">
        <v>44992</v>
      </c>
      <c r="F92" t="s">
        <v>127</v>
      </c>
    </row>
    <row r="93" spans="2:6" x14ac:dyDescent="0.2">
      <c r="B93" t="s">
        <v>212</v>
      </c>
      <c r="E93" s="13">
        <v>44992</v>
      </c>
      <c r="F93" t="s">
        <v>65</v>
      </c>
    </row>
    <row r="94" spans="2:6" x14ac:dyDescent="0.2">
      <c r="B94" t="s">
        <v>213</v>
      </c>
      <c r="E94" s="13">
        <v>44992</v>
      </c>
      <c r="F94" t="s">
        <v>214</v>
      </c>
    </row>
    <row r="95" spans="2:6" x14ac:dyDescent="0.2">
      <c r="B95" t="s">
        <v>215</v>
      </c>
      <c r="E95" s="13">
        <v>44978</v>
      </c>
      <c r="F95" t="s">
        <v>216</v>
      </c>
    </row>
    <row r="96" spans="2:6" x14ac:dyDescent="0.2">
      <c r="B96" t="s">
        <v>217</v>
      </c>
      <c r="E96" s="13">
        <v>44964</v>
      </c>
      <c r="F96" t="s">
        <v>132</v>
      </c>
    </row>
    <row r="97" spans="2:6" x14ac:dyDescent="0.2">
      <c r="B97" t="s">
        <v>218</v>
      </c>
      <c r="D97" t="s">
        <v>305</v>
      </c>
      <c r="E97" s="13">
        <v>44957</v>
      </c>
      <c r="F97" t="s">
        <v>183</v>
      </c>
    </row>
    <row r="98" spans="2:6" x14ac:dyDescent="0.2">
      <c r="B98" t="s">
        <v>219</v>
      </c>
      <c r="E98" s="13">
        <v>44957</v>
      </c>
      <c r="F98" t="s">
        <v>125</v>
      </c>
    </row>
    <row r="99" spans="2:6" x14ac:dyDescent="0.2">
      <c r="B99" t="s">
        <v>220</v>
      </c>
      <c r="E99" s="13">
        <v>44950</v>
      </c>
      <c r="F99" t="s">
        <v>221</v>
      </c>
    </row>
    <row r="100" spans="2:6" x14ac:dyDescent="0.2">
      <c r="B100" t="s">
        <v>222</v>
      </c>
      <c r="E100" s="13">
        <v>44950</v>
      </c>
      <c r="F100" t="s">
        <v>157</v>
      </c>
    </row>
    <row r="101" spans="2:6" x14ac:dyDescent="0.2">
      <c r="B101" t="s">
        <v>223</v>
      </c>
      <c r="E101" s="13">
        <v>44936</v>
      </c>
      <c r="F101" t="s">
        <v>224</v>
      </c>
    </row>
    <row r="102" spans="2:6" x14ac:dyDescent="0.2">
      <c r="B102" t="s">
        <v>225</v>
      </c>
      <c r="E102" s="13">
        <v>44936</v>
      </c>
      <c r="F102" t="s">
        <v>226</v>
      </c>
    </row>
    <row r="103" spans="2:6" x14ac:dyDescent="0.2">
      <c r="B103" t="s">
        <v>227</v>
      </c>
      <c r="E103" s="13">
        <v>44859</v>
      </c>
      <c r="F103" t="s">
        <v>226</v>
      </c>
    </row>
    <row r="104" spans="2:6" x14ac:dyDescent="0.2">
      <c r="B104" t="s">
        <v>228</v>
      </c>
      <c r="E104" s="13">
        <v>44852</v>
      </c>
      <c r="F104" t="s">
        <v>229</v>
      </c>
    </row>
    <row r="105" spans="2:6" x14ac:dyDescent="0.2">
      <c r="B105" t="s">
        <v>230</v>
      </c>
      <c r="E105" s="13">
        <v>44845</v>
      </c>
      <c r="F105" t="s">
        <v>231</v>
      </c>
    </row>
    <row r="106" spans="2:6" x14ac:dyDescent="0.2">
      <c r="B106" t="s">
        <v>232</v>
      </c>
      <c r="E106" s="13">
        <v>44831</v>
      </c>
      <c r="F106" t="s">
        <v>233</v>
      </c>
    </row>
    <row r="107" spans="2:6" x14ac:dyDescent="0.2">
      <c r="B107" t="s">
        <v>234</v>
      </c>
      <c r="E107" s="13">
        <v>44789</v>
      </c>
      <c r="F107" t="s">
        <v>97</v>
      </c>
    </row>
    <row r="108" spans="2:6" x14ac:dyDescent="0.2">
      <c r="B108" t="s">
        <v>235</v>
      </c>
      <c r="E108" s="13">
        <v>44782</v>
      </c>
      <c r="F108" t="s">
        <v>236</v>
      </c>
    </row>
    <row r="109" spans="2:6" x14ac:dyDescent="0.2">
      <c r="B109" t="s">
        <v>237</v>
      </c>
      <c r="E109" s="13">
        <v>44782</v>
      </c>
      <c r="F109" t="s">
        <v>173</v>
      </c>
    </row>
    <row r="110" spans="2:6" x14ac:dyDescent="0.2">
      <c r="B110" t="s">
        <v>238</v>
      </c>
      <c r="E110" s="13">
        <v>44712</v>
      </c>
      <c r="F110" t="s">
        <v>239</v>
      </c>
    </row>
    <row r="111" spans="2:6" x14ac:dyDescent="0.2">
      <c r="B111" t="s">
        <v>240</v>
      </c>
      <c r="E111" s="13">
        <v>44684</v>
      </c>
      <c r="F111" t="s">
        <v>241</v>
      </c>
    </row>
    <row r="112" spans="2:6" x14ac:dyDescent="0.2">
      <c r="B112" t="s">
        <v>242</v>
      </c>
      <c r="E112" s="13">
        <v>44677</v>
      </c>
      <c r="F112" t="s">
        <v>243</v>
      </c>
    </row>
    <row r="113" spans="2:6" x14ac:dyDescent="0.2">
      <c r="B113" t="s">
        <v>244</v>
      </c>
      <c r="E113" s="13">
        <v>44677</v>
      </c>
      <c r="F113" t="s">
        <v>245</v>
      </c>
    </row>
    <row r="114" spans="2:6" x14ac:dyDescent="0.2">
      <c r="B114" t="s">
        <v>246</v>
      </c>
      <c r="E114" s="13">
        <v>44656</v>
      </c>
      <c r="F114" t="s">
        <v>247</v>
      </c>
    </row>
    <row r="115" spans="2:6" x14ac:dyDescent="0.2">
      <c r="B115" t="s">
        <v>248</v>
      </c>
      <c r="E115" s="13">
        <v>44656</v>
      </c>
      <c r="F115" t="s">
        <v>163</v>
      </c>
    </row>
    <row r="116" spans="2:6" x14ac:dyDescent="0.2">
      <c r="B116" t="s">
        <v>249</v>
      </c>
      <c r="E116" s="13">
        <v>44656</v>
      </c>
      <c r="F116" t="s">
        <v>250</v>
      </c>
    </row>
    <row r="117" spans="2:6" x14ac:dyDescent="0.2">
      <c r="B117" t="s">
        <v>251</v>
      </c>
      <c r="E117" s="13">
        <v>44635</v>
      </c>
      <c r="F117" t="s">
        <v>206</v>
      </c>
    </row>
    <row r="118" spans="2:6" x14ac:dyDescent="0.2">
      <c r="B118" t="s">
        <v>252</v>
      </c>
      <c r="E118" s="13">
        <v>44628</v>
      </c>
      <c r="F118" t="s">
        <v>146</v>
      </c>
    </row>
    <row r="119" spans="2:6" x14ac:dyDescent="0.2">
      <c r="B119" t="s">
        <v>253</v>
      </c>
      <c r="E119" s="13">
        <v>44628</v>
      </c>
      <c r="F119" t="s">
        <v>254</v>
      </c>
    </row>
    <row r="120" spans="2:6" x14ac:dyDescent="0.2">
      <c r="B120" t="s">
        <v>255</v>
      </c>
      <c r="E120" s="13">
        <v>44600</v>
      </c>
      <c r="F120" t="s">
        <v>69</v>
      </c>
    </row>
    <row r="121" spans="2:6" x14ac:dyDescent="0.2">
      <c r="B121" t="s">
        <v>256</v>
      </c>
      <c r="E121" s="13">
        <v>44593</v>
      </c>
      <c r="F121" t="s">
        <v>69</v>
      </c>
    </row>
    <row r="122" spans="2:6" x14ac:dyDescent="0.2">
      <c r="B122" t="s">
        <v>257</v>
      </c>
      <c r="E122" s="13">
        <v>44586</v>
      </c>
      <c r="F122" t="s">
        <v>87</v>
      </c>
    </row>
    <row r="123" spans="2:6" x14ac:dyDescent="0.2">
      <c r="B123" t="s">
        <v>258</v>
      </c>
      <c r="E123" s="13">
        <v>44516</v>
      </c>
      <c r="F123" t="s">
        <v>127</v>
      </c>
    </row>
    <row r="124" spans="2:6" x14ac:dyDescent="0.2">
      <c r="B124" t="s">
        <v>259</v>
      </c>
      <c r="E124" s="13">
        <v>44502</v>
      </c>
      <c r="F124" t="s">
        <v>260</v>
      </c>
    </row>
    <row r="125" spans="2:6" x14ac:dyDescent="0.2">
      <c r="B125" t="s">
        <v>261</v>
      </c>
      <c r="E125" s="13">
        <v>44467</v>
      </c>
      <c r="F125" t="s">
        <v>262</v>
      </c>
    </row>
    <row r="126" spans="2:6" x14ac:dyDescent="0.2">
      <c r="B126" t="s">
        <v>263</v>
      </c>
      <c r="E126" s="13">
        <v>44320</v>
      </c>
      <c r="F126" t="s">
        <v>264</v>
      </c>
    </row>
    <row r="127" spans="2:6" x14ac:dyDescent="0.2">
      <c r="B127" t="s">
        <v>265</v>
      </c>
      <c r="D127" t="s">
        <v>304</v>
      </c>
      <c r="E127" s="13">
        <v>44313</v>
      </c>
      <c r="F127" t="s">
        <v>183</v>
      </c>
    </row>
    <row r="128" spans="2:6" x14ac:dyDescent="0.2">
      <c r="B128" t="s">
        <v>266</v>
      </c>
      <c r="E128" s="13">
        <v>44306</v>
      </c>
      <c r="F128" t="s">
        <v>89</v>
      </c>
    </row>
    <row r="129" spans="2:6" x14ac:dyDescent="0.2">
      <c r="B129" t="s">
        <v>267</v>
      </c>
      <c r="E129" s="13">
        <v>44299</v>
      </c>
      <c r="F129" t="s">
        <v>140</v>
      </c>
    </row>
    <row r="130" spans="2:6" x14ac:dyDescent="0.2">
      <c r="B130" t="s">
        <v>268</v>
      </c>
      <c r="E130" s="13">
        <v>44285</v>
      </c>
      <c r="F130" t="s">
        <v>226</v>
      </c>
    </row>
    <row r="131" spans="2:6" x14ac:dyDescent="0.2">
      <c r="B131" t="s">
        <v>269</v>
      </c>
      <c r="E131" s="13">
        <v>44243</v>
      </c>
      <c r="F131" t="s">
        <v>65</v>
      </c>
    </row>
    <row r="132" spans="2:6" x14ac:dyDescent="0.2">
      <c r="B132" t="s">
        <v>270</v>
      </c>
      <c r="E132" s="13">
        <v>44222</v>
      </c>
      <c r="F132" t="s">
        <v>271</v>
      </c>
    </row>
    <row r="133" spans="2:6" x14ac:dyDescent="0.2">
      <c r="B133" t="s">
        <v>272</v>
      </c>
      <c r="E133" s="13">
        <v>44194</v>
      </c>
      <c r="F133" t="s">
        <v>233</v>
      </c>
    </row>
    <row r="134" spans="2:6" x14ac:dyDescent="0.2">
      <c r="B134" t="s">
        <v>273</v>
      </c>
      <c r="E134" s="13">
        <v>44159</v>
      </c>
      <c r="F134" t="s">
        <v>81</v>
      </c>
    </row>
    <row r="135" spans="2:6" x14ac:dyDescent="0.2">
      <c r="B135" t="s">
        <v>274</v>
      </c>
      <c r="E135" s="13">
        <v>44159</v>
      </c>
      <c r="F135" t="s">
        <v>186</v>
      </c>
    </row>
    <row r="136" spans="2:6" x14ac:dyDescent="0.2">
      <c r="B136" t="s">
        <v>275</v>
      </c>
      <c r="E136" s="13">
        <v>44026</v>
      </c>
      <c r="F136" t="s">
        <v>65</v>
      </c>
    </row>
    <row r="137" spans="2:6" x14ac:dyDescent="0.2">
      <c r="B137" t="s">
        <v>276</v>
      </c>
      <c r="E137" s="13">
        <v>43942</v>
      </c>
      <c r="F137" t="s">
        <v>264</v>
      </c>
    </row>
    <row r="138" spans="2:6" x14ac:dyDescent="0.2">
      <c r="B138" t="s">
        <v>277</v>
      </c>
      <c r="E138" s="13">
        <v>43872</v>
      </c>
      <c r="F138" t="s">
        <v>264</v>
      </c>
    </row>
    <row r="139" spans="2:6" x14ac:dyDescent="0.2">
      <c r="B139" t="s">
        <v>278</v>
      </c>
      <c r="E139" s="13">
        <v>43627</v>
      </c>
      <c r="F139" t="s">
        <v>233</v>
      </c>
    </row>
    <row r="140" spans="2:6" x14ac:dyDescent="0.2">
      <c r="B140" t="s">
        <v>279</v>
      </c>
      <c r="E140" s="13">
        <v>43326</v>
      </c>
      <c r="F140" t="s">
        <v>280</v>
      </c>
    </row>
    <row r="141" spans="2:6" x14ac:dyDescent="0.2">
      <c r="B141" t="s">
        <v>281</v>
      </c>
      <c r="E141" s="13">
        <v>43312</v>
      </c>
      <c r="F141" t="s">
        <v>282</v>
      </c>
    </row>
    <row r="142" spans="2:6" x14ac:dyDescent="0.2">
      <c r="B142" t="s">
        <v>283</v>
      </c>
      <c r="E142" s="13">
        <v>42920</v>
      </c>
      <c r="F142" t="s">
        <v>264</v>
      </c>
    </row>
    <row r="143" spans="2:6" x14ac:dyDescent="0.2">
      <c r="B143" t="s">
        <v>284</v>
      </c>
      <c r="E143" s="13">
        <v>42731</v>
      </c>
      <c r="F143" t="s">
        <v>282</v>
      </c>
    </row>
    <row r="144" spans="2:6" x14ac:dyDescent="0.2">
      <c r="B144" t="s">
        <v>285</v>
      </c>
      <c r="E144" s="13">
        <v>41786</v>
      </c>
      <c r="F144" t="s">
        <v>286</v>
      </c>
    </row>
    <row r="145" spans="2:6" x14ac:dyDescent="0.2">
      <c r="B145" t="s">
        <v>287</v>
      </c>
      <c r="E145" s="13">
        <v>41107</v>
      </c>
      <c r="F145" t="s">
        <v>288</v>
      </c>
    </row>
    <row r="146" spans="2:6" x14ac:dyDescent="0.2">
      <c r="B146" t="s">
        <v>289</v>
      </c>
      <c r="E146" s="13">
        <v>40946</v>
      </c>
      <c r="F146" t="s">
        <v>288</v>
      </c>
    </row>
    <row r="147" spans="2:6" x14ac:dyDescent="0.2">
      <c r="B147" t="s">
        <v>290</v>
      </c>
      <c r="E147" s="13">
        <v>40925</v>
      </c>
      <c r="F147" t="s">
        <v>291</v>
      </c>
    </row>
    <row r="148" spans="2:6" x14ac:dyDescent="0.2">
      <c r="B148" t="s">
        <v>292</v>
      </c>
      <c r="E148" s="13">
        <v>40911</v>
      </c>
      <c r="F148" t="s">
        <v>293</v>
      </c>
    </row>
    <row r="149" spans="2:6" x14ac:dyDescent="0.2">
      <c r="B149" t="s">
        <v>294</v>
      </c>
      <c r="E149" s="13">
        <v>40596</v>
      </c>
      <c r="F149" t="s">
        <v>295</v>
      </c>
    </row>
    <row r="150" spans="2:6" x14ac:dyDescent="0.2">
      <c r="B150" t="s">
        <v>296</v>
      </c>
      <c r="E150" s="13">
        <v>39903</v>
      </c>
      <c r="F150" t="s">
        <v>297</v>
      </c>
    </row>
    <row r="151" spans="2:6" x14ac:dyDescent="0.2">
      <c r="B151" t="s">
        <v>298</v>
      </c>
      <c r="E151" s="13">
        <v>39702</v>
      </c>
      <c r="F151" t="s">
        <v>299</v>
      </c>
    </row>
    <row r="152" spans="2:6" x14ac:dyDescent="0.2">
      <c r="B152" t="s">
        <v>300</v>
      </c>
      <c r="E152" s="13">
        <v>39700</v>
      </c>
      <c r="F152" t="s">
        <v>301</v>
      </c>
    </row>
    <row r="153" spans="2:6" x14ac:dyDescent="0.2">
      <c r="B153" t="s">
        <v>302</v>
      </c>
      <c r="E153" s="13">
        <v>39672</v>
      </c>
      <c r="F153" t="s">
        <v>303</v>
      </c>
    </row>
  </sheetData>
  <hyperlinks>
    <hyperlink ref="A1" location="Main!A1" display="Main" xr:uid="{22D33FDD-001B-4431-9F00-52B5EB6D53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5B6D-91A2-4EB4-A476-BE1462E384F0}">
  <dimension ref="A1:E8"/>
  <sheetViews>
    <sheetView tabSelected="1" zoomScale="145" zoomScaleNormal="145" workbookViewId="0">
      <pane ySplit="2" topLeftCell="A3" activePane="bottomLeft" state="frozen"/>
      <selection pane="bottomLeft" activeCell="E8" sqref="E8"/>
    </sheetView>
  </sheetViews>
  <sheetFormatPr defaultRowHeight="12.75" x14ac:dyDescent="0.2"/>
  <cols>
    <col min="1" max="1" width="5" bestFit="1" customWidth="1"/>
    <col min="3" max="3" width="9.85546875" bestFit="1" customWidth="1"/>
  </cols>
  <sheetData>
    <row r="1" spans="1:5" x14ac:dyDescent="0.2">
      <c r="A1" s="1" t="s">
        <v>6</v>
      </c>
    </row>
    <row r="2" spans="1:5" x14ac:dyDescent="0.2">
      <c r="B2" t="s">
        <v>12</v>
      </c>
      <c r="C2" t="s">
        <v>13</v>
      </c>
      <c r="D2" t="s">
        <v>14</v>
      </c>
      <c r="E2" t="s">
        <v>11</v>
      </c>
    </row>
    <row r="3" spans="1:5" x14ac:dyDescent="0.2">
      <c r="D3" t="s">
        <v>310</v>
      </c>
    </row>
    <row r="4" spans="1:5" x14ac:dyDescent="0.2">
      <c r="E4" s="1" t="s">
        <v>309</v>
      </c>
    </row>
    <row r="5" spans="1:5" x14ac:dyDescent="0.2">
      <c r="E5" s="1" t="s">
        <v>311</v>
      </c>
    </row>
    <row r="6" spans="1:5" x14ac:dyDescent="0.2">
      <c r="E6" s="1" t="s">
        <v>312</v>
      </c>
    </row>
    <row r="7" spans="1:5" x14ac:dyDescent="0.2">
      <c r="E7" s="1" t="s">
        <v>313</v>
      </c>
    </row>
    <row r="8" spans="1:5" x14ac:dyDescent="0.2">
      <c r="E8" s="1" t="s">
        <v>314</v>
      </c>
    </row>
  </sheetData>
  <hyperlinks>
    <hyperlink ref="A1" location="Main!A1" display="Main" xr:uid="{549B29C1-40F3-4972-A2E9-811E9F6AA18F}"/>
    <hyperlink ref="E4" r:id="rId1" xr:uid="{4B2C268E-E40F-4C71-B53F-E9E58BE20127}"/>
    <hyperlink ref="E5" r:id="rId2" xr:uid="{90890401-EF25-490F-8624-D3AE9FAE7F52}"/>
    <hyperlink ref="E6" r:id="rId3" xr:uid="{93D1AB41-F076-492B-AB32-788926D4940D}"/>
    <hyperlink ref="E7" r:id="rId4" xr:uid="{56B75563-249B-4980-B09A-0752CF4D05AF}"/>
    <hyperlink ref="E8" r:id="rId5" xr:uid="{A5E27A28-37E6-4034-B8CF-9FA3D679F9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28D6-6A13-4743-8CD4-E346A7BB9825}">
  <dimension ref="A1:C10"/>
  <sheetViews>
    <sheetView zoomScale="145" zoomScaleNormal="145" workbookViewId="0">
      <selection activeCell="C8" sqref="C8"/>
    </sheetView>
  </sheetViews>
  <sheetFormatPr defaultRowHeight="12.75" x14ac:dyDescent="0.2"/>
  <cols>
    <col min="1" max="1" width="5" bestFit="1" customWidth="1"/>
  </cols>
  <sheetData>
    <row r="1" spans="1:3" x14ac:dyDescent="0.2">
      <c r="A1" s="1" t="s">
        <v>6</v>
      </c>
    </row>
    <row r="2" spans="1:3" x14ac:dyDescent="0.2">
      <c r="B2" t="s">
        <v>15</v>
      </c>
      <c r="C2" s="1" t="s">
        <v>22</v>
      </c>
    </row>
    <row r="3" spans="1:3" x14ac:dyDescent="0.2">
      <c r="B3" t="s">
        <v>16</v>
      </c>
      <c r="C3" s="1" t="s">
        <v>18</v>
      </c>
    </row>
    <row r="4" spans="1:3" x14ac:dyDescent="0.2">
      <c r="B4" t="s">
        <v>17</v>
      </c>
      <c r="C4" s="1" t="s">
        <v>21</v>
      </c>
    </row>
    <row r="6" spans="1:3" x14ac:dyDescent="0.2">
      <c r="B6" t="s">
        <v>20</v>
      </c>
    </row>
    <row r="7" spans="1:3" x14ac:dyDescent="0.2">
      <c r="C7" t="s">
        <v>23</v>
      </c>
    </row>
    <row r="8" spans="1:3" x14ac:dyDescent="0.2">
      <c r="C8" s="1" t="s">
        <v>19</v>
      </c>
    </row>
    <row r="10" spans="1:3" x14ac:dyDescent="0.2">
      <c r="C10" s="1" t="s">
        <v>24</v>
      </c>
    </row>
  </sheetData>
  <hyperlinks>
    <hyperlink ref="A1" location="Main!A1" display="Main" xr:uid="{6BE687E8-CB66-484B-9151-90289E7B1C67}"/>
    <hyperlink ref="C2" r:id="rId1" xr:uid="{D875EE05-692A-481C-8D05-06D7FC621BF2}"/>
    <hyperlink ref="C4" r:id="rId2" xr:uid="{25367DC8-453A-447E-9887-774C87108681}"/>
    <hyperlink ref="C3" r:id="rId3" xr:uid="{0D513949-1BB6-483F-B39B-92E00F8ADEC9}"/>
    <hyperlink ref="C8" r:id="rId4" xr:uid="{1D58B1E8-346F-45C7-A351-33949F38D548}"/>
    <hyperlink ref="C10" r:id="rId5" xr:uid="{567A28D6-8E25-4E5A-806D-E2F911E702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Regulatory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2025-08-29T10:35:48Z</dcterms:created>
  <dcterms:modified xsi:type="dcterms:W3CDTF">2025-08-29T11:19:01Z</dcterms:modified>
</cp:coreProperties>
</file>