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B14AF16-5605-443C-93A9-B164C384A37D}" xr6:coauthVersionLast="47" xr6:coauthVersionMax="47" xr10:uidLastSave="{00000000-0000-0000-0000-000000000000}"/>
  <bookViews>
    <workbookView xWindow="795" yWindow="750" windowWidth="23385" windowHeight="13140" activeTab="2" xr2:uid="{1B6FF029-A03D-4586-8AFE-F39852695A08}"/>
  </bookViews>
  <sheets>
    <sheet name="Main" sheetId="2" r:id="rId1"/>
    <sheet name="Model" sheetId="1" r:id="rId2"/>
    <sheet name="Efzofitim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 s="1"/>
  <c r="H2" i="1"/>
  <c r="I2" i="1"/>
  <c r="J2" i="1" s="1"/>
  <c r="K2" i="1" s="1"/>
  <c r="L2" i="1" s="1"/>
  <c r="F2" i="1"/>
  <c r="G2" i="1" s="1"/>
  <c r="P4" i="2"/>
  <c r="P7" i="2" s="1"/>
</calcChain>
</file>

<file path=xl/sharedStrings.xml><?xml version="1.0" encoding="utf-8"?>
<sst xmlns="http://schemas.openxmlformats.org/spreadsheetml/2006/main" count="51" uniqueCount="43">
  <si>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</si>
  <si>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</si>
  <si>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</si>
  <si>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</si>
  <si>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</si>
  <si>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</si>
  <si>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</si>
  <si>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</si>
  <si>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</si>
  <si>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</si>
  <si>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</si>
  <si>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</si>
  <si>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</si>
  <si>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</si>
  <si>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</si>
  <si>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</si>
  <si>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</si>
  <si>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</si>
  <si>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</si>
  <si>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</si>
  <si>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SG&amp;A y/y</t>
  </si>
  <si>
    <t>Gross Margin</t>
  </si>
  <si>
    <t>Net Cash</t>
  </si>
  <si>
    <t>AP</t>
  </si>
  <si>
    <t>AR</t>
  </si>
  <si>
    <t>Name</t>
  </si>
  <si>
    <t>Indication</t>
  </si>
  <si>
    <t>MOA</t>
  </si>
  <si>
    <t>Economics</t>
  </si>
  <si>
    <t>IP</t>
  </si>
  <si>
    <t>Phase</t>
  </si>
  <si>
    <t>III</t>
  </si>
  <si>
    <t>Generic</t>
  </si>
  <si>
    <t>Brand</t>
  </si>
  <si>
    <t>Clinical Trials</t>
  </si>
  <si>
    <t>Regulatory</t>
  </si>
  <si>
    <t>Q124</t>
  </si>
  <si>
    <t>NRP2</t>
  </si>
  <si>
    <t>Preclinical</t>
  </si>
  <si>
    <t>Share w/ Kyorin</t>
  </si>
  <si>
    <t>ATYR1923 (Efzofitimod)</t>
  </si>
  <si>
    <t>ILD (sarcoidosis)</t>
  </si>
  <si>
    <t>https://pmc.ncbi.nlm.nih.gov/articles/PMC10099656/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</si>
</sst>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36634</xdr:rowOff>
    </xdr:from>
    <xdr:to>
      <xdr:col>6</xdr:col>
      <xdr:colOff>7327</xdr:colOff>
      <xdr:row>39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2C2AD97-F6F2-D47F-9CCA-EAA7A5AD8136}"/>
            </a:ext>
          </a:extLst>
        </xdr:cNvPr>
        <xdr:cNvCxnSpPr/>
      </xdr:nvCxnSpPr>
      <xdr:spPr>
        <a:xfrm>
          <a:off x="3912578" y="36634"/>
          <a:ext cx="7326" cy="63158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7250-B15D-47C9-85AE-E4EC02F4F4B5}">
  <dimension ref="B2:P7"/>
  <sheetViews>
    <sheetView zoomScale="115" zoomScaleNormal="115" workbookViewId="0">
      <selection activeCell="B17" sqref="B17"/>
    </sheetView>
  </sheetViews>
  <sheetFormatPr defaultRowHeight="12.75" x14ac:dyDescent="0.2"/>
  <cols>
    <col min="1" max="1" width="2.42578125" customWidth="1"/>
    <col min="2" max="2" width="20.7109375" customWidth="1"/>
    <col min="3" max="3" width="15.85546875" customWidth="1"/>
    <col min="4" max="4" width="8.85546875" customWidth="1"/>
    <col min="5" max="5" width="8.42578125" customWidth="1"/>
    <col min="6" max="6" width="13.5703125" customWidth="1"/>
    <col min="7" max="7" width="10.140625" customWidth="1"/>
  </cols>
  <sheetData>
    <row r="2" spans="2:16" x14ac:dyDescent="0.2">
      <c r="B2" s="10" t="s">
        <v>25</v>
      </c>
      <c r="C2" s="11" t="s">
        <v>26</v>
      </c>
      <c r="D2" s="11" t="s">
        <v>30</v>
      </c>
      <c r="E2" s="11" t="s">
        <v>27</v>
      </c>
      <c r="F2" s="11" t="s">
        <v>28</v>
      </c>
      <c r="G2" s="12" t="s">
        <v>29</v>
      </c>
      <c r="O2" t="s">
        <v>0</v>
      </c>
      <c r="P2" s="1">
        <v>5.3</v>
      </c>
    </row>
    <row r="3" spans="2:16" x14ac:dyDescent="0.2">
      <c r="B3" s="15" t="s">
        <v>40</v>
      </c>
      <c r="C3" s="16" t="s">
        <v>41</v>
      </c>
      <c r="D3" s="13" t="s">
        <v>31</v>
      </c>
      <c r="E3" t="s">
        <v>37</v>
      </c>
      <c r="F3" t="s">
        <v>39</v>
      </c>
      <c r="G3" s="6"/>
      <c r="O3" t="s">
        <v>1</v>
      </c>
      <c r="P3" s="2"/>
    </row>
    <row r="4" spans="2:16" x14ac:dyDescent="0.2">
      <c r="B4" s="5"/>
      <c r="D4" s="13" t="s">
        <v>38</v>
      </c>
      <c r="G4" s="6"/>
      <c r="O4" t="s">
        <v>2</v>
      </c>
      <c r="P4" s="2">
        <f>P3*P2</f>
        <v>0</v>
      </c>
    </row>
    <row r="5" spans="2:16" x14ac:dyDescent="0.2">
      <c r="B5" s="5"/>
      <c r="D5" s="13" t="s">
        <v>38</v>
      </c>
      <c r="G5" s="6"/>
      <c r="O5" t="s">
        <v>3</v>
      </c>
      <c r="P5" s="2"/>
    </row>
    <row r="6" spans="2:16" x14ac:dyDescent="0.2">
      <c r="B6" s="7"/>
      <c r="C6" s="8"/>
      <c r="D6" s="14" t="s">
        <v>38</v>
      </c>
      <c r="E6" s="8"/>
      <c r="F6" s="8"/>
      <c r="G6" s="9"/>
      <c r="O6" t="s">
        <v>4</v>
      </c>
      <c r="P6" s="2"/>
    </row>
    <row r="7" spans="2:16" x14ac:dyDescent="0.2">
      <c r="O7" t="s">
        <v>5</v>
      </c>
      <c r="P7" s="2">
        <f>P4+P6-P5</f>
        <v>0</v>
      </c>
    </row>
  </sheetData>
  <hyperlinks>
    <hyperlink ref="B3" location="Efzofitimod!A1" display="Efzofitimod" xr:uid="{254933A8-C39D-484F-AB25-131061FFD1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99FD-5113-4897-BCE2-57A3926831F4}">
  <dimension ref="A1:P26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0" sqref="H10"/>
    </sheetView>
  </sheetViews>
  <sheetFormatPr defaultRowHeight="12.75" x14ac:dyDescent="0.2"/>
  <cols>
    <col min="1" max="1" width="5.140625" customWidth="1"/>
    <col min="2" max="2" width="17" customWidth="1"/>
  </cols>
  <sheetData>
    <row r="1" spans="1:16" x14ac:dyDescent="0.2">
      <c r="A1" s="3" t="s">
        <v>6</v>
      </c>
    </row>
    <row r="2" spans="1:16" x14ac:dyDescent="0.2">
      <c r="C2" t="s">
        <v>36</v>
      </c>
      <c r="E2">
        <v>2023</v>
      </c>
      <c r="F2">
        <f>E2+1</f>
        <v>2024</v>
      </c>
      <c r="G2">
        <f>F2+1</f>
        <v>2025</v>
      </c>
      <c r="H2">
        <f t="shared" ref="H2:P2" si="0">G2+1</f>
        <v>2026</v>
      </c>
      <c r="I2">
        <f t="shared" si="0"/>
        <v>2027</v>
      </c>
      <c r="J2">
        <f t="shared" si="0"/>
        <v>2028</v>
      </c>
      <c r="K2">
        <f t="shared" si="0"/>
        <v>2029</v>
      </c>
      <c r="L2">
        <f t="shared" si="0"/>
        <v>2030</v>
      </c>
      <c r="M2">
        <f t="shared" si="0"/>
        <v>2031</v>
      </c>
      <c r="N2">
        <f t="shared" si="0"/>
        <v>2032</v>
      </c>
      <c r="O2">
        <f t="shared" si="0"/>
        <v>2033</v>
      </c>
      <c r="P2">
        <f t="shared" si="0"/>
        <v>2034</v>
      </c>
    </row>
    <row r="3" spans="1:16" s="4" customFormat="1" x14ac:dyDescent="0.2">
      <c r="A3"/>
      <c r="B3" s="4" t="s">
        <v>7</v>
      </c>
    </row>
    <row r="4" spans="1:16" x14ac:dyDescent="0.2">
      <c r="B4" t="s">
        <v>8</v>
      </c>
    </row>
    <row r="5" spans="1:16" x14ac:dyDescent="0.2">
      <c r="B5" t="s">
        <v>9</v>
      </c>
    </row>
    <row r="6" spans="1:16" x14ac:dyDescent="0.2">
      <c r="B6" t="s">
        <v>10</v>
      </c>
    </row>
    <row r="7" spans="1:16" x14ac:dyDescent="0.2">
      <c r="B7" t="s">
        <v>11</v>
      </c>
    </row>
    <row r="8" spans="1:16" x14ac:dyDescent="0.2">
      <c r="B8" t="s">
        <v>12</v>
      </c>
    </row>
    <row r="9" spans="1:16" x14ac:dyDescent="0.2">
      <c r="B9" t="s">
        <v>13</v>
      </c>
    </row>
    <row r="10" spans="1:16" x14ac:dyDescent="0.2">
      <c r="B10" t="s">
        <v>14</v>
      </c>
    </row>
    <row r="11" spans="1:16" x14ac:dyDescent="0.2">
      <c r="B11" t="s">
        <v>15</v>
      </c>
    </row>
    <row r="12" spans="1:16" x14ac:dyDescent="0.2">
      <c r="B12" t="s">
        <v>16</v>
      </c>
    </row>
    <row r="13" spans="1:16" x14ac:dyDescent="0.2">
      <c r="B13" t="s">
        <v>17</v>
      </c>
    </row>
    <row r="14" spans="1:16" x14ac:dyDescent="0.2">
      <c r="B14" t="s">
        <v>1</v>
      </c>
    </row>
    <row r="15" spans="1:16" x14ac:dyDescent="0.2">
      <c r="B15" t="s">
        <v>18</v>
      </c>
    </row>
    <row r="17" spans="2:2" x14ac:dyDescent="0.2">
      <c r="B17" t="s">
        <v>19</v>
      </c>
    </row>
    <row r="18" spans="2:2" x14ac:dyDescent="0.2">
      <c r="B18" t="s">
        <v>21</v>
      </c>
    </row>
    <row r="19" spans="2:2" x14ac:dyDescent="0.2">
      <c r="B19" t="s">
        <v>20</v>
      </c>
    </row>
    <row r="21" spans="2:2" x14ac:dyDescent="0.2">
      <c r="B21" t="s">
        <v>22</v>
      </c>
    </row>
    <row r="22" spans="2:2" x14ac:dyDescent="0.2">
      <c r="B22" t="s">
        <v>3</v>
      </c>
    </row>
    <row r="23" spans="2:2" x14ac:dyDescent="0.2">
      <c r="B23" t="s">
        <v>23</v>
      </c>
    </row>
    <row r="25" spans="2:2" x14ac:dyDescent="0.2">
      <c r="B25" t="s">
        <v>24</v>
      </c>
    </row>
    <row r="26" spans="2:2" x14ac:dyDescent="0.2">
      <c r="B26" t="s">
        <v>4</v>
      </c>
    </row>
  </sheetData>
  <hyperlinks>
    <hyperlink ref="A1" location="Main!A1" display="Main" xr:uid="{BA088288-A210-4F44-B166-7C8F856960B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33E-E1FF-4ECC-8F74-DECD74E92A04}">
  <dimension ref="A1:C8"/>
  <sheetViews>
    <sheetView tabSelected="1" zoomScale="160" zoomScaleNormal="160" workbookViewId="0">
      <selection activeCell="C8" sqref="C8"/>
    </sheetView>
  </sheetViews>
  <sheetFormatPr defaultRowHeight="12.75" x14ac:dyDescent="0.2"/>
  <cols>
    <col min="1" max="1" width="4.7109375" customWidth="1"/>
    <col min="2" max="2" width="11.7109375" customWidth="1"/>
  </cols>
  <sheetData>
    <row r="1" spans="1:3" x14ac:dyDescent="0.2">
      <c r="A1" s="3" t="s">
        <v>6</v>
      </c>
    </row>
    <row r="2" spans="1:3" x14ac:dyDescent="0.2">
      <c r="B2" t="s">
        <v>33</v>
      </c>
    </row>
    <row r="3" spans="1:3" x14ac:dyDescent="0.2">
      <c r="B3" t="s">
        <v>32</v>
      </c>
    </row>
    <row r="4" spans="1:3" x14ac:dyDescent="0.2">
      <c r="B4" t="s">
        <v>26</v>
      </c>
    </row>
    <row r="5" spans="1:3" x14ac:dyDescent="0.2">
      <c r="B5" t="s">
        <v>27</v>
      </c>
    </row>
    <row r="6" spans="1:3" x14ac:dyDescent="0.2">
      <c r="B6" t="s">
        <v>35</v>
      </c>
    </row>
    <row r="7" spans="1:3" x14ac:dyDescent="0.2">
      <c r="B7" t="s">
        <v>34</v>
      </c>
    </row>
    <row r="8" spans="1:3" x14ac:dyDescent="0.2">
      <c r="C8" t="s">
        <v>42</v>
      </c>
    </row>
  </sheetData>
  <hyperlinks>
    <hyperlink ref="A1" location="Main!A1" display="Main" xr:uid="{75E199C5-085C-4591-9985-1C0285F2B0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Efzofitimod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2025-07-13T07:49:59Z</dcterms:created>
  <dcterms:modified xsi:type="dcterms:W3CDTF">2025-07-13T08:00:56Z</dcterms:modified>
</cp:coreProperties>
</file>