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CF44DBF9-9424-450D-8CF1-16F4ABA4FCD5}" xr6:coauthVersionLast="47" xr6:coauthVersionMax="47" xr10:uidLastSave="{00000000-0000-0000-0000-000000000000}"/>
  <bookViews>
    <workbookView xWindow="-105" yWindow="0" windowWidth="14610" windowHeight="15585" xr2:uid="{DC529969-0FFC-4849-AB27-3C9B9981265E}"/>
  </bookViews>
  <sheets>
    <sheet name="Main" sheetId="1" r:id="rId1"/>
    <sheet name="Model" sheetId="2" r:id="rId2"/>
    <sheet name="elevidy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4" i="1"/>
  <c r="K5" i="1"/>
  <c r="K8" i="1" s="1"/>
</calcChain>
</file>

<file path=xl/sharedStrings.xml><?xml version="1.0" encoding="utf-8"?>
<sst xmlns="http://schemas.openxmlformats.org/spreadsheetml/2006/main" count="37" uniqueCount="34">
  <si>
    <t>Price</t>
  </si>
  <si>
    <t>Shares</t>
  </si>
  <si>
    <t>MC</t>
  </si>
  <si>
    <t>Cash</t>
  </si>
  <si>
    <t>Debt</t>
  </si>
  <si>
    <t>EV</t>
  </si>
  <si>
    <t>Name</t>
  </si>
  <si>
    <t>Indication</t>
  </si>
  <si>
    <t>Approved</t>
  </si>
  <si>
    <t>Phase</t>
  </si>
  <si>
    <t>MOA</t>
  </si>
  <si>
    <t>Economics</t>
  </si>
  <si>
    <t>IP</t>
  </si>
  <si>
    <t>Main</t>
  </si>
  <si>
    <t>Gene Therapy</t>
  </si>
  <si>
    <t>Exondys (eteplirsen)</t>
  </si>
  <si>
    <t>Vyondys (golodirsen)</t>
  </si>
  <si>
    <t>Amondys (casimersen)</t>
  </si>
  <si>
    <t>Elevidys (delandistrogen moxeparvovec-rokl)</t>
  </si>
  <si>
    <t>SRP-9003 (biridistrogene xeboparvovec)</t>
  </si>
  <si>
    <t>SRP-9004 (patidistrogene bexoparvovec)</t>
  </si>
  <si>
    <t>SRP-1004 (ARO-ATXN2)</t>
  </si>
  <si>
    <t>SRP-1003 (ARO-DM1)</t>
  </si>
  <si>
    <t xml:space="preserve">SRP-6004 </t>
  </si>
  <si>
    <t>SRP-1001 (ARO-DUX4)</t>
  </si>
  <si>
    <t>SRP-1002 (ARO-MMP7)</t>
  </si>
  <si>
    <t>FDA voluntarily asked SRPT to halt Elevidys shipments; SRPT refused</t>
  </si>
  <si>
    <t>Q125</t>
  </si>
  <si>
    <t>Revenue</t>
  </si>
  <si>
    <t>Q124</t>
  </si>
  <si>
    <t>Q224</t>
  </si>
  <si>
    <t>Q324</t>
  </si>
  <si>
    <t>Q424</t>
  </si>
  <si>
    <t>Duchenne (DMD)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</si>
</sst>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0" fontId="1" fillId="0" borderId="1" xfId="1" applyFill="1" applyBorder="1"/>
    <xf numFmtId="4" fontId="0" fillId="0" borderId="0" xfId="0" applyNumberFormat="1"/>
    <xf numFmtId="3" fontId="0" fillId="0" borderId="0" xfId="0" applyNumberFormat="1"/>
    <xf numFmtId="8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CA3D-BD6D-4E02-8579-6A8963C974F1}">
  <dimension ref="B3:L17"/>
  <sheetViews>
    <sheetView tabSelected="1" zoomScale="115" zoomScaleNormal="115" workbookViewId="0">
      <selection activeCell="D12" sqref="D12"/>
    </sheetView>
  </sheetViews>
  <sheetFormatPr defaultRowHeight="12.75" x14ac:dyDescent="0.2"/>
  <cols>
    <col min="1" max="1" width="3.5703125" customWidth="1"/>
    <col min="2" max="2" width="38.28515625" bestFit="1" customWidth="1"/>
    <col min="3" max="3" width="15" customWidth="1"/>
    <col min="4" max="4" width="11" customWidth="1"/>
    <col min="5" max="5" width="12.5703125" bestFit="1" customWidth="1"/>
    <col min="6" max="6" width="11" customWidth="1"/>
    <col min="7" max="7" width="10" customWidth="1"/>
    <col min="8" max="8" width="5.140625" customWidth="1"/>
    <col min="9" max="9" width="4.85546875" customWidth="1"/>
  </cols>
  <sheetData>
    <row r="3" spans="2:12" x14ac:dyDescent="0.2">
      <c r="B3" s="8" t="s">
        <v>6</v>
      </c>
      <c r="C3" s="9" t="s">
        <v>7</v>
      </c>
      <c r="D3" s="9" t="s">
        <v>8</v>
      </c>
      <c r="E3" s="9" t="s">
        <v>10</v>
      </c>
      <c r="F3" s="9" t="s">
        <v>11</v>
      </c>
      <c r="G3" s="10" t="s">
        <v>12</v>
      </c>
      <c r="J3" t="s">
        <v>0</v>
      </c>
      <c r="K3" s="21">
        <v>13.37</v>
      </c>
    </row>
    <row r="4" spans="2:12" x14ac:dyDescent="0.2">
      <c r="B4" s="20" t="s">
        <v>18</v>
      </c>
      <c r="C4" s="3" t="s">
        <v>33</v>
      </c>
      <c r="D4" s="3"/>
      <c r="E4" s="3" t="s">
        <v>14</v>
      </c>
      <c r="F4" s="3"/>
      <c r="G4" s="4"/>
      <c r="J4" t="s">
        <v>1</v>
      </c>
      <c r="K4" s="22">
        <f>98.277</f>
        <v>98.277000000000001</v>
      </c>
      <c r="L4" t="s">
        <v>27</v>
      </c>
    </row>
    <row r="5" spans="2:12" x14ac:dyDescent="0.2">
      <c r="B5" s="2" t="s">
        <v>15</v>
      </c>
      <c r="C5" s="3"/>
      <c r="D5" s="3"/>
      <c r="E5" s="3"/>
      <c r="F5" s="3"/>
      <c r="G5" s="4"/>
      <c r="J5" t="s">
        <v>2</v>
      </c>
      <c r="K5" s="22">
        <f>K4*K3</f>
        <v>1313.9634899999999</v>
      </c>
    </row>
    <row r="6" spans="2:12" x14ac:dyDescent="0.2">
      <c r="B6" s="2" t="s">
        <v>16</v>
      </c>
      <c r="C6" s="3"/>
      <c r="D6" s="3"/>
      <c r="E6" s="3"/>
      <c r="F6" s="3"/>
      <c r="G6" s="4"/>
      <c r="J6" t="s">
        <v>3</v>
      </c>
      <c r="K6" s="22">
        <f>240.8+281.9</f>
        <v>522.70000000000005</v>
      </c>
      <c r="L6" t="s">
        <v>27</v>
      </c>
    </row>
    <row r="7" spans="2:12" x14ac:dyDescent="0.2">
      <c r="B7" s="5" t="s">
        <v>17</v>
      </c>
      <c r="C7" s="6"/>
      <c r="D7" s="6"/>
      <c r="E7" s="6"/>
      <c r="F7" s="6"/>
      <c r="G7" s="7"/>
      <c r="J7" t="s">
        <v>4</v>
      </c>
      <c r="K7" s="22">
        <f>1138.3+205.46+325+47.4+1</f>
        <v>1717.16</v>
      </c>
      <c r="L7" t="s">
        <v>27</v>
      </c>
    </row>
    <row r="8" spans="2:12" x14ac:dyDescent="0.2">
      <c r="B8" s="11"/>
      <c r="C8" s="12"/>
      <c r="D8" s="9" t="s">
        <v>9</v>
      </c>
      <c r="E8" s="12"/>
      <c r="F8" s="12"/>
      <c r="G8" s="13"/>
      <c r="J8" t="s">
        <v>5</v>
      </c>
      <c r="K8" s="22">
        <f>K5+K7-K6</f>
        <v>2508.4234900000001</v>
      </c>
    </row>
    <row r="9" spans="2:12" x14ac:dyDescent="0.2">
      <c r="B9" s="2" t="s">
        <v>19</v>
      </c>
      <c r="C9" s="14"/>
      <c r="E9" s="14"/>
      <c r="F9" s="14"/>
      <c r="G9" s="15"/>
      <c r="K9" s="21"/>
    </row>
    <row r="10" spans="2:12" x14ac:dyDescent="0.2">
      <c r="B10" s="2" t="s">
        <v>20</v>
      </c>
      <c r="G10" s="16"/>
      <c r="K10" s="22"/>
    </row>
    <row r="11" spans="2:12" x14ac:dyDescent="0.2">
      <c r="B11" s="2" t="s">
        <v>23</v>
      </c>
      <c r="G11" s="16"/>
    </row>
    <row r="12" spans="2:12" x14ac:dyDescent="0.2">
      <c r="B12" s="2" t="s">
        <v>24</v>
      </c>
      <c r="G12" s="16"/>
    </row>
    <row r="13" spans="2:12" x14ac:dyDescent="0.2">
      <c r="B13" s="2" t="s">
        <v>22</v>
      </c>
      <c r="G13" s="16"/>
    </row>
    <row r="14" spans="2:12" x14ac:dyDescent="0.2">
      <c r="B14" s="2" t="s">
        <v>21</v>
      </c>
      <c r="G14" s="16"/>
    </row>
    <row r="15" spans="2:12" x14ac:dyDescent="0.2">
      <c r="B15" s="5" t="s">
        <v>25</v>
      </c>
      <c r="C15" s="17"/>
      <c r="D15" s="17"/>
      <c r="E15" s="17"/>
      <c r="F15" s="17"/>
      <c r="G15" s="18"/>
    </row>
    <row r="17" spans="2:3" x14ac:dyDescent="0.2">
      <c r="B17" s="19">
        <v>45857</v>
      </c>
      <c r="C17" t="s">
        <v>26</v>
      </c>
    </row>
  </sheetData>
  <hyperlinks>
    <hyperlink ref="B4" location="elevidys!A1" display="Elevidys (delandistrogen moxeparvovec-rokl)" xr:uid="{46F2F0FF-39E6-443B-9D44-8A57237C41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A893-8ADE-4729-B205-F45738EE77EA}">
  <dimension ref="A1:I7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RowHeight="12.75" x14ac:dyDescent="0.2"/>
  <cols>
    <col min="1" max="1" width="5" bestFit="1" customWidth="1"/>
    <col min="6" max="6" width="9.7109375" bestFit="1" customWidth="1"/>
  </cols>
  <sheetData>
    <row r="1" spans="1:9" x14ac:dyDescent="0.2">
      <c r="A1" s="1" t="s">
        <v>13</v>
      </c>
    </row>
    <row r="2" spans="1:9" x14ac:dyDescent="0.2">
      <c r="A2" s="1"/>
      <c r="C2" t="s">
        <v>29</v>
      </c>
      <c r="D2" t="s">
        <v>30</v>
      </c>
      <c r="E2" t="s">
        <v>31</v>
      </c>
      <c r="F2" t="s">
        <v>32</v>
      </c>
      <c r="G2" t="s">
        <v>27</v>
      </c>
    </row>
    <row r="3" spans="1:9" x14ac:dyDescent="0.2">
      <c r="B3" t="s">
        <v>28</v>
      </c>
      <c r="C3">
        <v>359.5</v>
      </c>
      <c r="G3">
        <v>611.5</v>
      </c>
    </row>
    <row r="5" spans="1:9" x14ac:dyDescent="0.2">
      <c r="E5" s="22"/>
      <c r="F5" s="22"/>
      <c r="G5" s="22"/>
      <c r="H5" s="22"/>
      <c r="I5" s="22"/>
    </row>
    <row r="6" spans="1:9" x14ac:dyDescent="0.2">
      <c r="F6" s="24"/>
    </row>
    <row r="7" spans="1:9" x14ac:dyDescent="0.2">
      <c r="F7" s="23"/>
    </row>
  </sheetData>
  <hyperlinks>
    <hyperlink ref="A1" location="Main!A1" display="Main" xr:uid="{E7D2AB81-0BD9-40CF-9991-10683543A7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E37D-39D8-4DCA-A95F-E6EADC0FC071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elevidys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2025-07-20T23:50:07Z</dcterms:created>
  <dcterms:modified xsi:type="dcterms:W3CDTF">2025-07-21T00:17:57Z</dcterms:modified>
</cp:coreProperties>
</file>