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A0284E1B-4341-48B3-B5DB-54BF153DFD18}" xr6:coauthVersionLast="47" xr6:coauthVersionMax="47" xr10:uidLastSave="{00000000-0000-0000-0000-000000000000}"/>
  <bookViews>
    <workbookView xWindow="1740" yWindow="315" windowWidth="21945" windowHeight="14610" activeTab="1" xr2:uid="{9599B384-CCAB-4BB3-9549-B02BF0BE6AC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O6" i="1"/>
  <c r="O5" i="1"/>
  <c r="O4" i="1"/>
  <c r="O7" i="1" s="1"/>
</calcChain>
</file>

<file path=xl/sharedStrings.xml><?xml version="1.0" encoding="utf-8"?>
<sst xmlns="http://schemas.openxmlformats.org/spreadsheetml/2006/main" count="39" uniqueCount="35">
  <si>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</si>
  <si>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</si>
  <si>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</si>
  <si>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</si>
  <si>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</si>
  <si>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</si>
  <si>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</si>
  <si>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</si>
  <si>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</si>
  <si>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SG&amp;A</t>
  </si>
  <si>
    <t>Other</t>
  </si>
  <si>
    <t>Operating Income</t>
  </si>
  <si>
    <t>Interest</t>
  </si>
  <si>
    <t>Equity Income</t>
  </si>
  <si>
    <t>Pretax Income</t>
  </si>
  <si>
    <t>Tax</t>
  </si>
  <si>
    <t>Net Income</t>
  </si>
  <si>
    <t>EPS</t>
  </si>
  <si>
    <t>Revenue Growth y/y</t>
  </si>
  <si>
    <t>Gross Margin</t>
  </si>
  <si>
    <t>Operating Margin</t>
  </si>
  <si>
    <t>FCF Margin</t>
  </si>
  <si>
    <t>CFFO</t>
  </si>
  <si>
    <t>CX</t>
  </si>
  <si>
    <t>FCF</t>
  </si>
  <si>
    <t>Net Cash</t>
  </si>
  <si>
    <t>Q124</t>
  </si>
  <si>
    <t>Q224</t>
  </si>
  <si>
    <t>Q324</t>
  </si>
  <si>
    <t>Q424</t>
  </si>
  <si>
    <t>Q125</t>
  </si>
  <si>
    <t>Main</t>
  </si>
  <si>
    <t>AR</t>
  </si>
  <si>
    <t>AP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</si>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</sst>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9525</xdr:rowOff>
    </xdr:from>
    <xdr:to>
      <xdr:col>13</xdr:col>
      <xdr:colOff>19050</xdr:colOff>
      <xdr:row>32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FB372F0-EFFB-9E24-4C19-DF5FA7BB2801}"/>
            </a:ext>
          </a:extLst>
        </xdr:cNvPr>
        <xdr:cNvCxnSpPr/>
      </xdr:nvCxnSpPr>
      <xdr:spPr>
        <a:xfrm>
          <a:off x="7924800" y="9525"/>
          <a:ext cx="9525" cy="6181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</xdr:row>
      <xdr:rowOff>0</xdr:rowOff>
    </xdr:from>
    <xdr:to>
      <xdr:col>6</xdr:col>
      <xdr:colOff>0</xdr:colOff>
      <xdr:row>32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E6086F1-1968-4419-B3AA-BD622D05F295}"/>
            </a:ext>
          </a:extLst>
        </xdr:cNvPr>
        <xdr:cNvCxnSpPr/>
      </xdr:nvCxnSpPr>
      <xdr:spPr>
        <a:xfrm>
          <a:off x="3638550" y="0"/>
          <a:ext cx="9525" cy="6181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EA8F-FA9C-45B7-ACEF-7667150FB35C}">
  <dimension ref="A1:O7"/>
  <sheetViews>
    <sheetView zoomScale="115" zoomScaleNormal="115" workbookViewId="0">
      <selection activeCell="N2" sqref="N2"/>
    </sheetView>
  </sheetViews>
  <sheetFormatPr defaultRowHeight="12.75" x14ac:dyDescent="0.2"/>
  <cols>
    <col min="1" max="16384" width="9.140625" style="1"/>
  </cols>
  <sheetData>
    <row r="1" spans="1:15" x14ac:dyDescent="0.2">
      <c r="A1" s="2"/>
    </row>
    <row r="2" spans="1:15" x14ac:dyDescent="0.2">
      <c r="N2" s="1" t="s">
        <v>0</v>
      </c>
      <c r="O2" s="4">
        <v>72</v>
      </c>
    </row>
    <row r="3" spans="1:15" x14ac:dyDescent="0.2">
      <c r="N3" s="1" t="s">
        <v>1</v>
      </c>
      <c r="O3" s="4">
        <v>4301</v>
      </c>
    </row>
    <row r="4" spans="1:15" x14ac:dyDescent="0.2">
      <c r="N4" s="1" t="s">
        <v>2</v>
      </c>
      <c r="O4" s="4">
        <f>O2*O3</f>
        <v>309672</v>
      </c>
    </row>
    <row r="5" spans="1:15" x14ac:dyDescent="0.2">
      <c r="N5" s="1" t="s">
        <v>3</v>
      </c>
      <c r="O5" s="4">
        <f>10828+2020+1723</f>
        <v>14571</v>
      </c>
    </row>
    <row r="6" spans="1:15" x14ac:dyDescent="0.2">
      <c r="N6" s="1" t="s">
        <v>4</v>
      </c>
      <c r="O6" s="4">
        <f>42375+4084+2469</f>
        <v>48928</v>
      </c>
    </row>
    <row r="7" spans="1:15" x14ac:dyDescent="0.2">
      <c r="N7" s="1" t="s">
        <v>5</v>
      </c>
      <c r="O7" s="4">
        <f>O4+O6-O5</f>
        <v>344029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4DAC-0F21-4FA1-A910-014ED945D2C9}">
  <dimension ref="A2:W34"/>
  <sheetViews>
    <sheetView tabSelected="1" zoomScale="130" zoomScaleNormal="13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RowHeight="12.75" x14ac:dyDescent="0.2"/>
  <cols>
    <col min="1" max="1" width="4.5703125" style="1" customWidth="1"/>
    <col min="2" max="2" width="18.85546875" style="1" customWidth="1"/>
    <col min="3" max="16384" width="9.140625" style="1"/>
  </cols>
  <sheetData>
    <row r="2" spans="1:23" ht="15" x14ac:dyDescent="0.25">
      <c r="A2" s="3" t="s">
        <v>31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I2" s="1">
        <v>2020</v>
      </c>
      <c r="J2" s="1">
        <f>I2+1</f>
        <v>2021</v>
      </c>
      <c r="K2" s="1">
        <f t="shared" ref="K2:W2" si="0">J2+1</f>
        <v>2022</v>
      </c>
      <c r="L2" s="1">
        <f t="shared" si="0"/>
        <v>2023</v>
      </c>
      <c r="M2" s="1">
        <f t="shared" si="0"/>
        <v>2024</v>
      </c>
      <c r="N2" s="1">
        <f t="shared" si="0"/>
        <v>2025</v>
      </c>
      <c r="O2" s="1">
        <f t="shared" si="0"/>
        <v>2026</v>
      </c>
      <c r="P2" s="1">
        <f t="shared" si="0"/>
        <v>2027</v>
      </c>
      <c r="Q2" s="1">
        <f t="shared" si="0"/>
        <v>2028</v>
      </c>
      <c r="R2" s="1">
        <f t="shared" si="0"/>
        <v>2029</v>
      </c>
      <c r="S2" s="1">
        <f t="shared" si="0"/>
        <v>2030</v>
      </c>
      <c r="T2" s="1">
        <f t="shared" si="0"/>
        <v>2031</v>
      </c>
      <c r="U2" s="1">
        <f t="shared" si="0"/>
        <v>2032</v>
      </c>
      <c r="V2" s="1">
        <f t="shared" si="0"/>
        <v>2033</v>
      </c>
      <c r="W2" s="1">
        <f t="shared" si="0"/>
        <v>2034</v>
      </c>
    </row>
    <row r="3" spans="1:23" s="2" customFormat="1" x14ac:dyDescent="0.2">
      <c r="B3" s="2" t="s">
        <v>6</v>
      </c>
    </row>
    <row r="4" spans="1:23" x14ac:dyDescent="0.2">
      <c r="B4" s="1" t="s">
        <v>7</v>
      </c>
    </row>
    <row r="5" spans="1:23" x14ac:dyDescent="0.2">
      <c r="B5" s="1" t="s">
        <v>8</v>
      </c>
    </row>
    <row r="6" spans="1:23" x14ac:dyDescent="0.2">
      <c r="B6" s="1" t="s">
        <v>9</v>
      </c>
    </row>
    <row r="7" spans="1:23" x14ac:dyDescent="0.2">
      <c r="B7" s="1" t="s">
        <v>10</v>
      </c>
    </row>
    <row r="8" spans="1:23" x14ac:dyDescent="0.2">
      <c r="B8" s="1" t="s">
        <v>34</v>
      </c>
    </row>
    <row r="9" spans="1:23" x14ac:dyDescent="0.2">
      <c r="B9" s="1" t="s">
        <v>11</v>
      </c>
    </row>
    <row r="10" spans="1:23" x14ac:dyDescent="0.2">
      <c r="B10" s="1" t="s">
        <v>12</v>
      </c>
    </row>
    <row r="11" spans="1:23" x14ac:dyDescent="0.2">
      <c r="B11" s="1" t="s">
        <v>13</v>
      </c>
    </row>
    <row r="12" spans="1:23" x14ac:dyDescent="0.2">
      <c r="B12" s="1" t="s">
        <v>10</v>
      </c>
    </row>
    <row r="13" spans="1:23" x14ac:dyDescent="0.2">
      <c r="B13" s="1" t="s">
        <v>14</v>
      </c>
    </row>
    <row r="14" spans="1:23" x14ac:dyDescent="0.2">
      <c r="B14" s="1" t="s">
        <v>15</v>
      </c>
    </row>
    <row r="15" spans="1:23" x14ac:dyDescent="0.2">
      <c r="A15" s="2"/>
      <c r="B15" s="1" t="s">
        <v>16</v>
      </c>
    </row>
    <row r="16" spans="1:23" x14ac:dyDescent="0.2">
      <c r="B16" s="1" t="s">
        <v>1</v>
      </c>
    </row>
    <row r="17" spans="2:2" x14ac:dyDescent="0.2">
      <c r="B17" s="1" t="s">
        <v>17</v>
      </c>
    </row>
    <row r="19" spans="2:2" s="2" customFormat="1" x14ac:dyDescent="0.2">
      <c r="B19" s="2" t="s">
        <v>18</v>
      </c>
    </row>
    <row r="21" spans="2:2" s="2" customFormat="1" x14ac:dyDescent="0.2">
      <c r="B21" s="2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5" spans="2:2" x14ac:dyDescent="0.2">
      <c r="B25" s="1" t="s">
        <v>25</v>
      </c>
    </row>
    <row r="26" spans="2:2" x14ac:dyDescent="0.2">
      <c r="B26" s="1" t="s">
        <v>3</v>
      </c>
    </row>
    <row r="27" spans="2:2" s="2" customFormat="1" x14ac:dyDescent="0.2">
      <c r="B27" s="1" t="s">
        <v>32</v>
      </c>
    </row>
    <row r="29" spans="2:2" x14ac:dyDescent="0.2">
      <c r="B29" s="1" t="s">
        <v>33</v>
      </c>
    </row>
    <row r="30" spans="2:2" x14ac:dyDescent="0.2">
      <c r="B30" s="1" t="s">
        <v>4</v>
      </c>
    </row>
    <row r="32" spans="2:2" x14ac:dyDescent="0.2">
      <c r="B32" s="1" t="s">
        <v>22</v>
      </c>
    </row>
    <row r="33" spans="2:2" x14ac:dyDescent="0.2">
      <c r="B33" s="1" t="s">
        <v>23</v>
      </c>
    </row>
    <row r="34" spans="2:2" x14ac:dyDescent="0.2">
      <c r="B34" s="2" t="s">
        <v>24</v>
      </c>
    </row>
  </sheetData>
  <hyperlinks>
    <hyperlink ref="A2" location="Main!A1" display="Main" xr:uid="{184DC242-6F88-4AB2-89DB-2ADE02B912C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2025-04-29T05:20:28Z</dcterms:created>
  <dcterms:modified xsi:type="dcterms:W3CDTF">2025-06-17T02:40:36Z</dcterms:modified>
</cp:coreProperties>
</file>