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1761\Desktop\概率论\作业\2\"/>
    </mc:Choice>
  </mc:AlternateContent>
  <xr:revisionPtr revIDLastSave="0" documentId="13_ncr:1_{D7DE24C3-2569-429C-BB5A-977B45E3B22A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E43" i="1"/>
  <c r="E42" i="1"/>
  <c r="E41" i="1"/>
  <c r="E40" i="1"/>
  <c r="E38" i="1"/>
  <c r="E37" i="1"/>
  <c r="E36" i="1"/>
  <c r="M33" i="1"/>
  <c r="P30" i="1"/>
  <c r="P25" i="1"/>
  <c r="P26" i="1"/>
  <c r="P27" i="1"/>
  <c r="P28" i="1"/>
  <c r="P29" i="1"/>
  <c r="P24" i="1"/>
  <c r="H33" i="1"/>
  <c r="I33" i="1"/>
  <c r="J33" i="1"/>
  <c r="K33" i="1"/>
  <c r="L33" i="1"/>
  <c r="G33" i="1"/>
  <c r="E33" i="1"/>
  <c r="F33" i="1"/>
  <c r="M32" i="1"/>
  <c r="F32" i="1"/>
  <c r="G32" i="1"/>
  <c r="H32" i="1"/>
  <c r="I32" i="1"/>
  <c r="J32" i="1"/>
  <c r="K32" i="1"/>
  <c r="L32" i="1"/>
  <c r="E32" i="1"/>
  <c r="O30" i="1"/>
  <c r="O25" i="1"/>
  <c r="O26" i="1"/>
  <c r="O27" i="1"/>
  <c r="O28" i="1"/>
  <c r="O29" i="1"/>
  <c r="O24" i="1"/>
  <c r="M31" i="1"/>
  <c r="F31" i="1"/>
  <c r="G31" i="1"/>
  <c r="H31" i="1"/>
  <c r="I31" i="1"/>
  <c r="J31" i="1"/>
  <c r="K31" i="1"/>
  <c r="L31" i="1"/>
  <c r="E31" i="1"/>
  <c r="N30" i="1"/>
  <c r="M30" i="1"/>
  <c r="N25" i="1"/>
  <c r="N26" i="1"/>
  <c r="N27" i="1"/>
  <c r="N28" i="1"/>
  <c r="N29" i="1"/>
  <c r="M25" i="1"/>
  <c r="M26" i="1"/>
  <c r="M27" i="1"/>
  <c r="M28" i="1"/>
  <c r="M29" i="1"/>
  <c r="M24" i="1"/>
  <c r="N24" i="1" s="1"/>
  <c r="L30" i="1"/>
  <c r="K30" i="1"/>
  <c r="J30" i="1"/>
  <c r="I30" i="1"/>
  <c r="H30" i="1"/>
  <c r="G30" i="1"/>
  <c r="F30" i="1"/>
  <c r="E30" i="1"/>
  <c r="Q12" i="1"/>
  <c r="R12" i="1"/>
  <c r="N12" i="1"/>
  <c r="B13" i="1"/>
  <c r="B15" i="1" s="1"/>
  <c r="B14" i="1"/>
  <c r="B10" i="1"/>
  <c r="B11" i="1"/>
  <c r="B12" i="1"/>
  <c r="B9" i="1"/>
  <c r="D70" i="1"/>
  <c r="D71" i="1"/>
  <c r="D67" i="1"/>
  <c r="D68" i="1"/>
  <c r="D69" i="1"/>
  <c r="D66" i="1"/>
  <c r="E64" i="1"/>
  <c r="F64" i="1"/>
  <c r="G64" i="1"/>
  <c r="H64" i="1"/>
  <c r="I64" i="1"/>
  <c r="J64" i="1"/>
  <c r="K64" i="1"/>
  <c r="D64" i="1"/>
  <c r="L59" i="1"/>
  <c r="L60" i="1"/>
  <c r="L61" i="1"/>
  <c r="L62" i="1"/>
  <c r="L63" i="1"/>
  <c r="L58" i="1"/>
  <c r="S8" i="1"/>
  <c r="T8" i="1"/>
  <c r="V8" i="1"/>
  <c r="M4" i="1"/>
  <c r="M5" i="1"/>
  <c r="M6" i="1"/>
  <c r="M7" i="1"/>
  <c r="M3" i="1"/>
  <c r="M2" i="1"/>
  <c r="C8" i="1"/>
  <c r="P8" i="1" s="1"/>
  <c r="D8" i="1"/>
  <c r="Q8" i="1" s="1"/>
  <c r="E8" i="1"/>
  <c r="R8" i="1" s="1"/>
  <c r="F8" i="1"/>
  <c r="O12" i="1" s="1"/>
  <c r="G8" i="1"/>
  <c r="P12" i="1" s="1"/>
  <c r="H8" i="1"/>
  <c r="U8" i="1" s="1"/>
  <c r="I8" i="1"/>
  <c r="B8" i="1"/>
  <c r="O8" i="1" s="1"/>
  <c r="J3" i="1"/>
  <c r="J13" i="1" s="1"/>
  <c r="J4" i="1"/>
  <c r="J14" i="1" s="1"/>
  <c r="J5" i="1"/>
  <c r="J15" i="1" s="1"/>
  <c r="J6" i="1"/>
  <c r="J16" i="1" s="1"/>
  <c r="J7" i="1"/>
  <c r="J17" i="1" s="1"/>
  <c r="J2" i="1"/>
  <c r="J12" i="1" s="1"/>
  <c r="J18" i="1" s="1"/>
  <c r="M12" i="1" l="1"/>
  <c r="L12" i="1"/>
  <c r="K12" i="1"/>
  <c r="K18" i="1" s="1"/>
  <c r="L65" i="1"/>
  <c r="M8" i="1"/>
  <c r="H12" i="1" s="1"/>
  <c r="L64" i="1"/>
  <c r="D72" i="1"/>
  <c r="W8" i="1"/>
  <c r="J8" i="1"/>
  <c r="J9" i="1"/>
  <c r="K19" i="1" l="1"/>
  <c r="J19" i="1"/>
</calcChain>
</file>

<file path=xl/sharedStrings.xml><?xml version="1.0" encoding="utf-8"?>
<sst xmlns="http://schemas.openxmlformats.org/spreadsheetml/2006/main" count="27" uniqueCount="25">
  <si>
    <t>mx</t>
  </si>
  <si>
    <t>x</t>
  </si>
  <si>
    <t>y</t>
  </si>
  <si>
    <t>aver_x</t>
  </si>
  <si>
    <t>aver_y</t>
  </si>
  <si>
    <t>mx^2</t>
  </si>
  <si>
    <t>xm</t>
  </si>
  <si>
    <t>my^2</t>
  </si>
  <si>
    <t>sx^2</t>
  </si>
  <si>
    <t xml:space="preserve">            y
       x</t>
  </si>
  <si>
    <t>myj</t>
  </si>
  <si>
    <t>i</t>
  </si>
  <si>
    <t>j</t>
  </si>
  <si>
    <t>mxi</t>
  </si>
  <si>
    <t>ximxi</t>
  </si>
  <si>
    <t>yjmyj</t>
  </si>
  <si>
    <t>-</t>
  </si>
  <si>
    <t>x^2mx</t>
  </si>
  <si>
    <t>y^2my</t>
  </si>
  <si>
    <t>yj*SUMmijxi</t>
  </si>
  <si>
    <t>xiSUM(mijyj)</t>
  </si>
  <si>
    <t>sy^2</t>
  </si>
  <si>
    <t>sxy</t>
  </si>
  <si>
    <t>斜率</t>
  </si>
  <si>
    <t>截距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</si>
</sst>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Sheet1!$A$17:$A$116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Sheet1!$B$17:$B$116</c:f>
              <c:numCache>
                <c:formatCode>General</c:formatCode>
                <c:ptCount val="100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210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250</c:v>
                </c:pt>
                <c:pt idx="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E-464D-8E7A-F2E2B755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06128"/>
        <c:axId val="688006544"/>
      </c:scatterChart>
      <c:valAx>
        <c:axId val="6880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6544"/>
        <c:crosses val="autoZero"/>
        <c:crossBetween val="midCat"/>
      </c:valAx>
      <c:valAx>
        <c:axId val="6880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66</xdr:row>
      <xdr:rowOff>185737</xdr:rowOff>
    </xdr:from>
    <xdr:to>
      <xdr:col>12</xdr:col>
      <xdr:colOff>133350</xdr:colOff>
      <xdr:row>81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4D2714-A211-86C9-DD19-D7F163ED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topLeftCell="A46" workbookViewId="0">
      <selection activeCell="H67" sqref="H67"/>
    </sheetView>
  </sheetViews>
  <sheetFormatPr defaultRowHeight="15" x14ac:dyDescent="0.25"/>
  <cols>
    <col min="4" max="4" width="12" bestFit="1" customWidth="1"/>
    <col min="16" max="16" width="11.42578125" customWidth="1"/>
  </cols>
  <sheetData>
    <row r="1" spans="1:23" x14ac:dyDescent="0.25">
      <c r="B1">
        <v>110</v>
      </c>
      <c r="C1">
        <v>130</v>
      </c>
      <c r="D1">
        <v>150</v>
      </c>
      <c r="E1">
        <v>170</v>
      </c>
      <c r="F1">
        <v>190</v>
      </c>
      <c r="G1">
        <v>210</v>
      </c>
      <c r="H1">
        <v>230</v>
      </c>
      <c r="I1">
        <v>250</v>
      </c>
      <c r="J1" t="s">
        <v>0</v>
      </c>
      <c r="M1" t="s">
        <v>6</v>
      </c>
    </row>
    <row r="2" spans="1:23" x14ac:dyDescent="0.25">
      <c r="A2">
        <v>10</v>
      </c>
      <c r="B2">
        <v>1</v>
      </c>
      <c r="C2">
        <v>3</v>
      </c>
      <c r="D2">
        <v>4</v>
      </c>
      <c r="J2">
        <f>SUM(B2:I2)</f>
        <v>8</v>
      </c>
      <c r="M2">
        <f>B2*A2+C2*A2+D2*A2</f>
        <v>80</v>
      </c>
    </row>
    <row r="3" spans="1:23" x14ac:dyDescent="0.25">
      <c r="A3">
        <v>13</v>
      </c>
      <c r="C3">
        <v>5</v>
      </c>
      <c r="D3">
        <v>6</v>
      </c>
      <c r="E3">
        <v>5</v>
      </c>
      <c r="J3">
        <f t="shared" ref="J3:J7" si="0">SUM(B3:I3)</f>
        <v>16</v>
      </c>
      <c r="M3">
        <f>B3*A3+C3*A3+D3*A3+E3*A3+F3*A3+G3*A3+H3*A3+I3*A3</f>
        <v>208</v>
      </c>
    </row>
    <row r="4" spans="1:23" x14ac:dyDescent="0.25">
      <c r="A4">
        <v>16</v>
      </c>
      <c r="D4">
        <v>4</v>
      </c>
      <c r="E4">
        <v>8</v>
      </c>
      <c r="F4">
        <v>6</v>
      </c>
      <c r="J4">
        <f t="shared" si="0"/>
        <v>18</v>
      </c>
      <c r="M4">
        <f t="shared" ref="M4:M7" si="1">B4*A4+C4*A4+D4*A4+E4*A4+F4*A4+G4*A4+H4*A4+I4*A4</f>
        <v>288</v>
      </c>
    </row>
    <row r="5" spans="1:23" x14ac:dyDescent="0.25">
      <c r="A5">
        <v>19</v>
      </c>
      <c r="D5">
        <v>6</v>
      </c>
      <c r="E5">
        <v>15</v>
      </c>
      <c r="F5">
        <v>9</v>
      </c>
      <c r="J5">
        <f t="shared" si="0"/>
        <v>30</v>
      </c>
      <c r="M5">
        <f t="shared" si="1"/>
        <v>570</v>
      </c>
    </row>
    <row r="6" spans="1:23" x14ac:dyDescent="0.25">
      <c r="A6">
        <v>22</v>
      </c>
      <c r="F6">
        <v>5</v>
      </c>
      <c r="G6">
        <v>6</v>
      </c>
      <c r="H6">
        <v>7</v>
      </c>
      <c r="J6">
        <f t="shared" si="0"/>
        <v>18</v>
      </c>
      <c r="M6">
        <f t="shared" si="1"/>
        <v>396</v>
      </c>
    </row>
    <row r="7" spans="1:23" x14ac:dyDescent="0.25">
      <c r="A7">
        <v>25</v>
      </c>
      <c r="G7">
        <v>1</v>
      </c>
      <c r="H7">
        <v>7</v>
      </c>
      <c r="I7">
        <v>2</v>
      </c>
      <c r="J7">
        <f t="shared" si="0"/>
        <v>10</v>
      </c>
      <c r="M7">
        <f t="shared" si="1"/>
        <v>250</v>
      </c>
    </row>
    <row r="8" spans="1:23" x14ac:dyDescent="0.25">
      <c r="B8">
        <f>SUM(B2:B7)</f>
        <v>1</v>
      </c>
      <c r="C8">
        <f t="shared" ref="C8:I8" si="2">SUM(C2:C7)</f>
        <v>8</v>
      </c>
      <c r="D8">
        <f t="shared" si="2"/>
        <v>20</v>
      </c>
      <c r="E8">
        <f t="shared" si="2"/>
        <v>28</v>
      </c>
      <c r="F8">
        <f t="shared" si="2"/>
        <v>20</v>
      </c>
      <c r="G8">
        <f t="shared" si="2"/>
        <v>7</v>
      </c>
      <c r="H8">
        <f t="shared" si="2"/>
        <v>14</v>
      </c>
      <c r="I8">
        <f t="shared" si="2"/>
        <v>2</v>
      </c>
      <c r="J8">
        <f>SUM(J2:J7)</f>
        <v>100</v>
      </c>
      <c r="M8">
        <f>SUM(M2:M7)</f>
        <v>1792</v>
      </c>
      <c r="N8" t="s">
        <v>2</v>
      </c>
      <c r="O8">
        <f>B8*B1</f>
        <v>110</v>
      </c>
      <c r="P8">
        <f t="shared" ref="P8:V8" si="3">C8*C1</f>
        <v>1040</v>
      </c>
      <c r="Q8">
        <f t="shared" si="3"/>
        <v>3000</v>
      </c>
      <c r="R8">
        <f t="shared" si="3"/>
        <v>4760</v>
      </c>
      <c r="S8">
        <f t="shared" si="3"/>
        <v>3800</v>
      </c>
      <c r="T8">
        <f t="shared" si="3"/>
        <v>1470</v>
      </c>
      <c r="U8">
        <f t="shared" si="3"/>
        <v>3220</v>
      </c>
      <c r="V8">
        <f t="shared" si="3"/>
        <v>500</v>
      </c>
      <c r="W8">
        <f>SUM(O8:V8)</f>
        <v>17900</v>
      </c>
    </row>
    <row r="9" spans="1:23" x14ac:dyDescent="0.25">
      <c r="B9">
        <f>B2*$B$1+C2*$C$1+D2*$D$1+E2*$E$1+F2*$F$1+G2*$G$1+H2*$H$1+I2*$I$1</f>
        <v>1100</v>
      </c>
      <c r="J9">
        <f>SUM(B8:I8)</f>
        <v>100</v>
      </c>
    </row>
    <row r="10" spans="1:23" x14ac:dyDescent="0.25">
      <c r="B10">
        <f t="shared" ref="B10:B14" si="4">B3*$B$1+C3*$C$1+D3*$D$1+E3*$E$1+F3*$F$1+G3*$G$1+H3*$H$1+I3*$I$1</f>
        <v>2400</v>
      </c>
    </row>
    <row r="11" spans="1:23" x14ac:dyDescent="0.25">
      <c r="B11">
        <f t="shared" si="4"/>
        <v>3100</v>
      </c>
      <c r="J11" t="s">
        <v>5</v>
      </c>
      <c r="K11" t="s">
        <v>7</v>
      </c>
    </row>
    <row r="12" spans="1:23" x14ac:dyDescent="0.25">
      <c r="B12">
        <f t="shared" si="4"/>
        <v>5160</v>
      </c>
      <c r="G12" t="s">
        <v>3</v>
      </c>
      <c r="H12">
        <f>M8/100</f>
        <v>17.920000000000002</v>
      </c>
      <c r="J12">
        <f>J2*A2^2</f>
        <v>800</v>
      </c>
      <c r="K12">
        <f>B8*B1^2</f>
        <v>12100</v>
      </c>
      <c r="L12">
        <f t="shared" ref="L12:M12" si="5">C8*C1^2</f>
        <v>135200</v>
      </c>
      <c r="M12">
        <f t="shared" si="5"/>
        <v>450000</v>
      </c>
      <c r="N12">
        <f t="shared" ref="N12" si="6">E8*E1^2</f>
        <v>809200</v>
      </c>
      <c r="O12">
        <f t="shared" ref="O12" si="7">F8*F1^2</f>
        <v>722000</v>
      </c>
      <c r="P12">
        <f t="shared" ref="P12" si="8">G8*G1^2</f>
        <v>308700</v>
      </c>
      <c r="Q12">
        <f t="shared" ref="Q12" si="9">H8*H1^2</f>
        <v>740600</v>
      </c>
      <c r="R12">
        <f t="shared" ref="R12" si="10">I8*I1^2</f>
        <v>125000</v>
      </c>
    </row>
    <row r="13" spans="1:23" x14ac:dyDescent="0.25">
      <c r="B13">
        <f t="shared" si="4"/>
        <v>3820</v>
      </c>
      <c r="G13" t="s">
        <v>4</v>
      </c>
      <c r="H13">
        <f>W8/100</f>
        <v>179</v>
      </c>
      <c r="J13">
        <f t="shared" ref="J13:J17" si="11">J3*A3^2</f>
        <v>2704</v>
      </c>
    </row>
    <row r="14" spans="1:23" x14ac:dyDescent="0.25">
      <c r="B14">
        <f t="shared" si="4"/>
        <v>2320</v>
      </c>
      <c r="J14">
        <f t="shared" si="11"/>
        <v>4608</v>
      </c>
    </row>
    <row r="15" spans="1:23" x14ac:dyDescent="0.25">
      <c r="B15">
        <f>SUM(B9:B14)</f>
        <v>17900</v>
      </c>
      <c r="J15">
        <f t="shared" si="11"/>
        <v>10830</v>
      </c>
    </row>
    <row r="16" spans="1:23" x14ac:dyDescent="0.25">
      <c r="J16">
        <f t="shared" si="11"/>
        <v>8712</v>
      </c>
    </row>
    <row r="17" spans="1:17" x14ac:dyDescent="0.25">
      <c r="A17" s="1">
        <v>10</v>
      </c>
      <c r="B17">
        <v>110</v>
      </c>
      <c r="J17">
        <f t="shared" si="11"/>
        <v>6250</v>
      </c>
    </row>
    <row r="18" spans="1:17" x14ac:dyDescent="0.25">
      <c r="A18">
        <v>10</v>
      </c>
      <c r="B18">
        <v>130</v>
      </c>
      <c r="J18">
        <f>SUM(J12:J17)</f>
        <v>33904</v>
      </c>
      <c r="K18">
        <f>SUM(K12:R12)</f>
        <v>3302800</v>
      </c>
    </row>
    <row r="19" spans="1:17" x14ac:dyDescent="0.25">
      <c r="A19">
        <v>10</v>
      </c>
      <c r="B19">
        <v>130</v>
      </c>
      <c r="I19" t="s">
        <v>8</v>
      </c>
      <c r="J19">
        <f>1*(J18-M8*M8/100)/199</f>
        <v>9.0018090452261337</v>
      </c>
      <c r="K19">
        <f>(K18-W8*W8/100)/99</f>
        <v>996.969696969697</v>
      </c>
    </row>
    <row r="20" spans="1:17" x14ac:dyDescent="0.25">
      <c r="A20">
        <v>10</v>
      </c>
      <c r="B20">
        <v>130</v>
      </c>
    </row>
    <row r="21" spans="1:17" x14ac:dyDescent="0.25">
      <c r="A21">
        <v>10</v>
      </c>
      <c r="B21">
        <v>150</v>
      </c>
    </row>
    <row r="22" spans="1:17" x14ac:dyDescent="0.25">
      <c r="A22">
        <v>10</v>
      </c>
      <c r="B22">
        <v>150</v>
      </c>
      <c r="D22" t="s">
        <v>12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</row>
    <row r="23" spans="1:17" ht="30" x14ac:dyDescent="0.25">
      <c r="A23">
        <v>10</v>
      </c>
      <c r="B23">
        <v>150</v>
      </c>
      <c r="C23" t="s">
        <v>11</v>
      </c>
      <c r="D23" s="2" t="s">
        <v>9</v>
      </c>
      <c r="E23">
        <v>110</v>
      </c>
      <c r="F23">
        <v>130</v>
      </c>
      <c r="G23">
        <v>150</v>
      </c>
      <c r="H23">
        <v>170</v>
      </c>
      <c r="I23">
        <v>190</v>
      </c>
      <c r="J23">
        <v>210</v>
      </c>
      <c r="K23">
        <v>230</v>
      </c>
      <c r="L23">
        <v>250</v>
      </c>
      <c r="M23" t="s">
        <v>13</v>
      </c>
      <c r="N23" t="s">
        <v>14</v>
      </c>
      <c r="O23" t="s">
        <v>17</v>
      </c>
      <c r="P23" t="s">
        <v>20</v>
      </c>
    </row>
    <row r="24" spans="1:17" x14ac:dyDescent="0.25">
      <c r="A24">
        <v>10</v>
      </c>
      <c r="B24">
        <v>150</v>
      </c>
      <c r="C24">
        <v>1</v>
      </c>
      <c r="D24">
        <v>10</v>
      </c>
      <c r="E24">
        <v>1</v>
      </c>
      <c r="F24">
        <v>3</v>
      </c>
      <c r="G24">
        <v>4</v>
      </c>
      <c r="M24">
        <f>SUM(E24:L24)</f>
        <v>8</v>
      </c>
      <c r="N24">
        <f>M24*D24</f>
        <v>80</v>
      </c>
      <c r="O24">
        <f>D24*D24*M24</f>
        <v>800</v>
      </c>
      <c r="P24">
        <f>D24*($E$23*E24+$F$23*F24+$G$23*G24+$H$23*H24+$I$23*I24+$J$23*J24+$K$23*K24+$L$23*L24)</f>
        <v>11000</v>
      </c>
    </row>
    <row r="25" spans="1:17" x14ac:dyDescent="0.25">
      <c r="A25" s="1">
        <v>13</v>
      </c>
      <c r="B25">
        <v>130</v>
      </c>
      <c r="C25">
        <v>2</v>
      </c>
      <c r="D25">
        <v>13</v>
      </c>
      <c r="F25">
        <v>5</v>
      </c>
      <c r="G25">
        <v>6</v>
      </c>
      <c r="H25">
        <v>5</v>
      </c>
      <c r="M25">
        <f t="shared" ref="M25:M29" si="12">SUM(E25:L25)</f>
        <v>16</v>
      </c>
      <c r="N25">
        <f t="shared" ref="N25:N29" si="13">M25*D25</f>
        <v>208</v>
      </c>
      <c r="O25">
        <f t="shared" ref="O25:O30" si="14">D25*D25*M25</f>
        <v>2704</v>
      </c>
      <c r="P25">
        <f t="shared" ref="P25:P30" si="15">D25*($E$23*E25+$F$23*F25+$G$23*G25+$H$23*H25+$I$23*I25+$J$23*J25+$K$23*K25+$L$23*L25)</f>
        <v>31200</v>
      </c>
    </row>
    <row r="26" spans="1:17" x14ac:dyDescent="0.25">
      <c r="A26">
        <v>13</v>
      </c>
      <c r="B26">
        <v>130</v>
      </c>
      <c r="C26">
        <v>3</v>
      </c>
      <c r="D26">
        <v>16</v>
      </c>
      <c r="G26">
        <v>4</v>
      </c>
      <c r="H26">
        <v>8</v>
      </c>
      <c r="I26">
        <v>6</v>
      </c>
      <c r="M26">
        <f t="shared" si="12"/>
        <v>18</v>
      </c>
      <c r="N26">
        <f t="shared" si="13"/>
        <v>288</v>
      </c>
      <c r="O26">
        <f t="shared" si="14"/>
        <v>4608</v>
      </c>
      <c r="P26">
        <f t="shared" si="15"/>
        <v>49600</v>
      </c>
    </row>
    <row r="27" spans="1:17" x14ac:dyDescent="0.25">
      <c r="A27">
        <v>13</v>
      </c>
      <c r="B27">
        <v>130</v>
      </c>
      <c r="C27">
        <v>4</v>
      </c>
      <c r="D27">
        <v>19</v>
      </c>
      <c r="G27">
        <v>6</v>
      </c>
      <c r="H27">
        <v>15</v>
      </c>
      <c r="I27">
        <v>9</v>
      </c>
      <c r="M27">
        <f t="shared" si="12"/>
        <v>30</v>
      </c>
      <c r="N27">
        <f t="shared" si="13"/>
        <v>570</v>
      </c>
      <c r="O27">
        <f t="shared" si="14"/>
        <v>10830</v>
      </c>
      <c r="P27">
        <f t="shared" si="15"/>
        <v>98040</v>
      </c>
    </row>
    <row r="28" spans="1:17" x14ac:dyDescent="0.25">
      <c r="A28">
        <v>13</v>
      </c>
      <c r="B28">
        <v>130</v>
      </c>
      <c r="C28">
        <v>5</v>
      </c>
      <c r="D28">
        <v>22</v>
      </c>
      <c r="I28">
        <v>5</v>
      </c>
      <c r="J28">
        <v>6</v>
      </c>
      <c r="K28">
        <v>7</v>
      </c>
      <c r="M28">
        <f t="shared" si="12"/>
        <v>18</v>
      </c>
      <c r="N28">
        <f t="shared" si="13"/>
        <v>396</v>
      </c>
      <c r="O28">
        <f t="shared" si="14"/>
        <v>8712</v>
      </c>
      <c r="P28">
        <f t="shared" si="15"/>
        <v>84040</v>
      </c>
    </row>
    <row r="29" spans="1:17" x14ac:dyDescent="0.25">
      <c r="A29">
        <v>13</v>
      </c>
      <c r="B29">
        <v>130</v>
      </c>
      <c r="C29">
        <v>6</v>
      </c>
      <c r="D29">
        <v>25</v>
      </c>
      <c r="J29">
        <v>1</v>
      </c>
      <c r="K29">
        <v>7</v>
      </c>
      <c r="L29">
        <v>2</v>
      </c>
      <c r="M29">
        <f t="shared" si="12"/>
        <v>10</v>
      </c>
      <c r="N29">
        <f t="shared" si="13"/>
        <v>250</v>
      </c>
      <c r="O29">
        <f t="shared" si="14"/>
        <v>6250</v>
      </c>
      <c r="P29">
        <f t="shared" si="15"/>
        <v>58000</v>
      </c>
    </row>
    <row r="30" spans="1:17" x14ac:dyDescent="0.25">
      <c r="A30">
        <v>13</v>
      </c>
      <c r="B30">
        <v>150</v>
      </c>
      <c r="C30">
        <v>7</v>
      </c>
      <c r="D30" t="s">
        <v>10</v>
      </c>
      <c r="E30">
        <f>SUM(E24:E29)</f>
        <v>1</v>
      </c>
      <c r="F30">
        <f t="shared" ref="F30:L30" si="16">SUM(F24:F29)</f>
        <v>8</v>
      </c>
      <c r="G30">
        <f t="shared" si="16"/>
        <v>20</v>
      </c>
      <c r="H30">
        <f t="shared" si="16"/>
        <v>28</v>
      </c>
      <c r="I30">
        <f t="shared" si="16"/>
        <v>20</v>
      </c>
      <c r="J30">
        <f t="shared" si="16"/>
        <v>7</v>
      </c>
      <c r="K30">
        <f t="shared" si="16"/>
        <v>14</v>
      </c>
      <c r="L30">
        <f t="shared" si="16"/>
        <v>2</v>
      </c>
      <c r="M30">
        <f>SUM(M24:M29)</f>
        <v>100</v>
      </c>
      <c r="N30">
        <f>SUM(N24:N29)</f>
        <v>1792</v>
      </c>
      <c r="O30">
        <f>SUM(O24:O29)</f>
        <v>33904</v>
      </c>
      <c r="P30">
        <f>SUM(P24:P29)</f>
        <v>331880</v>
      </c>
    </row>
    <row r="31" spans="1:17" x14ac:dyDescent="0.25">
      <c r="A31">
        <v>13</v>
      </c>
      <c r="B31">
        <v>150</v>
      </c>
      <c r="C31">
        <v>8</v>
      </c>
      <c r="D31" t="s">
        <v>15</v>
      </c>
      <c r="E31">
        <f>E30*E23</f>
        <v>110</v>
      </c>
      <c r="F31">
        <f t="shared" ref="F31:L31" si="17">F30*F23</f>
        <v>1040</v>
      </c>
      <c r="G31">
        <f t="shared" si="17"/>
        <v>3000</v>
      </c>
      <c r="H31">
        <f t="shared" si="17"/>
        <v>4760</v>
      </c>
      <c r="I31">
        <f t="shared" si="17"/>
        <v>3800</v>
      </c>
      <c r="J31">
        <f t="shared" si="17"/>
        <v>1470</v>
      </c>
      <c r="K31">
        <f t="shared" si="17"/>
        <v>3220</v>
      </c>
      <c r="L31">
        <f t="shared" si="17"/>
        <v>500</v>
      </c>
      <c r="M31">
        <f>SUM(E31:L31)</f>
        <v>17900</v>
      </c>
      <c r="N31" t="s">
        <v>16</v>
      </c>
    </row>
    <row r="32" spans="1:17" x14ac:dyDescent="0.25">
      <c r="A32">
        <v>13</v>
      </c>
      <c r="B32">
        <v>150</v>
      </c>
      <c r="C32">
        <v>9</v>
      </c>
      <c r="D32" t="s">
        <v>18</v>
      </c>
      <c r="E32">
        <f>E23*E23*E30</f>
        <v>12100</v>
      </c>
      <c r="F32">
        <f t="shared" ref="F32:L32" si="18">F23*F23*F30</f>
        <v>135200</v>
      </c>
      <c r="G32">
        <f t="shared" si="18"/>
        <v>450000</v>
      </c>
      <c r="H32">
        <f t="shared" si="18"/>
        <v>809200</v>
      </c>
      <c r="I32">
        <f t="shared" si="18"/>
        <v>722000</v>
      </c>
      <c r="J32">
        <f t="shared" si="18"/>
        <v>308700</v>
      </c>
      <c r="K32">
        <f t="shared" si="18"/>
        <v>740600</v>
      </c>
      <c r="L32">
        <f t="shared" si="18"/>
        <v>125000</v>
      </c>
      <c r="M32">
        <f>SUM(E32:L32)</f>
        <v>3302800</v>
      </c>
    </row>
    <row r="33" spans="1:13" x14ac:dyDescent="0.25">
      <c r="A33">
        <v>13</v>
      </c>
      <c r="B33">
        <v>150</v>
      </c>
      <c r="C33">
        <v>10</v>
      </c>
      <c r="D33" t="s">
        <v>19</v>
      </c>
      <c r="E33">
        <f>E23*D24*E24</f>
        <v>1100</v>
      </c>
      <c r="F33">
        <f>F23*(D24*F24+D25*F25)</f>
        <v>12350</v>
      </c>
      <c r="G33">
        <f>G23*($D$24*G24+$D$25*G25+$D$26*G26+$D$27*G27+$D$28*G28+$D$29*G29)</f>
        <v>44400</v>
      </c>
      <c r="H33">
        <f t="shared" ref="H33:L33" si="19">H23*($D$24*H24+$D$25*H25+$D$26*H26+$D$27*H27+$D$28*H28+$D$29*H29)</f>
        <v>81260</v>
      </c>
      <c r="I33">
        <f t="shared" si="19"/>
        <v>71630</v>
      </c>
      <c r="J33">
        <f t="shared" si="19"/>
        <v>32970</v>
      </c>
      <c r="K33">
        <f t="shared" si="19"/>
        <v>75670</v>
      </c>
      <c r="L33">
        <f t="shared" si="19"/>
        <v>12500</v>
      </c>
      <c r="M33">
        <f>SUM(E33:L33)</f>
        <v>331880</v>
      </c>
    </row>
    <row r="34" spans="1:13" x14ac:dyDescent="0.25">
      <c r="A34">
        <v>13</v>
      </c>
      <c r="B34">
        <v>150</v>
      </c>
    </row>
    <row r="35" spans="1:13" x14ac:dyDescent="0.25">
      <c r="A35">
        <v>13</v>
      </c>
      <c r="B35">
        <v>150</v>
      </c>
    </row>
    <row r="36" spans="1:13" x14ac:dyDescent="0.25">
      <c r="A36">
        <v>13</v>
      </c>
      <c r="B36">
        <v>170</v>
      </c>
      <c r="D36" t="s">
        <v>8</v>
      </c>
      <c r="E36">
        <f>1/99*(O30-N30*N30/100)</f>
        <v>18.094545454545461</v>
      </c>
    </row>
    <row r="37" spans="1:13" x14ac:dyDescent="0.25">
      <c r="A37">
        <v>13</v>
      </c>
      <c r="B37">
        <v>170</v>
      </c>
      <c r="D37" t="s">
        <v>21</v>
      </c>
      <c r="E37">
        <f>1/99*(M32-M31*M31/100)</f>
        <v>996.96969696969711</v>
      </c>
    </row>
    <row r="38" spans="1:13" x14ac:dyDescent="0.25">
      <c r="A38">
        <v>13</v>
      </c>
      <c r="B38">
        <v>170</v>
      </c>
      <c r="D38" t="s">
        <v>22</v>
      </c>
      <c r="E38">
        <f>1/99*(M33-M31*N30/100)</f>
        <v>112.24242424242425</v>
      </c>
    </row>
    <row r="39" spans="1:13" x14ac:dyDescent="0.25">
      <c r="A39">
        <v>13</v>
      </c>
      <c r="B39">
        <v>170</v>
      </c>
    </row>
    <row r="40" spans="1:13" x14ac:dyDescent="0.25">
      <c r="A40">
        <v>13</v>
      </c>
      <c r="B40">
        <v>170</v>
      </c>
      <c r="D40" t="s">
        <v>23</v>
      </c>
      <c r="E40">
        <f>(E38/(E37*E36)^(0.5))*(E37/E36)^(0.5)</f>
        <v>6.2031082529474793</v>
      </c>
    </row>
    <row r="41" spans="1:13" x14ac:dyDescent="0.25">
      <c r="A41" s="1">
        <v>16</v>
      </c>
      <c r="B41">
        <v>150</v>
      </c>
      <c r="D41" t="s">
        <v>2</v>
      </c>
      <c r="E41">
        <f>H13</f>
        <v>179</v>
      </c>
    </row>
    <row r="42" spans="1:13" x14ac:dyDescent="0.25">
      <c r="A42">
        <v>16</v>
      </c>
      <c r="B42">
        <v>150</v>
      </c>
      <c r="D42" t="s">
        <v>1</v>
      </c>
      <c r="E42">
        <f>H12</f>
        <v>17.920000000000002</v>
      </c>
    </row>
    <row r="43" spans="1:13" x14ac:dyDescent="0.25">
      <c r="A43">
        <v>16</v>
      </c>
      <c r="B43">
        <v>150</v>
      </c>
      <c r="D43" t="s">
        <v>24</v>
      </c>
      <c r="E43">
        <f>E41-E42*E40</f>
        <v>67.840300107181164</v>
      </c>
    </row>
    <row r="44" spans="1:13" x14ac:dyDescent="0.25">
      <c r="A44">
        <v>16</v>
      </c>
      <c r="B44">
        <v>150</v>
      </c>
    </row>
    <row r="45" spans="1:13" x14ac:dyDescent="0.25">
      <c r="A45">
        <v>16</v>
      </c>
      <c r="B45">
        <v>170</v>
      </c>
    </row>
    <row r="46" spans="1:13" x14ac:dyDescent="0.25">
      <c r="A46">
        <v>16</v>
      </c>
      <c r="B46">
        <v>170</v>
      </c>
    </row>
    <row r="47" spans="1:13" x14ac:dyDescent="0.25">
      <c r="A47">
        <v>16</v>
      </c>
      <c r="B47">
        <v>170</v>
      </c>
    </row>
    <row r="48" spans="1:13" x14ac:dyDescent="0.25">
      <c r="A48">
        <v>16</v>
      </c>
      <c r="B48">
        <v>170</v>
      </c>
    </row>
    <row r="49" spans="1:12" x14ac:dyDescent="0.25">
      <c r="A49">
        <v>16</v>
      </c>
      <c r="B49">
        <v>170</v>
      </c>
    </row>
    <row r="50" spans="1:12" x14ac:dyDescent="0.25">
      <c r="A50">
        <v>16</v>
      </c>
      <c r="B50">
        <v>170</v>
      </c>
    </row>
    <row r="51" spans="1:12" x14ac:dyDescent="0.25">
      <c r="A51">
        <v>16</v>
      </c>
      <c r="B51">
        <v>170</v>
      </c>
    </row>
    <row r="52" spans="1:12" x14ac:dyDescent="0.25">
      <c r="A52">
        <v>16</v>
      </c>
      <c r="B52">
        <v>170</v>
      </c>
    </row>
    <row r="53" spans="1:12" x14ac:dyDescent="0.25">
      <c r="A53">
        <v>16</v>
      </c>
      <c r="B53">
        <v>190</v>
      </c>
    </row>
    <row r="54" spans="1:12" x14ac:dyDescent="0.25">
      <c r="A54">
        <v>16</v>
      </c>
      <c r="B54">
        <v>190</v>
      </c>
    </row>
    <row r="55" spans="1:12" x14ac:dyDescent="0.25">
      <c r="A55">
        <v>16</v>
      </c>
      <c r="B55">
        <v>190</v>
      </c>
    </row>
    <row r="56" spans="1:12" x14ac:dyDescent="0.25">
      <c r="A56">
        <v>16</v>
      </c>
      <c r="B56">
        <v>190</v>
      </c>
    </row>
    <row r="57" spans="1:12" x14ac:dyDescent="0.25">
      <c r="A57">
        <v>16</v>
      </c>
      <c r="B57">
        <v>190</v>
      </c>
      <c r="D57">
        <v>4.5</v>
      </c>
      <c r="E57">
        <v>6</v>
      </c>
      <c r="F57">
        <v>7.5</v>
      </c>
      <c r="G57">
        <v>9</v>
      </c>
      <c r="H57">
        <v>10.5</v>
      </c>
      <c r="I57">
        <v>12</v>
      </c>
      <c r="J57">
        <v>13.5</v>
      </c>
      <c r="K57">
        <v>15</v>
      </c>
    </row>
    <row r="58" spans="1:12" x14ac:dyDescent="0.25">
      <c r="A58">
        <v>16</v>
      </c>
      <c r="B58">
        <v>190</v>
      </c>
      <c r="C58">
        <v>60</v>
      </c>
      <c r="D58">
        <v>2</v>
      </c>
      <c r="E58">
        <v>4</v>
      </c>
      <c r="F58">
        <v>3</v>
      </c>
      <c r="G58">
        <v>10</v>
      </c>
      <c r="H58">
        <v>4</v>
      </c>
      <c r="L58">
        <f>SUM(D58:K58)</f>
        <v>23</v>
      </c>
    </row>
    <row r="59" spans="1:12" x14ac:dyDescent="0.25">
      <c r="A59" s="1">
        <v>19</v>
      </c>
      <c r="B59">
        <v>150</v>
      </c>
      <c r="C59">
        <v>90</v>
      </c>
      <c r="F59">
        <v>6</v>
      </c>
      <c r="G59">
        <v>14</v>
      </c>
      <c r="H59">
        <v>5</v>
      </c>
      <c r="L59">
        <f t="shared" ref="L59:L63" si="20">SUM(D59:K59)</f>
        <v>25</v>
      </c>
    </row>
    <row r="60" spans="1:12" x14ac:dyDescent="0.25">
      <c r="A60">
        <v>19</v>
      </c>
      <c r="B60">
        <v>150</v>
      </c>
      <c r="C60">
        <v>120</v>
      </c>
      <c r="H60">
        <v>17</v>
      </c>
      <c r="I60">
        <v>5</v>
      </c>
      <c r="J60">
        <v>4</v>
      </c>
      <c r="L60">
        <f t="shared" si="20"/>
        <v>26</v>
      </c>
    </row>
    <row r="61" spans="1:12" x14ac:dyDescent="0.25">
      <c r="A61">
        <v>19</v>
      </c>
      <c r="B61">
        <v>150</v>
      </c>
      <c r="C61">
        <v>150</v>
      </c>
      <c r="I61">
        <v>8</v>
      </c>
      <c r="J61">
        <v>3</v>
      </c>
      <c r="K61">
        <v>2</v>
      </c>
      <c r="L61">
        <f t="shared" si="20"/>
        <v>13</v>
      </c>
    </row>
    <row r="62" spans="1:12" x14ac:dyDescent="0.25">
      <c r="A62">
        <v>19</v>
      </c>
      <c r="B62">
        <v>150</v>
      </c>
      <c r="C62">
        <v>180</v>
      </c>
      <c r="I62">
        <v>4</v>
      </c>
      <c r="J62">
        <v>3</v>
      </c>
      <c r="K62">
        <v>1</v>
      </c>
      <c r="L62">
        <f t="shared" si="20"/>
        <v>8</v>
      </c>
    </row>
    <row r="63" spans="1:12" x14ac:dyDescent="0.25">
      <c r="A63">
        <v>19</v>
      </c>
      <c r="B63">
        <v>150</v>
      </c>
      <c r="C63">
        <v>210</v>
      </c>
      <c r="I63">
        <v>2</v>
      </c>
      <c r="J63">
        <v>1</v>
      </c>
      <c r="K63">
        <v>2</v>
      </c>
      <c r="L63">
        <f t="shared" si="20"/>
        <v>5</v>
      </c>
    </row>
    <row r="64" spans="1:12" x14ac:dyDescent="0.25">
      <c r="A64">
        <v>19</v>
      </c>
      <c r="B64">
        <v>150</v>
      </c>
      <c r="D64">
        <f>SUM(D58:D63)</f>
        <v>2</v>
      </c>
      <c r="E64">
        <f t="shared" ref="E64:K64" si="21">SUM(E58:E63)</f>
        <v>4</v>
      </c>
      <c r="F64">
        <f t="shared" si="21"/>
        <v>9</v>
      </c>
      <c r="G64">
        <f t="shared" si="21"/>
        <v>24</v>
      </c>
      <c r="H64">
        <f t="shared" si="21"/>
        <v>26</v>
      </c>
      <c r="I64">
        <f t="shared" si="21"/>
        <v>19</v>
      </c>
      <c r="J64">
        <f t="shared" si="21"/>
        <v>11</v>
      </c>
      <c r="K64">
        <f t="shared" si="21"/>
        <v>5</v>
      </c>
      <c r="L64">
        <f>SUM(L58:L63)</f>
        <v>100</v>
      </c>
    </row>
    <row r="65" spans="1:12" x14ac:dyDescent="0.25">
      <c r="A65">
        <v>19</v>
      </c>
      <c r="B65">
        <v>170</v>
      </c>
      <c r="L65">
        <f>SUM(D64:K64)</f>
        <v>100</v>
      </c>
    </row>
    <row r="66" spans="1:12" x14ac:dyDescent="0.25">
      <c r="A66">
        <v>19</v>
      </c>
      <c r="B66">
        <v>170</v>
      </c>
      <c r="D66">
        <f>C58*($D$57*D58+$E$57*E58+$F$57*F58+$G$57*G58+$H$57*H58+$I$57*I58+$J$57*J58+$K$57*K58)</f>
        <v>11250</v>
      </c>
    </row>
    <row r="67" spans="1:12" x14ac:dyDescent="0.25">
      <c r="A67">
        <v>19</v>
      </c>
      <c r="B67">
        <v>170</v>
      </c>
      <c r="D67">
        <f t="shared" ref="D67:D71" si="22">C59*($D$57*D59+$E$57*E59+$F$57*F59+$G$57*G59+$H$57*H59+$I$57*I59+$J$57*J59+$K$57*K59)</f>
        <v>20115</v>
      </c>
    </row>
    <row r="68" spans="1:12" x14ac:dyDescent="0.25">
      <c r="A68">
        <v>19</v>
      </c>
      <c r="B68">
        <v>170</v>
      </c>
      <c r="D68">
        <f t="shared" si="22"/>
        <v>35100</v>
      </c>
    </row>
    <row r="69" spans="1:12" x14ac:dyDescent="0.25">
      <c r="A69">
        <v>19</v>
      </c>
      <c r="B69">
        <v>170</v>
      </c>
      <c r="D69">
        <f t="shared" si="22"/>
        <v>24975</v>
      </c>
    </row>
    <row r="70" spans="1:12" x14ac:dyDescent="0.25">
      <c r="A70">
        <v>19</v>
      </c>
      <c r="B70">
        <v>170</v>
      </c>
      <c r="D70">
        <f t="shared" si="22"/>
        <v>18630</v>
      </c>
    </row>
    <row r="71" spans="1:12" x14ac:dyDescent="0.25">
      <c r="A71">
        <v>19</v>
      </c>
      <c r="B71">
        <v>170</v>
      </c>
      <c r="D71">
        <f t="shared" si="22"/>
        <v>14175</v>
      </c>
    </row>
    <row r="72" spans="1:12" x14ac:dyDescent="0.25">
      <c r="A72">
        <v>19</v>
      </c>
      <c r="B72">
        <v>170</v>
      </c>
      <c r="D72">
        <f>SUM(D66:D71)</f>
        <v>124245</v>
      </c>
    </row>
    <row r="73" spans="1:12" x14ac:dyDescent="0.25">
      <c r="A73">
        <v>19</v>
      </c>
      <c r="B73">
        <v>170</v>
      </c>
    </row>
    <row r="74" spans="1:12" x14ac:dyDescent="0.25">
      <c r="A74">
        <v>19</v>
      </c>
      <c r="B74">
        <v>170</v>
      </c>
    </row>
    <row r="75" spans="1:12" x14ac:dyDescent="0.25">
      <c r="A75">
        <v>19</v>
      </c>
      <c r="B75">
        <v>170</v>
      </c>
    </row>
    <row r="76" spans="1:12" x14ac:dyDescent="0.25">
      <c r="A76">
        <v>19</v>
      </c>
      <c r="B76">
        <v>170</v>
      </c>
    </row>
    <row r="77" spans="1:12" x14ac:dyDescent="0.25">
      <c r="A77">
        <v>19</v>
      </c>
      <c r="B77">
        <v>170</v>
      </c>
    </row>
    <row r="78" spans="1:12" x14ac:dyDescent="0.25">
      <c r="A78">
        <v>19</v>
      </c>
      <c r="B78">
        <v>170</v>
      </c>
    </row>
    <row r="79" spans="1:12" x14ac:dyDescent="0.25">
      <c r="A79">
        <v>19</v>
      </c>
      <c r="B79">
        <v>170</v>
      </c>
    </row>
    <row r="80" spans="1:12" x14ac:dyDescent="0.25">
      <c r="A80">
        <v>19</v>
      </c>
      <c r="B80">
        <v>190</v>
      </c>
    </row>
    <row r="81" spans="1:2" x14ac:dyDescent="0.25">
      <c r="A81">
        <v>19</v>
      </c>
      <c r="B81">
        <v>190</v>
      </c>
    </row>
    <row r="82" spans="1:2" x14ac:dyDescent="0.25">
      <c r="A82">
        <v>19</v>
      </c>
      <c r="B82">
        <v>190</v>
      </c>
    </row>
    <row r="83" spans="1:2" x14ac:dyDescent="0.25">
      <c r="A83">
        <v>19</v>
      </c>
      <c r="B83">
        <v>190</v>
      </c>
    </row>
    <row r="84" spans="1:2" x14ac:dyDescent="0.25">
      <c r="A84">
        <v>19</v>
      </c>
      <c r="B84">
        <v>190</v>
      </c>
    </row>
    <row r="85" spans="1:2" x14ac:dyDescent="0.25">
      <c r="A85">
        <v>19</v>
      </c>
      <c r="B85">
        <v>190</v>
      </c>
    </row>
    <row r="86" spans="1:2" x14ac:dyDescent="0.25">
      <c r="A86">
        <v>19</v>
      </c>
      <c r="B86">
        <v>190</v>
      </c>
    </row>
    <row r="87" spans="1:2" x14ac:dyDescent="0.25">
      <c r="A87">
        <v>19</v>
      </c>
      <c r="B87">
        <v>190</v>
      </c>
    </row>
    <row r="88" spans="1:2" x14ac:dyDescent="0.25">
      <c r="A88">
        <v>19</v>
      </c>
      <c r="B88">
        <v>190</v>
      </c>
    </row>
    <row r="89" spans="1:2" x14ac:dyDescent="0.25">
      <c r="A89" s="1">
        <v>22</v>
      </c>
      <c r="B89">
        <v>190</v>
      </c>
    </row>
    <row r="90" spans="1:2" x14ac:dyDescent="0.25">
      <c r="A90">
        <v>22</v>
      </c>
      <c r="B90">
        <v>190</v>
      </c>
    </row>
    <row r="91" spans="1:2" x14ac:dyDescent="0.25">
      <c r="A91">
        <v>22</v>
      </c>
      <c r="B91">
        <v>190</v>
      </c>
    </row>
    <row r="92" spans="1:2" x14ac:dyDescent="0.25">
      <c r="A92">
        <v>22</v>
      </c>
      <c r="B92">
        <v>190</v>
      </c>
    </row>
    <row r="93" spans="1:2" x14ac:dyDescent="0.25">
      <c r="A93">
        <v>22</v>
      </c>
      <c r="B93">
        <v>190</v>
      </c>
    </row>
    <row r="94" spans="1:2" x14ac:dyDescent="0.25">
      <c r="A94">
        <v>22</v>
      </c>
      <c r="B94">
        <v>210</v>
      </c>
    </row>
    <row r="95" spans="1:2" x14ac:dyDescent="0.25">
      <c r="A95">
        <v>22</v>
      </c>
      <c r="B95">
        <v>210</v>
      </c>
    </row>
    <row r="96" spans="1:2" x14ac:dyDescent="0.25">
      <c r="A96">
        <v>22</v>
      </c>
      <c r="B96">
        <v>210</v>
      </c>
    </row>
    <row r="97" spans="1:2" x14ac:dyDescent="0.25">
      <c r="A97">
        <v>22</v>
      </c>
      <c r="B97">
        <v>210</v>
      </c>
    </row>
    <row r="98" spans="1:2" x14ac:dyDescent="0.25">
      <c r="A98">
        <v>22</v>
      </c>
      <c r="B98">
        <v>210</v>
      </c>
    </row>
    <row r="99" spans="1:2" x14ac:dyDescent="0.25">
      <c r="A99">
        <v>22</v>
      </c>
      <c r="B99">
        <v>210</v>
      </c>
    </row>
    <row r="100" spans="1:2" x14ac:dyDescent="0.25">
      <c r="A100">
        <v>22</v>
      </c>
      <c r="B100">
        <v>230</v>
      </c>
    </row>
    <row r="101" spans="1:2" x14ac:dyDescent="0.25">
      <c r="A101">
        <v>22</v>
      </c>
      <c r="B101">
        <v>230</v>
      </c>
    </row>
    <row r="102" spans="1:2" x14ac:dyDescent="0.25">
      <c r="A102">
        <v>22</v>
      </c>
      <c r="B102">
        <v>230</v>
      </c>
    </row>
    <row r="103" spans="1:2" x14ac:dyDescent="0.25">
      <c r="A103">
        <v>22</v>
      </c>
      <c r="B103">
        <v>230</v>
      </c>
    </row>
    <row r="104" spans="1:2" x14ac:dyDescent="0.25">
      <c r="A104">
        <v>22</v>
      </c>
      <c r="B104">
        <v>230</v>
      </c>
    </row>
    <row r="105" spans="1:2" x14ac:dyDescent="0.25">
      <c r="A105">
        <v>22</v>
      </c>
      <c r="B105">
        <v>230</v>
      </c>
    </row>
    <row r="106" spans="1:2" x14ac:dyDescent="0.25">
      <c r="A106">
        <v>22</v>
      </c>
      <c r="B106">
        <v>230</v>
      </c>
    </row>
    <row r="107" spans="1:2" x14ac:dyDescent="0.25">
      <c r="A107" s="1">
        <v>25</v>
      </c>
      <c r="B107">
        <v>210</v>
      </c>
    </row>
    <row r="108" spans="1:2" x14ac:dyDescent="0.25">
      <c r="A108">
        <v>25</v>
      </c>
      <c r="B108">
        <v>230</v>
      </c>
    </row>
    <row r="109" spans="1:2" x14ac:dyDescent="0.25">
      <c r="A109">
        <v>25</v>
      </c>
      <c r="B109">
        <v>230</v>
      </c>
    </row>
    <row r="110" spans="1:2" x14ac:dyDescent="0.25">
      <c r="A110">
        <v>25</v>
      </c>
      <c r="B110">
        <v>230</v>
      </c>
    </row>
    <row r="111" spans="1:2" x14ac:dyDescent="0.25">
      <c r="A111">
        <v>25</v>
      </c>
      <c r="B111">
        <v>230</v>
      </c>
    </row>
    <row r="112" spans="1:2" x14ac:dyDescent="0.25">
      <c r="A112">
        <v>25</v>
      </c>
      <c r="B112">
        <v>230</v>
      </c>
    </row>
    <row r="113" spans="1:2" x14ac:dyDescent="0.25">
      <c r="A113">
        <v>25</v>
      </c>
      <c r="B113">
        <v>230</v>
      </c>
    </row>
    <row r="114" spans="1:2" x14ac:dyDescent="0.25">
      <c r="A114">
        <v>25</v>
      </c>
      <c r="B114">
        <v>230</v>
      </c>
    </row>
    <row r="115" spans="1:2" x14ac:dyDescent="0.25">
      <c r="A115">
        <v>25</v>
      </c>
      <c r="B115">
        <v>250</v>
      </c>
    </row>
    <row r="116" spans="1:2" x14ac:dyDescent="0.25">
      <c r="A116">
        <v>25</v>
      </c>
      <c r="B116">
        <v>250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yihong liao</dc:creator>
  <cp:lastModifiedBy>yihong liao</cp:lastModifiedBy>
  <dcterms:created xsi:type="dcterms:W3CDTF">2015-06-05T18:19:34Z</dcterms:created>
  <dcterms:modified xsi:type="dcterms:W3CDTF">2022-05-12T12:18:35Z</dcterms:modified>
</cp:coreProperties>
</file>