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CRONOGRAMA 2" sheetId="2" r:id="rId5"/>
  </sheets>
  <definedNames/>
  <calcPr/>
  <extLst>
    <ext uri="GoogleSheetsCustomDataVersion2">
      <go:sheetsCustomData xmlns:go="http://customooxmlschemas.google.com/" r:id="rId6" roundtripDataChecksum="r5sDUMt33QOdcJ9O+mzPVwk7R/9l33JjjE7EaWYaL/8="/>
    </ext>
  </extLst>
</workbook>
</file>

<file path=xl/sharedStrings.xml><?xml version="1.0" encoding="utf-8"?>
<sst xmlns="http://schemas.openxmlformats.org/spreadsheetml/2006/main" count="172" uniqueCount="54">
  <si>
    <r>
      <rPr>
        <rFont val="Calibri"/>
        <color theme="1"/>
        <sz val="14.0"/>
      </rPr>
      <t>Leyenda</t>
    </r>
    <r>
      <rPr>
        <rFont val="Calibri"/>
        <color theme="1"/>
        <sz val="11.0"/>
      </rPr>
      <t>:</t>
    </r>
  </si>
  <si>
    <t xml:space="preserve"> </t>
  </si>
  <si>
    <t xml:space="preserve"> INICIO DEL  PROYECTO      </t>
  </si>
  <si>
    <t>Descripción del hito</t>
  </si>
  <si>
    <t>Categoría</t>
  </si>
  <si>
    <t>Asignado a</t>
  </si>
  <si>
    <t>Progreso</t>
  </si>
  <si>
    <t>Inicio</t>
  </si>
  <si>
    <t>Fin</t>
  </si>
  <si>
    <t>Número de días</t>
  </si>
  <si>
    <t>ACTIVIDADES</t>
  </si>
  <si>
    <t>INICIO</t>
  </si>
  <si>
    <t xml:space="preserve">  Contexto de la empresa</t>
  </si>
  <si>
    <t>Objetivo</t>
  </si>
  <si>
    <t>Cesar</t>
  </si>
  <si>
    <t xml:space="preserve">  Lean Canvas</t>
  </si>
  <si>
    <t>Todo el equipo</t>
  </si>
  <si>
    <t xml:space="preserve">  Alternativas de Solución</t>
  </si>
  <si>
    <t>Según lo previsto</t>
  </si>
  <si>
    <t>Milagros</t>
  </si>
  <si>
    <t>PLANIFICACIÓN</t>
  </si>
  <si>
    <t xml:space="preserve">  Project Charter</t>
  </si>
  <si>
    <t>Hito</t>
  </si>
  <si>
    <t>Thomas</t>
  </si>
  <si>
    <t xml:space="preserve">  Diagrama de Gantt</t>
  </si>
  <si>
    <t xml:space="preserve">  Diagrama de WBS</t>
  </si>
  <si>
    <t xml:space="preserve">  Avance 1</t>
  </si>
  <si>
    <t>DESARROLLO</t>
  </si>
  <si>
    <t xml:space="preserve">  Diagrama de Caso de Uso</t>
  </si>
  <si>
    <t>Michael</t>
  </si>
  <si>
    <t xml:space="preserve">  Diagrama de Clases</t>
  </si>
  <si>
    <t>Riesgo bajo</t>
  </si>
  <si>
    <t xml:space="preserve">  Modelado de Datos</t>
  </si>
  <si>
    <t xml:space="preserve">  Prototipos</t>
  </si>
  <si>
    <t>Riesgo medio</t>
  </si>
  <si>
    <t xml:space="preserve">  Avance 2</t>
  </si>
  <si>
    <t>CONSTRUCCIÓN</t>
  </si>
  <si>
    <t xml:space="preserve">  Construccion de la Pag. Web</t>
  </si>
  <si>
    <t xml:space="preserve">  CRUD de Usuarios</t>
  </si>
  <si>
    <t xml:space="preserve">  CRUD de registros</t>
  </si>
  <si>
    <t xml:space="preserve">  Avance 3</t>
  </si>
  <si>
    <t>PRUEBAS</t>
  </si>
  <si>
    <t xml:space="preserve">  Prueba de pagina</t>
  </si>
  <si>
    <t xml:space="preserve">  Identificación de los errores</t>
  </si>
  <si>
    <t xml:space="preserve">  Posibles Soluciones</t>
  </si>
  <si>
    <t xml:space="preserve">  Implementacion de Soluciones</t>
  </si>
  <si>
    <t>CIERRE</t>
  </si>
  <si>
    <t xml:space="preserve">  Documentación Final</t>
  </si>
  <si>
    <t xml:space="preserve">  Entrega del Proyecto</t>
  </si>
  <si>
    <t xml:space="preserve">             </t>
  </si>
  <si>
    <t>Riesgo alto</t>
  </si>
  <si>
    <r>
      <rPr>
        <rFont val="Calibri"/>
        <color theme="1"/>
        <sz val="14.0"/>
      </rPr>
      <t>Leyenda</t>
    </r>
    <r>
      <rPr>
        <rFont val="Calibri"/>
        <color theme="1"/>
        <sz val="11.0"/>
      </rPr>
      <t>:</t>
    </r>
  </si>
  <si>
    <t xml:space="preserve">  Avance 4</t>
  </si>
  <si>
    <t xml:space="preserve">  Avance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</si>
</sst>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theme="0"/>
      <name val="Calibri"/>
    </font>
    <font>
      <b/>
      <sz val="11.0"/>
      <color theme="1"/>
      <name val="Calibri"/>
    </font>
    <font>
      <b/>
      <sz val="11.0"/>
      <color rgb="FF333F4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66CCFF"/>
        <bgColor rgb="FF66CCFF"/>
      </patternFill>
    </fill>
    <fill>
      <patternFill patternType="solid">
        <fgColor rgb="FF595959"/>
        <bgColor rgb="FF595959"/>
      </patternFill>
    </fill>
    <fill>
      <patternFill patternType="solid">
        <fgColor rgb="FFAEABAB"/>
        <bgColor rgb="FFAEABAB"/>
      </patternFill>
    </fill>
    <fill>
      <patternFill patternType="solid">
        <fgColor rgb="FFFFFFFF"/>
        <bgColor rgb="FFFFFFFF"/>
      </patternFill>
    </fill>
  </fills>
  <borders count="22">
    <border/>
    <border>
      <left/>
      <right/>
      <top/>
      <bottom/>
    </border>
    <border>
      <left style="thin">
        <color rgb="FF7F7F7F"/>
      </left>
      <right/>
      <top/>
      <bottom/>
    </border>
    <border>
      <left/>
      <right style="thin">
        <color rgb="FF7F7F7F"/>
      </right>
      <top/>
      <bottom/>
    </border>
    <border>
      <left/>
      <right/>
      <top/>
      <bottom style="thin">
        <color rgb="FF7F7F7F"/>
      </bottom>
    </border>
    <border>
      <left style="thin">
        <color rgb="FF7F7F7F"/>
      </left>
      <right/>
      <top/>
      <bottom style="thin">
        <color rgb="FF7F7F7F"/>
      </bottom>
    </border>
    <border>
      <left/>
      <right style="thin">
        <color rgb="FF7F7F7F"/>
      </right>
      <top/>
      <bottom style="thin">
        <color rgb="FF7F7F7F"/>
      </bottom>
    </border>
    <border>
      <left style="medium">
        <color rgb="FFCCCCCC"/>
      </left>
      <right style="thin">
        <color rgb="FF000000"/>
      </right>
      <top style="medium">
        <color rgb="FF7F7F7F"/>
      </top>
      <bottom style="medium">
        <color rgb="FF7F7F7F"/>
      </bottom>
    </border>
    <border>
      <left style="thin">
        <color rgb="FF000000"/>
      </left>
      <right style="thin">
        <color rgb="FF000000"/>
      </right>
      <top style="thin">
        <color rgb="FF7F7F7F"/>
      </top>
      <bottom style="thin">
        <color rgb="FF7F7F7F"/>
      </bottom>
    </border>
    <border>
      <right style="thin">
        <color rgb="FF000000"/>
      </right>
      <top style="thin">
        <color rgb="FF7F7F7F"/>
      </top>
      <bottom style="thin">
        <color rgb="FF7F7F7F"/>
      </bottom>
    </border>
    <border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7F7F7F"/>
      </bottom>
    </border>
    <border>
      <left style="thin">
        <color rgb="FF000000"/>
      </left>
      <right style="thin">
        <color rgb="FF000000"/>
      </right>
      <top style="thin">
        <color rgb="FF7F7F7F"/>
      </top>
    </border>
    <border>
      <top style="thin">
        <color rgb="FF7F7F7F"/>
      </top>
    </border>
    <border>
      <right style="thin">
        <color rgb="FF7F7F7F"/>
      </right>
      <top style="thin">
        <color rgb="FF7F7F7F"/>
      </top>
    </border>
    <border>
      <right style="thin">
        <color rgb="FF000000"/>
      </right>
      <top style="thin">
        <color rgb="FF7F7F7F"/>
      </top>
    </border>
    <border>
      <right style="thin">
        <color rgb="FF000000"/>
      </right>
      <top style="medium">
        <color rgb="FF7F7F7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7F7F7F"/>
      </top>
      <bottom style="thin">
        <color rgb="FF000000"/>
      </bottom>
    </border>
    <border>
      <right style="thin">
        <color rgb="FF000000"/>
      </right>
      <top style="thin">
        <color rgb="FF7F7F7F"/>
      </top>
      <bottom style="thin">
        <color rgb="FF000000"/>
      </bottom>
    </border>
    <border>
      <top style="thin">
        <color rgb="FF7F7F7F"/>
      </top>
      <bottom style="thin">
        <color rgb="FF000000"/>
      </bottom>
    </border>
    <border>
      <right style="thin">
        <color rgb="FF7F7F7F"/>
      </right>
      <top style="thin">
        <color rgb="FF7F7F7F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1" numFmtId="164" xfId="0" applyFont="1" applyNumberFormat="1"/>
    <xf borderId="1" fillId="2" fontId="1" numFmtId="0" xfId="0" applyBorder="1" applyFill="1" applyFont="1"/>
    <xf borderId="1" fillId="2" fontId="1" numFmtId="0" xfId="0" applyAlignment="1" applyBorder="1" applyFont="1">
      <alignment horizontal="right" readingOrder="0"/>
    </xf>
    <xf borderId="1" fillId="3" fontId="1" numFmtId="164" xfId="0" applyAlignment="1" applyBorder="1" applyFill="1" applyFont="1" applyNumberFormat="1">
      <alignment horizontal="center"/>
    </xf>
    <xf borderId="0" fillId="0" fontId="1" numFmtId="164" xfId="0" applyAlignment="1" applyFont="1" applyNumberFormat="1">
      <alignment horizontal="center"/>
    </xf>
    <xf borderId="1" fillId="4" fontId="3" numFmtId="165" xfId="0" applyAlignment="1" applyBorder="1" applyFill="1" applyFont="1" applyNumberFormat="1">
      <alignment horizontal="center"/>
    </xf>
    <xf borderId="2" fillId="4" fontId="3" numFmtId="165" xfId="0" applyAlignment="1" applyBorder="1" applyFont="1" applyNumberFormat="1">
      <alignment horizontal="center"/>
    </xf>
    <xf borderId="3" fillId="4" fontId="3" numFmtId="165" xfId="0" applyAlignment="1" applyBorder="1" applyFont="1" applyNumberFormat="1">
      <alignment horizontal="center"/>
    </xf>
    <xf borderId="0" fillId="0" fontId="1" numFmtId="165" xfId="0" applyFont="1" applyNumberFormat="1"/>
    <xf borderId="1" fillId="4" fontId="3" numFmtId="0" xfId="0" applyAlignment="1" applyBorder="1" applyFont="1">
      <alignment horizontal="left" vertical="center"/>
    </xf>
    <xf borderId="1" fillId="4" fontId="3" numFmtId="0" xfId="0" applyAlignment="1" applyBorder="1" applyFont="1">
      <alignment horizontal="center" shrinkToFit="0" vertical="center" wrapText="1"/>
    </xf>
    <xf borderId="4" fillId="5" fontId="4" numFmtId="0" xfId="0" applyAlignment="1" applyBorder="1" applyFill="1" applyFont="1">
      <alignment horizontal="center"/>
    </xf>
    <xf borderId="5" fillId="5" fontId="4" numFmtId="0" xfId="0" applyAlignment="1" applyBorder="1" applyFont="1">
      <alignment horizontal="center"/>
    </xf>
    <xf borderId="6" fillId="5" fontId="4" numFmtId="0" xfId="0" applyAlignment="1" applyBorder="1" applyFont="1">
      <alignment horizontal="center"/>
    </xf>
    <xf borderId="7" fillId="0" fontId="5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/>
    </xf>
    <xf borderId="8" fillId="0" fontId="1" numFmtId="0" xfId="0" applyBorder="1" applyFont="1"/>
    <xf borderId="9" fillId="0" fontId="1" numFmtId="0" xfId="0" applyAlignment="1" applyBorder="1" applyFont="1">
      <alignment horizontal="center"/>
    </xf>
    <xf borderId="10" fillId="0" fontId="1" numFmtId="0" xfId="0" applyBorder="1" applyFont="1"/>
    <xf borderId="11" fillId="0" fontId="1" numFmtId="0" xfId="0" applyBorder="1" applyFont="1"/>
    <xf borderId="7" fillId="0" fontId="5" numFmtId="0" xfId="0" applyAlignment="1" applyBorder="1" applyFont="1">
      <alignment readingOrder="0" shrinkToFit="0" vertical="center" wrapText="1"/>
    </xf>
    <xf borderId="8" fillId="0" fontId="1" numFmtId="9" xfId="0" applyAlignment="1" applyBorder="1" applyFont="1" applyNumberFormat="1">
      <alignment horizontal="center"/>
    </xf>
    <xf borderId="8" fillId="0" fontId="1" numFmtId="164" xfId="0" applyAlignment="1" applyBorder="1" applyFont="1" applyNumberFormat="1">
      <alignment horizontal="center"/>
    </xf>
    <xf borderId="8" fillId="0" fontId="1" numFmtId="164" xfId="0" applyAlignment="1" applyBorder="1" applyFont="1" applyNumberFormat="1">
      <alignment horizontal="center" readingOrder="0"/>
    </xf>
    <xf borderId="12" fillId="0" fontId="5" numFmtId="0" xfId="0" applyAlignment="1" applyBorder="1" applyFont="1">
      <alignment readingOrder="0" shrinkToFit="0" vertical="center" wrapText="1"/>
    </xf>
    <xf borderId="12" fillId="6" fontId="5" numFmtId="0" xfId="0" applyAlignment="1" applyBorder="1" applyFill="1" applyFont="1">
      <alignment readingOrder="0" shrinkToFit="0" wrapText="1"/>
    </xf>
    <xf borderId="8" fillId="0" fontId="1" numFmtId="9" xfId="0" applyAlignment="1" applyBorder="1" applyFont="1" applyNumberFormat="1">
      <alignment horizontal="center" readingOrder="0"/>
    </xf>
    <xf borderId="8" fillId="0" fontId="1" numFmtId="0" xfId="0" applyAlignment="1" applyBorder="1" applyFont="1">
      <alignment horizontal="center" readingOrder="0"/>
    </xf>
    <xf borderId="13" fillId="0" fontId="1" numFmtId="164" xfId="0" applyAlignment="1" applyBorder="1" applyFont="1" applyNumberFormat="1">
      <alignment horizontal="center" readingOrder="0"/>
    </xf>
    <xf borderId="14" fillId="0" fontId="1" numFmtId="0" xfId="0" applyBorder="1" applyFont="1"/>
    <xf borderId="15" fillId="0" fontId="1" numFmtId="0" xfId="0" applyBorder="1" applyFont="1"/>
    <xf borderId="13" fillId="0" fontId="1" numFmtId="0" xfId="0" applyBorder="1" applyFont="1"/>
    <xf borderId="13" fillId="0" fontId="1" numFmtId="164" xfId="0" applyAlignment="1" applyBorder="1" applyFont="1" applyNumberFormat="1">
      <alignment horizontal="center"/>
    </xf>
    <xf borderId="16" fillId="0" fontId="1" numFmtId="0" xfId="0" applyAlignment="1" applyBorder="1" applyFont="1">
      <alignment horizontal="center"/>
    </xf>
    <xf borderId="17" fillId="0" fontId="5" numFmtId="0" xfId="0" applyAlignment="1" applyBorder="1" applyFont="1">
      <alignment readingOrder="0" shrinkToFit="0" vertical="center" wrapText="1"/>
    </xf>
    <xf borderId="18" fillId="0" fontId="1" numFmtId="0" xfId="0" applyBorder="1" applyFont="1"/>
    <xf borderId="18" fillId="0" fontId="1" numFmtId="164" xfId="0" applyAlignment="1" applyBorder="1" applyFont="1" applyNumberFormat="1">
      <alignment horizontal="center" readingOrder="0"/>
    </xf>
    <xf borderId="19" fillId="0" fontId="1" numFmtId="0" xfId="0" applyAlignment="1" applyBorder="1" applyFont="1">
      <alignment horizontal="center"/>
    </xf>
    <xf borderId="20" fillId="0" fontId="1" numFmtId="0" xfId="0" applyBorder="1" applyFont="1"/>
    <xf borderId="21" fillId="0" fontId="1" numFmtId="0" xfId="0" applyBorder="1" applyFont="1"/>
    <xf borderId="0" fillId="0" fontId="3" numFmtId="0" xfId="0" applyFont="1"/>
    <xf borderId="1" fillId="3" fontId="1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2"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8EAADB"/>
          <bgColor rgb="FF8EAADB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2</xdr:row>
      <xdr:rowOff>66675</xdr:rowOff>
    </xdr:from>
    <xdr:ext cx="1724025" cy="304800"/>
    <xdr:sp>
      <xdr:nvSpPr>
        <xdr:cNvPr id="3" name="Shape 3"/>
        <xdr:cNvSpPr txBox="1"/>
      </xdr:nvSpPr>
      <xdr:spPr>
        <a:xfrm>
          <a:off x="4488750" y="3632363"/>
          <a:ext cx="1714500" cy="295275"/>
        </a:xfrm>
        <a:prstGeom prst="rect">
          <a:avLst/>
        </a:prstGeom>
        <a:solidFill>
          <a:srgbClr val="8296B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Según lo previsto</a:t>
          </a: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  <xdr:oneCellAnchor>
    <xdr:from>
      <xdr:col>14</xdr:col>
      <xdr:colOff>152400</xdr:colOff>
      <xdr:row>2</xdr:row>
      <xdr:rowOff>47625</xdr:rowOff>
    </xdr:from>
    <xdr:ext cx="1095375" cy="381000"/>
    <xdr:sp>
      <xdr:nvSpPr>
        <xdr:cNvPr id="4" name="Shape 4"/>
        <xdr:cNvSpPr txBox="1"/>
      </xdr:nvSpPr>
      <xdr:spPr>
        <a:xfrm>
          <a:off x="4803075" y="3594263"/>
          <a:ext cx="1085850" cy="371475"/>
        </a:xfrm>
        <a:prstGeom prst="rect">
          <a:avLst/>
        </a:prstGeom>
        <a:solidFill>
          <a:schemeClr val="accent4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Riesgo</a:t>
          </a: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bajo</a:t>
          </a:r>
          <a:endParaRPr b="1"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19</xdr:col>
      <xdr:colOff>123825</xdr:colOff>
      <xdr:row>2</xdr:row>
      <xdr:rowOff>38100</xdr:rowOff>
    </xdr:from>
    <xdr:ext cx="1190625" cy="381000"/>
    <xdr:sp>
      <xdr:nvSpPr>
        <xdr:cNvPr id="5" name="Shape 5"/>
        <xdr:cNvSpPr txBox="1"/>
      </xdr:nvSpPr>
      <xdr:spPr>
        <a:xfrm>
          <a:off x="4755450" y="3594263"/>
          <a:ext cx="1181100" cy="371475"/>
        </a:xfrm>
        <a:prstGeom prst="rect">
          <a:avLst/>
        </a:prstGeom>
        <a:solidFill>
          <a:srgbClr val="548135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Riesgo medio</a:t>
          </a:r>
          <a:endParaRPr sz="1400"/>
        </a:p>
      </xdr:txBody>
    </xdr:sp>
    <xdr:clientData fLocksWithSheet="0"/>
  </xdr:oneCellAnchor>
  <xdr:oneCellAnchor>
    <xdr:from>
      <xdr:col>25</xdr:col>
      <xdr:colOff>19050</xdr:colOff>
      <xdr:row>2</xdr:row>
      <xdr:rowOff>38100</xdr:rowOff>
    </xdr:from>
    <xdr:ext cx="1171575" cy="381000"/>
    <xdr:sp>
      <xdr:nvSpPr>
        <xdr:cNvPr id="6" name="Shape 6"/>
        <xdr:cNvSpPr txBox="1"/>
      </xdr:nvSpPr>
      <xdr:spPr>
        <a:xfrm>
          <a:off x="4764975" y="3594263"/>
          <a:ext cx="1162050" cy="371475"/>
        </a:xfrm>
        <a:prstGeom prst="rect">
          <a:avLst/>
        </a:prstGeom>
        <a:solidFill>
          <a:srgbClr val="C0000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Riesgo alto</a:t>
          </a:r>
          <a:endParaRPr sz="1400"/>
        </a:p>
      </xdr:txBody>
    </xdr:sp>
    <xdr:clientData fLocksWithSheet="0"/>
  </xdr:oneCellAnchor>
  <xdr:oneCellAnchor>
    <xdr:from>
      <xdr:col>30</xdr:col>
      <xdr:colOff>66675</xdr:colOff>
      <xdr:row>2</xdr:row>
      <xdr:rowOff>47625</xdr:rowOff>
    </xdr:from>
    <xdr:ext cx="1104900" cy="381000"/>
    <xdr:sp>
      <xdr:nvSpPr>
        <xdr:cNvPr id="7" name="Shape 7"/>
        <xdr:cNvSpPr txBox="1"/>
      </xdr:nvSpPr>
      <xdr:spPr>
        <a:xfrm>
          <a:off x="4798313" y="3594263"/>
          <a:ext cx="1095375" cy="371475"/>
        </a:xfrm>
        <a:prstGeom prst="rect">
          <a:avLst/>
        </a:prstGeom>
        <a:solidFill>
          <a:srgbClr val="A5A5A5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Sin asignar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2</xdr:row>
      <xdr:rowOff>66675</xdr:rowOff>
    </xdr:from>
    <xdr:ext cx="1724025" cy="304800"/>
    <xdr:sp>
      <xdr:nvSpPr>
        <xdr:cNvPr id="3" name="Shape 3"/>
        <xdr:cNvSpPr txBox="1"/>
      </xdr:nvSpPr>
      <xdr:spPr>
        <a:xfrm>
          <a:off x="4488750" y="3632363"/>
          <a:ext cx="1714500" cy="295275"/>
        </a:xfrm>
        <a:prstGeom prst="rect">
          <a:avLst/>
        </a:prstGeom>
        <a:solidFill>
          <a:srgbClr val="8296B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i="0" lang="en-US" sz="1600" u="none" strike="noStrike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Según lo previsto</a:t>
          </a:r>
          <a:r>
            <a:rPr b="1"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</xdr:txBody>
    </xdr:sp>
    <xdr:clientData fLocksWithSheet="0"/>
  </xdr:oneCellAnchor>
  <xdr:oneCellAnchor>
    <xdr:from>
      <xdr:col>14</xdr:col>
      <xdr:colOff>152400</xdr:colOff>
      <xdr:row>2</xdr:row>
      <xdr:rowOff>47625</xdr:rowOff>
    </xdr:from>
    <xdr:ext cx="1095375" cy="381000"/>
    <xdr:sp>
      <xdr:nvSpPr>
        <xdr:cNvPr id="4" name="Shape 4"/>
        <xdr:cNvSpPr txBox="1"/>
      </xdr:nvSpPr>
      <xdr:spPr>
        <a:xfrm>
          <a:off x="4803075" y="3594263"/>
          <a:ext cx="1085850" cy="371475"/>
        </a:xfrm>
        <a:prstGeom prst="rect">
          <a:avLst/>
        </a:prstGeom>
        <a:solidFill>
          <a:schemeClr val="accent4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Riesgo</a:t>
          </a: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bajo</a:t>
          </a:r>
          <a:endParaRPr b="1" sz="1400">
            <a:solidFill>
              <a:schemeClr val="lt1"/>
            </a:solidFill>
          </a:endParaRPr>
        </a:p>
      </xdr:txBody>
    </xdr:sp>
    <xdr:clientData fLocksWithSheet="0"/>
  </xdr:oneCellAnchor>
  <xdr:oneCellAnchor>
    <xdr:from>
      <xdr:col>19</xdr:col>
      <xdr:colOff>123825</xdr:colOff>
      <xdr:row>2</xdr:row>
      <xdr:rowOff>38100</xdr:rowOff>
    </xdr:from>
    <xdr:ext cx="1190625" cy="381000"/>
    <xdr:sp>
      <xdr:nvSpPr>
        <xdr:cNvPr id="5" name="Shape 5"/>
        <xdr:cNvSpPr txBox="1"/>
      </xdr:nvSpPr>
      <xdr:spPr>
        <a:xfrm>
          <a:off x="4755450" y="3594263"/>
          <a:ext cx="1181100" cy="371475"/>
        </a:xfrm>
        <a:prstGeom prst="rect">
          <a:avLst/>
        </a:prstGeom>
        <a:solidFill>
          <a:srgbClr val="548135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Riesgo medio</a:t>
          </a:r>
          <a:endParaRPr sz="1400"/>
        </a:p>
      </xdr:txBody>
    </xdr:sp>
    <xdr:clientData fLocksWithSheet="0"/>
  </xdr:oneCellAnchor>
  <xdr:oneCellAnchor>
    <xdr:from>
      <xdr:col>25</xdr:col>
      <xdr:colOff>19050</xdr:colOff>
      <xdr:row>2</xdr:row>
      <xdr:rowOff>38100</xdr:rowOff>
    </xdr:from>
    <xdr:ext cx="1171575" cy="381000"/>
    <xdr:sp>
      <xdr:nvSpPr>
        <xdr:cNvPr id="6" name="Shape 6"/>
        <xdr:cNvSpPr txBox="1"/>
      </xdr:nvSpPr>
      <xdr:spPr>
        <a:xfrm>
          <a:off x="4764975" y="3594263"/>
          <a:ext cx="1162050" cy="371475"/>
        </a:xfrm>
        <a:prstGeom prst="rect">
          <a:avLst/>
        </a:prstGeom>
        <a:solidFill>
          <a:srgbClr val="C0000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Riesgo alto</a:t>
          </a:r>
          <a:endParaRPr sz="1400"/>
        </a:p>
      </xdr:txBody>
    </xdr:sp>
    <xdr:clientData fLocksWithSheet="0"/>
  </xdr:oneCellAnchor>
  <xdr:oneCellAnchor>
    <xdr:from>
      <xdr:col>30</xdr:col>
      <xdr:colOff>66675</xdr:colOff>
      <xdr:row>2</xdr:row>
      <xdr:rowOff>47625</xdr:rowOff>
    </xdr:from>
    <xdr:ext cx="1104900" cy="381000"/>
    <xdr:sp>
      <xdr:nvSpPr>
        <xdr:cNvPr id="7" name="Shape 7"/>
        <xdr:cNvSpPr txBox="1"/>
      </xdr:nvSpPr>
      <xdr:spPr>
        <a:xfrm>
          <a:off x="4798313" y="3594263"/>
          <a:ext cx="1095375" cy="371475"/>
        </a:xfrm>
        <a:prstGeom prst="rect">
          <a:avLst/>
        </a:prstGeom>
        <a:solidFill>
          <a:srgbClr val="A5A5A5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Sin asignar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3.14"/>
    <col customWidth="1" min="2" max="2" width="17.71"/>
    <col customWidth="1" min="3" max="3" width="20.71"/>
    <col customWidth="1" min="4" max="4" width="14.57"/>
    <col customWidth="1" min="5" max="6" width="14.0"/>
    <col customWidth="1" min="7" max="7" width="10.0"/>
    <col customWidth="1" min="8" max="35" width="3.71"/>
    <col customWidth="1" min="36" max="36" width="10.71"/>
  </cols>
  <sheetData>
    <row r="1" ht="15.0" customHeight="1">
      <c r="A1" s="1"/>
    </row>
    <row r="2">
      <c r="H2" s="2" t="s">
        <v>0</v>
      </c>
    </row>
    <row r="5">
      <c r="D5" s="3">
        <v>0.0</v>
      </c>
      <c r="E5" s="4">
        <f>E6+D5</f>
        <v>45020</v>
      </c>
      <c r="F5" s="5"/>
    </row>
    <row r="6">
      <c r="B6" s="2" t="s">
        <v>1</v>
      </c>
      <c r="C6" s="6"/>
      <c r="D6" s="7" t="s">
        <v>2</v>
      </c>
      <c r="E6" s="8">
        <v>45020.0</v>
      </c>
      <c r="F6" s="9"/>
      <c r="H6" s="10">
        <f>E5</f>
        <v>45020</v>
      </c>
      <c r="I6" s="10">
        <f t="shared" ref="I6:AI6" si="1">H6+1</f>
        <v>45021</v>
      </c>
      <c r="J6" s="10">
        <f t="shared" si="1"/>
        <v>45022</v>
      </c>
      <c r="K6" s="10">
        <f t="shared" si="1"/>
        <v>45023</v>
      </c>
      <c r="L6" s="10">
        <f t="shared" si="1"/>
        <v>45024</v>
      </c>
      <c r="M6" s="10">
        <f t="shared" si="1"/>
        <v>45025</v>
      </c>
      <c r="N6" s="10">
        <f t="shared" si="1"/>
        <v>45026</v>
      </c>
      <c r="O6" s="11">
        <f t="shared" si="1"/>
        <v>45027</v>
      </c>
      <c r="P6" s="10">
        <f t="shared" si="1"/>
        <v>45028</v>
      </c>
      <c r="Q6" s="10">
        <f t="shared" si="1"/>
        <v>45029</v>
      </c>
      <c r="R6" s="10">
        <f t="shared" si="1"/>
        <v>45030</v>
      </c>
      <c r="S6" s="10">
        <f t="shared" si="1"/>
        <v>45031</v>
      </c>
      <c r="T6" s="10">
        <f t="shared" si="1"/>
        <v>45032</v>
      </c>
      <c r="U6" s="12">
        <f t="shared" si="1"/>
        <v>45033</v>
      </c>
      <c r="V6" s="11">
        <f t="shared" si="1"/>
        <v>45034</v>
      </c>
      <c r="W6" s="10">
        <f t="shared" si="1"/>
        <v>45035</v>
      </c>
      <c r="X6" s="10">
        <f t="shared" si="1"/>
        <v>45036</v>
      </c>
      <c r="Y6" s="10">
        <f t="shared" si="1"/>
        <v>45037</v>
      </c>
      <c r="Z6" s="10">
        <f t="shared" si="1"/>
        <v>45038</v>
      </c>
      <c r="AA6" s="10">
        <f t="shared" si="1"/>
        <v>45039</v>
      </c>
      <c r="AB6" s="12">
        <f t="shared" si="1"/>
        <v>45040</v>
      </c>
      <c r="AC6" s="11">
        <f t="shared" si="1"/>
        <v>45041</v>
      </c>
      <c r="AD6" s="10">
        <f t="shared" si="1"/>
        <v>45042</v>
      </c>
      <c r="AE6" s="10">
        <f t="shared" si="1"/>
        <v>45043</v>
      </c>
      <c r="AF6" s="10">
        <f t="shared" si="1"/>
        <v>45044</v>
      </c>
      <c r="AG6" s="10">
        <f t="shared" si="1"/>
        <v>45045</v>
      </c>
      <c r="AH6" s="10">
        <f t="shared" si="1"/>
        <v>45046</v>
      </c>
      <c r="AI6" s="12">
        <f t="shared" si="1"/>
        <v>45047</v>
      </c>
      <c r="AJ6" s="13"/>
    </row>
    <row r="7">
      <c r="A7" s="14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16" t="str">
        <f t="shared" ref="H7:AI7" si="2">UPPER(LEFT(TEXT(H6,"ddd"),1))</f>
        <v>M</v>
      </c>
      <c r="I7" s="16" t="str">
        <f t="shared" si="2"/>
        <v>M</v>
      </c>
      <c r="J7" s="16" t="str">
        <f t="shared" si="2"/>
        <v>J</v>
      </c>
      <c r="K7" s="16" t="str">
        <f t="shared" si="2"/>
        <v>V</v>
      </c>
      <c r="L7" s="16" t="str">
        <f t="shared" si="2"/>
        <v>S</v>
      </c>
      <c r="M7" s="16" t="str">
        <f t="shared" si="2"/>
        <v>D</v>
      </c>
      <c r="N7" s="16" t="str">
        <f t="shared" si="2"/>
        <v>L</v>
      </c>
      <c r="O7" s="17" t="str">
        <f t="shared" si="2"/>
        <v>M</v>
      </c>
      <c r="P7" s="16" t="str">
        <f t="shared" si="2"/>
        <v>M</v>
      </c>
      <c r="Q7" s="16" t="str">
        <f t="shared" si="2"/>
        <v>J</v>
      </c>
      <c r="R7" s="16" t="str">
        <f t="shared" si="2"/>
        <v>V</v>
      </c>
      <c r="S7" s="16" t="str">
        <f t="shared" si="2"/>
        <v>S</v>
      </c>
      <c r="T7" s="16" t="str">
        <f t="shared" si="2"/>
        <v>D</v>
      </c>
      <c r="U7" s="18" t="str">
        <f t="shared" si="2"/>
        <v>L</v>
      </c>
      <c r="V7" s="17" t="str">
        <f t="shared" si="2"/>
        <v>M</v>
      </c>
      <c r="W7" s="16" t="str">
        <f t="shared" si="2"/>
        <v>M</v>
      </c>
      <c r="X7" s="16" t="str">
        <f t="shared" si="2"/>
        <v>J</v>
      </c>
      <c r="Y7" s="16" t="str">
        <f t="shared" si="2"/>
        <v>V</v>
      </c>
      <c r="Z7" s="16" t="str">
        <f t="shared" si="2"/>
        <v>S</v>
      </c>
      <c r="AA7" s="16" t="str">
        <f t="shared" si="2"/>
        <v>D</v>
      </c>
      <c r="AB7" s="18" t="str">
        <f t="shared" si="2"/>
        <v>L</v>
      </c>
      <c r="AC7" s="17" t="str">
        <f t="shared" si="2"/>
        <v>M</v>
      </c>
      <c r="AD7" s="16" t="str">
        <f t="shared" si="2"/>
        <v>M</v>
      </c>
      <c r="AE7" s="16" t="str">
        <f t="shared" si="2"/>
        <v>J</v>
      </c>
      <c r="AF7" s="16" t="str">
        <f t="shared" si="2"/>
        <v>V</v>
      </c>
      <c r="AG7" s="16" t="str">
        <f t="shared" si="2"/>
        <v>S</v>
      </c>
      <c r="AH7" s="16" t="str">
        <f t="shared" si="2"/>
        <v>D</v>
      </c>
      <c r="AI7" s="18" t="str">
        <f t="shared" si="2"/>
        <v>L</v>
      </c>
    </row>
    <row r="8">
      <c r="A8" s="19" t="s">
        <v>10</v>
      </c>
      <c r="B8" s="20"/>
      <c r="C8" s="21"/>
      <c r="D8" s="20"/>
      <c r="E8" s="20"/>
      <c r="F8" s="20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4"/>
    </row>
    <row r="9">
      <c r="A9" s="25" t="s">
        <v>11</v>
      </c>
      <c r="B9" s="20"/>
      <c r="C9" s="21"/>
      <c r="D9" s="26"/>
      <c r="E9" s="27"/>
      <c r="F9" s="27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4"/>
    </row>
    <row r="10">
      <c r="A10" s="25" t="s">
        <v>12</v>
      </c>
      <c r="B10" s="20" t="s">
        <v>13</v>
      </c>
      <c r="C10" s="21" t="s">
        <v>14</v>
      </c>
      <c r="D10" s="26">
        <v>1.0</v>
      </c>
      <c r="E10" s="27">
        <v>45023.0</v>
      </c>
      <c r="F10" s="28">
        <v>45024.0</v>
      </c>
      <c r="G10" s="22">
        <f t="shared" ref="G10:G12" si="3">DATEDIF(E10,F10,"D")</f>
        <v>1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</row>
    <row r="11">
      <c r="A11" s="29" t="s">
        <v>15</v>
      </c>
      <c r="B11" s="20" t="s">
        <v>13</v>
      </c>
      <c r="C11" s="21" t="s">
        <v>16</v>
      </c>
      <c r="D11" s="26">
        <v>1.0</v>
      </c>
      <c r="E11" s="28">
        <v>45024.0</v>
      </c>
      <c r="F11" s="28">
        <v>45026.0</v>
      </c>
      <c r="G11" s="22">
        <f t="shared" si="3"/>
        <v>2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>
      <c r="A12" s="29" t="s">
        <v>17</v>
      </c>
      <c r="B12" s="20" t="s">
        <v>18</v>
      </c>
      <c r="C12" s="21" t="s">
        <v>19</v>
      </c>
      <c r="D12" s="26">
        <v>1.0</v>
      </c>
      <c r="E12" s="28">
        <v>45027.0</v>
      </c>
      <c r="F12" s="28">
        <v>45028.0</v>
      </c>
      <c r="G12" s="22">
        <f t="shared" si="3"/>
        <v>1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4"/>
    </row>
    <row r="13">
      <c r="A13" s="30" t="s">
        <v>20</v>
      </c>
      <c r="B13" s="20"/>
      <c r="C13" s="21"/>
      <c r="D13" s="26"/>
      <c r="E13" s="27"/>
      <c r="F13" s="27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4"/>
    </row>
    <row r="14">
      <c r="A14" s="29" t="s">
        <v>21</v>
      </c>
      <c r="B14" s="20" t="s">
        <v>22</v>
      </c>
      <c r="C14" s="21" t="s">
        <v>23</v>
      </c>
      <c r="D14" s="26">
        <v>1.0</v>
      </c>
      <c r="E14" s="28">
        <v>45028.0</v>
      </c>
      <c r="F14" s="28">
        <v>45029.0</v>
      </c>
      <c r="G14" s="22">
        <f t="shared" ref="G14:G17" si="4">DATEDIF(E14,F14,"D")</f>
        <v>1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4"/>
    </row>
    <row r="15">
      <c r="A15" s="29" t="s">
        <v>24</v>
      </c>
      <c r="B15" s="20" t="s">
        <v>22</v>
      </c>
      <c r="C15" s="21" t="s">
        <v>23</v>
      </c>
      <c r="D15" s="26">
        <v>1.0</v>
      </c>
      <c r="E15" s="28">
        <v>45030.0</v>
      </c>
      <c r="F15" s="28">
        <v>45031.0</v>
      </c>
      <c r="G15" s="22">
        <f t="shared" si="4"/>
        <v>1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4"/>
    </row>
    <row r="16">
      <c r="A16" s="29" t="s">
        <v>25</v>
      </c>
      <c r="B16" s="20" t="s">
        <v>22</v>
      </c>
      <c r="C16" s="21" t="s">
        <v>16</v>
      </c>
      <c r="D16" s="26">
        <v>1.0</v>
      </c>
      <c r="E16" s="28">
        <v>45031.0</v>
      </c>
      <c r="F16" s="28">
        <v>45032.0</v>
      </c>
      <c r="G16" s="22">
        <f t="shared" si="4"/>
        <v>1</v>
      </c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4"/>
    </row>
    <row r="17">
      <c r="A17" s="29" t="s">
        <v>26</v>
      </c>
      <c r="B17" s="20" t="s">
        <v>18</v>
      </c>
      <c r="C17" s="21" t="s">
        <v>16</v>
      </c>
      <c r="D17" s="31">
        <v>1.0</v>
      </c>
      <c r="E17" s="28">
        <v>45032.0</v>
      </c>
      <c r="F17" s="28">
        <v>45033.0</v>
      </c>
      <c r="G17" s="22">
        <f t="shared" si="4"/>
        <v>1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4"/>
    </row>
    <row r="18">
      <c r="A18" s="29" t="s">
        <v>27</v>
      </c>
      <c r="B18" s="20"/>
      <c r="C18" s="21"/>
      <c r="D18" s="26"/>
      <c r="E18" s="27"/>
      <c r="F18" s="27"/>
      <c r="G18" s="22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4"/>
    </row>
    <row r="19">
      <c r="A19" s="30" t="s">
        <v>28</v>
      </c>
      <c r="B19" s="20" t="s">
        <v>18</v>
      </c>
      <c r="C19" s="21" t="s">
        <v>29</v>
      </c>
      <c r="D19" s="26">
        <v>1.0</v>
      </c>
      <c r="E19" s="28">
        <v>45033.0</v>
      </c>
      <c r="F19" s="28">
        <v>45035.0</v>
      </c>
      <c r="G19" s="22">
        <f t="shared" ref="G19:G22" si="5">DATEDIF(E19,F19,"D")</f>
        <v>2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4"/>
    </row>
    <row r="20">
      <c r="A20" s="30" t="s">
        <v>30</v>
      </c>
      <c r="B20" s="20" t="s">
        <v>31</v>
      </c>
      <c r="C20" s="21" t="s">
        <v>14</v>
      </c>
      <c r="D20" s="31">
        <v>1.0</v>
      </c>
      <c r="E20" s="28">
        <v>45036.0</v>
      </c>
      <c r="F20" s="28">
        <v>45038.0</v>
      </c>
      <c r="G20" s="22">
        <f t="shared" si="5"/>
        <v>2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4"/>
    </row>
    <row r="21">
      <c r="A21" s="29" t="s">
        <v>32</v>
      </c>
      <c r="B21" s="20" t="s">
        <v>13</v>
      </c>
      <c r="C21" s="21" t="s">
        <v>23</v>
      </c>
      <c r="D21" s="31">
        <v>1.0</v>
      </c>
      <c r="E21" s="28">
        <v>45039.0</v>
      </c>
      <c r="F21" s="28">
        <v>45042.0</v>
      </c>
      <c r="G21" s="22">
        <f t="shared" si="5"/>
        <v>3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4"/>
    </row>
    <row r="22">
      <c r="A22" s="29" t="s">
        <v>33</v>
      </c>
      <c r="B22" s="20" t="s">
        <v>34</v>
      </c>
      <c r="C22" s="21" t="s">
        <v>19</v>
      </c>
      <c r="D22" s="31">
        <v>1.0</v>
      </c>
      <c r="E22" s="28">
        <v>45043.0</v>
      </c>
      <c r="F22" s="28">
        <v>45046.0</v>
      </c>
      <c r="G22" s="22">
        <f t="shared" si="5"/>
        <v>3</v>
      </c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4"/>
    </row>
    <row r="23" ht="15.75" customHeight="1">
      <c r="A23" s="29" t="s">
        <v>35</v>
      </c>
      <c r="B23" s="32" t="s">
        <v>18</v>
      </c>
      <c r="C23" s="21"/>
      <c r="D23" s="31">
        <v>1.0</v>
      </c>
      <c r="E23" s="28">
        <v>45047.0</v>
      </c>
      <c r="F23" s="28">
        <v>45048.0</v>
      </c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4"/>
    </row>
    <row r="24" ht="15.75" customHeight="1">
      <c r="A24" s="29" t="s">
        <v>36</v>
      </c>
      <c r="B24" s="20"/>
      <c r="C24" s="21"/>
      <c r="D24" s="26"/>
      <c r="E24" s="27"/>
      <c r="F24" s="27"/>
      <c r="G24" s="22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4"/>
    </row>
    <row r="25">
      <c r="A25" s="29" t="s">
        <v>37</v>
      </c>
      <c r="B25" s="20" t="s">
        <v>13</v>
      </c>
      <c r="C25" s="21" t="s">
        <v>19</v>
      </c>
      <c r="D25" s="31">
        <v>1.0</v>
      </c>
      <c r="E25" s="28">
        <v>45049.0</v>
      </c>
      <c r="F25" s="28">
        <v>45056.0</v>
      </c>
      <c r="G25" s="22">
        <f t="shared" ref="G25:G28" si="6">DATEDIF(E25,F25,"D")</f>
        <v>7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4"/>
    </row>
    <row r="26" ht="15.75" customHeight="1">
      <c r="A26" s="29" t="s">
        <v>38</v>
      </c>
      <c r="B26" s="20" t="s">
        <v>13</v>
      </c>
      <c r="C26" s="21" t="s">
        <v>29</v>
      </c>
      <c r="D26" s="31">
        <v>1.0</v>
      </c>
      <c r="E26" s="28">
        <v>45057.0</v>
      </c>
      <c r="F26" s="28">
        <v>45062.0</v>
      </c>
      <c r="G26" s="22">
        <f t="shared" si="6"/>
        <v>5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4"/>
    </row>
    <row r="27" ht="15.75" customHeight="1">
      <c r="A27" s="29" t="s">
        <v>39</v>
      </c>
      <c r="B27" s="20" t="s">
        <v>13</v>
      </c>
      <c r="C27" s="21" t="s">
        <v>14</v>
      </c>
      <c r="D27" s="31">
        <v>1.0</v>
      </c>
      <c r="E27" s="28">
        <v>45063.0</v>
      </c>
      <c r="F27" s="28">
        <v>45067.0</v>
      </c>
      <c r="G27" s="22">
        <f t="shared" si="6"/>
        <v>4</v>
      </c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4"/>
    </row>
    <row r="28" ht="15.75" customHeight="1">
      <c r="A28" s="29" t="s">
        <v>40</v>
      </c>
      <c r="B28" s="32" t="s">
        <v>18</v>
      </c>
      <c r="C28" s="21" t="s">
        <v>16</v>
      </c>
      <c r="D28" s="31">
        <v>1.0</v>
      </c>
      <c r="E28" s="33">
        <v>45067.0</v>
      </c>
      <c r="F28" s="33">
        <v>45068.0</v>
      </c>
      <c r="G28" s="22">
        <f t="shared" si="6"/>
        <v>1</v>
      </c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5"/>
    </row>
    <row r="29" ht="15.75" customHeight="1">
      <c r="A29" s="29" t="s">
        <v>41</v>
      </c>
      <c r="B29" s="20"/>
      <c r="C29" s="36"/>
      <c r="D29" s="26"/>
      <c r="E29" s="37"/>
      <c r="F29" s="37"/>
      <c r="G29" s="38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5"/>
    </row>
    <row r="30" ht="15.75" customHeight="1">
      <c r="A30" s="29" t="s">
        <v>42</v>
      </c>
      <c r="B30" s="20" t="s">
        <v>13</v>
      </c>
      <c r="C30" s="21" t="s">
        <v>16</v>
      </c>
      <c r="D30" s="26">
        <v>0.0</v>
      </c>
      <c r="E30" s="28">
        <v>45069.0</v>
      </c>
      <c r="F30" s="28">
        <v>45079.0</v>
      </c>
      <c r="G30" s="22">
        <f t="shared" ref="G30:G33" si="7">DATEDIF(E30,F30,"D")</f>
        <v>10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4"/>
    </row>
    <row r="31" ht="15.75" customHeight="1">
      <c r="A31" s="29" t="s">
        <v>43</v>
      </c>
      <c r="B31" s="20" t="s">
        <v>31</v>
      </c>
      <c r="C31" s="21" t="s">
        <v>16</v>
      </c>
      <c r="D31" s="26">
        <v>0.0</v>
      </c>
      <c r="E31" s="28">
        <v>45080.0</v>
      </c>
      <c r="F31" s="28">
        <v>45090.0</v>
      </c>
      <c r="G31" s="22">
        <f t="shared" si="7"/>
        <v>10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4"/>
    </row>
    <row r="32" ht="15.75" customHeight="1">
      <c r="A32" s="29" t="s">
        <v>44</v>
      </c>
      <c r="B32" s="20" t="s">
        <v>18</v>
      </c>
      <c r="C32" s="21" t="s">
        <v>16</v>
      </c>
      <c r="D32" s="26">
        <v>0.0</v>
      </c>
      <c r="E32" s="28">
        <v>45091.0</v>
      </c>
      <c r="F32" s="28">
        <v>45098.0</v>
      </c>
      <c r="G32" s="22">
        <f t="shared" si="7"/>
        <v>7</v>
      </c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4"/>
    </row>
    <row r="33" ht="15.75" customHeight="1">
      <c r="A33" s="29" t="s">
        <v>45</v>
      </c>
      <c r="B33" s="20" t="s">
        <v>18</v>
      </c>
      <c r="C33" s="21" t="s">
        <v>23</v>
      </c>
      <c r="D33" s="26">
        <v>0.0</v>
      </c>
      <c r="E33" s="28">
        <v>45099.0</v>
      </c>
      <c r="F33" s="28">
        <v>45108.0</v>
      </c>
      <c r="G33" s="22">
        <f t="shared" si="7"/>
        <v>9</v>
      </c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4"/>
    </row>
    <row r="34" ht="15.75" customHeight="1">
      <c r="A34" s="29" t="s">
        <v>46</v>
      </c>
      <c r="B34" s="20"/>
      <c r="C34" s="36"/>
      <c r="D34" s="26"/>
      <c r="E34" s="37"/>
      <c r="F34" s="37"/>
      <c r="G34" s="38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5"/>
    </row>
    <row r="35" ht="15.75" customHeight="1">
      <c r="A35" s="39" t="s">
        <v>47</v>
      </c>
      <c r="B35" s="20" t="s">
        <v>13</v>
      </c>
      <c r="C35" s="40" t="s">
        <v>16</v>
      </c>
      <c r="D35" s="26">
        <v>0.0</v>
      </c>
      <c r="E35" s="41">
        <v>45109.0</v>
      </c>
      <c r="F35" s="41">
        <v>45120.0</v>
      </c>
      <c r="G35" s="42">
        <f t="shared" ref="G35:G36" si="8">DATEDIF(E35,F35,"D")</f>
        <v>11</v>
      </c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4"/>
    </row>
    <row r="36" ht="15.75" customHeight="1">
      <c r="A36" s="39" t="s">
        <v>48</v>
      </c>
      <c r="B36" s="32" t="s">
        <v>13</v>
      </c>
      <c r="C36" s="40" t="s">
        <v>16</v>
      </c>
      <c r="D36" s="26">
        <v>0.0</v>
      </c>
      <c r="E36" s="41">
        <v>45120.0</v>
      </c>
      <c r="F36" s="41">
        <v>45124.0</v>
      </c>
      <c r="G36" s="42">
        <f t="shared" si="8"/>
        <v>4</v>
      </c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4"/>
    </row>
    <row r="37" ht="15.75" customHeight="1"/>
    <row r="38" ht="15.75" customHeight="1">
      <c r="B38" s="45" t="s">
        <v>22</v>
      </c>
    </row>
    <row r="39" ht="15.75" customHeight="1">
      <c r="B39" s="45" t="s">
        <v>13</v>
      </c>
    </row>
    <row r="40" ht="15.75" customHeight="1">
      <c r="B40" s="45" t="s">
        <v>18</v>
      </c>
    </row>
    <row r="41" ht="15.75" customHeight="1">
      <c r="B41" s="45" t="s">
        <v>31</v>
      </c>
    </row>
    <row r="42" ht="15.75" customHeight="1">
      <c r="B42" s="45" t="s">
        <v>34</v>
      </c>
      <c r="J42" s="2" t="s">
        <v>49</v>
      </c>
    </row>
    <row r="43" ht="15.75" customHeight="1">
      <c r="B43" s="45" t="s">
        <v>50</v>
      </c>
    </row>
    <row r="44" ht="15.75" customHeight="1">
      <c r="B44" s="45"/>
    </row>
    <row r="45" ht="15.75" customHeight="1">
      <c r="B45" s="45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conditionalFormatting sqref="H8:AI36">
    <cfRule type="expression" dxfId="0" priority="1">
      <formula>AND(H$6&gt;=$E8,H$6&lt;=((($F8-$E8+1)*$D8)+$E8-1))</formula>
    </cfRule>
  </conditionalFormatting>
  <conditionalFormatting sqref="H8:AI36">
    <cfRule type="expression" dxfId="1" priority="2">
      <formula>AND(H$6&gt;=$E8,H$6&lt;=$F8)</formula>
    </cfRule>
  </conditionalFormatting>
  <dataValidations>
    <dataValidation type="list" allowBlank="1" showErrorMessage="1" sqref="B9:B36">
      <formula1>$B$38:$B$43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3.14"/>
    <col customWidth="1" min="2" max="2" width="17.71"/>
    <col customWidth="1" min="3" max="3" width="20.71"/>
    <col customWidth="1" min="4" max="4" width="14.57"/>
    <col customWidth="1" min="5" max="6" width="14.0"/>
    <col customWidth="1" min="7" max="7" width="10.0"/>
    <col customWidth="1" min="8" max="35" width="3.71"/>
    <col customWidth="1" min="36" max="36" width="10.71"/>
  </cols>
  <sheetData>
    <row r="1" ht="15.0" customHeight="1">
      <c r="A1" s="1"/>
    </row>
    <row r="2">
      <c r="H2" s="2" t="s">
        <v>51</v>
      </c>
    </row>
    <row r="5">
      <c r="D5" s="3">
        <v>0.0</v>
      </c>
      <c r="E5" s="4">
        <f>E6+D5</f>
        <v>45069</v>
      </c>
      <c r="F5" s="5"/>
    </row>
    <row r="6">
      <c r="B6" s="2" t="s">
        <v>1</v>
      </c>
      <c r="C6" s="6"/>
      <c r="D6" s="7" t="s">
        <v>2</v>
      </c>
      <c r="E6" s="46">
        <v>45069.0</v>
      </c>
      <c r="F6" s="9"/>
      <c r="H6" s="10">
        <f>E5</f>
        <v>45069</v>
      </c>
      <c r="I6" s="10">
        <f t="shared" ref="I6:AI6" si="1">H6+1</f>
        <v>45070</v>
      </c>
      <c r="J6" s="10">
        <f t="shared" si="1"/>
        <v>45071</v>
      </c>
      <c r="K6" s="10">
        <f t="shared" si="1"/>
        <v>45072</v>
      </c>
      <c r="L6" s="10">
        <f t="shared" si="1"/>
        <v>45073</v>
      </c>
      <c r="M6" s="10">
        <f t="shared" si="1"/>
        <v>45074</v>
      </c>
      <c r="N6" s="10">
        <f t="shared" si="1"/>
        <v>45075</v>
      </c>
      <c r="O6" s="11">
        <f t="shared" si="1"/>
        <v>45076</v>
      </c>
      <c r="P6" s="10">
        <f t="shared" si="1"/>
        <v>45077</v>
      </c>
      <c r="Q6" s="10">
        <f t="shared" si="1"/>
        <v>45078</v>
      </c>
      <c r="R6" s="10">
        <f t="shared" si="1"/>
        <v>45079</v>
      </c>
      <c r="S6" s="10">
        <f t="shared" si="1"/>
        <v>45080</v>
      </c>
      <c r="T6" s="10">
        <f t="shared" si="1"/>
        <v>45081</v>
      </c>
      <c r="U6" s="12">
        <f t="shared" si="1"/>
        <v>45082</v>
      </c>
      <c r="V6" s="11">
        <f t="shared" si="1"/>
        <v>45083</v>
      </c>
      <c r="W6" s="10">
        <f t="shared" si="1"/>
        <v>45084</v>
      </c>
      <c r="X6" s="10">
        <f t="shared" si="1"/>
        <v>45085</v>
      </c>
      <c r="Y6" s="10">
        <f t="shared" si="1"/>
        <v>45086</v>
      </c>
      <c r="Z6" s="10">
        <f t="shared" si="1"/>
        <v>45087</v>
      </c>
      <c r="AA6" s="10">
        <f t="shared" si="1"/>
        <v>45088</v>
      </c>
      <c r="AB6" s="12">
        <f t="shared" si="1"/>
        <v>45089</v>
      </c>
      <c r="AC6" s="11">
        <f t="shared" si="1"/>
        <v>45090</v>
      </c>
      <c r="AD6" s="10">
        <f t="shared" si="1"/>
        <v>45091</v>
      </c>
      <c r="AE6" s="10">
        <f t="shared" si="1"/>
        <v>45092</v>
      </c>
      <c r="AF6" s="10">
        <f t="shared" si="1"/>
        <v>45093</v>
      </c>
      <c r="AG6" s="10">
        <f t="shared" si="1"/>
        <v>45094</v>
      </c>
      <c r="AH6" s="10">
        <f t="shared" si="1"/>
        <v>45095</v>
      </c>
      <c r="AI6" s="12">
        <f t="shared" si="1"/>
        <v>45096</v>
      </c>
      <c r="AJ6" s="13"/>
    </row>
    <row r="7">
      <c r="A7" s="14" t="s">
        <v>3</v>
      </c>
      <c r="B7" s="15" t="s">
        <v>4</v>
      </c>
      <c r="C7" s="15" t="s">
        <v>5</v>
      </c>
      <c r="D7" s="15" t="s">
        <v>6</v>
      </c>
      <c r="E7" s="15" t="s">
        <v>7</v>
      </c>
      <c r="F7" s="15" t="s">
        <v>8</v>
      </c>
      <c r="G7" s="15" t="s">
        <v>9</v>
      </c>
      <c r="H7" s="16" t="str">
        <f t="shared" ref="H7:AI7" si="2">UPPER(LEFT(TEXT(H6,"ddd"),1))</f>
        <v>M</v>
      </c>
      <c r="I7" s="16" t="str">
        <f t="shared" si="2"/>
        <v>M</v>
      </c>
      <c r="J7" s="16" t="str">
        <f t="shared" si="2"/>
        <v>J</v>
      </c>
      <c r="K7" s="16" t="str">
        <f t="shared" si="2"/>
        <v>V</v>
      </c>
      <c r="L7" s="16" t="str">
        <f t="shared" si="2"/>
        <v>S</v>
      </c>
      <c r="M7" s="16" t="str">
        <f t="shared" si="2"/>
        <v>D</v>
      </c>
      <c r="N7" s="16" t="str">
        <f t="shared" si="2"/>
        <v>L</v>
      </c>
      <c r="O7" s="17" t="str">
        <f t="shared" si="2"/>
        <v>M</v>
      </c>
      <c r="P7" s="16" t="str">
        <f t="shared" si="2"/>
        <v>M</v>
      </c>
      <c r="Q7" s="16" t="str">
        <f t="shared" si="2"/>
        <v>J</v>
      </c>
      <c r="R7" s="16" t="str">
        <f t="shared" si="2"/>
        <v>V</v>
      </c>
      <c r="S7" s="16" t="str">
        <f t="shared" si="2"/>
        <v>S</v>
      </c>
      <c r="T7" s="16" t="str">
        <f t="shared" si="2"/>
        <v>D</v>
      </c>
      <c r="U7" s="18" t="str">
        <f t="shared" si="2"/>
        <v>L</v>
      </c>
      <c r="V7" s="17" t="str">
        <f t="shared" si="2"/>
        <v>M</v>
      </c>
      <c r="W7" s="16" t="str">
        <f t="shared" si="2"/>
        <v>M</v>
      </c>
      <c r="X7" s="16" t="str">
        <f t="shared" si="2"/>
        <v>J</v>
      </c>
      <c r="Y7" s="16" t="str">
        <f t="shared" si="2"/>
        <v>V</v>
      </c>
      <c r="Z7" s="16" t="str">
        <f t="shared" si="2"/>
        <v>S</v>
      </c>
      <c r="AA7" s="16" t="str">
        <f t="shared" si="2"/>
        <v>D</v>
      </c>
      <c r="AB7" s="18" t="str">
        <f t="shared" si="2"/>
        <v>L</v>
      </c>
      <c r="AC7" s="17" t="str">
        <f t="shared" si="2"/>
        <v>M</v>
      </c>
      <c r="AD7" s="16" t="str">
        <f t="shared" si="2"/>
        <v>M</v>
      </c>
      <c r="AE7" s="16" t="str">
        <f t="shared" si="2"/>
        <v>J</v>
      </c>
      <c r="AF7" s="16" t="str">
        <f t="shared" si="2"/>
        <v>V</v>
      </c>
      <c r="AG7" s="16" t="str">
        <f t="shared" si="2"/>
        <v>S</v>
      </c>
      <c r="AH7" s="16" t="str">
        <f t="shared" si="2"/>
        <v>D</v>
      </c>
      <c r="AI7" s="18" t="str">
        <f t="shared" si="2"/>
        <v>L</v>
      </c>
    </row>
    <row r="8">
      <c r="A8" s="19" t="s">
        <v>10</v>
      </c>
      <c r="B8" s="20"/>
      <c r="C8" s="21"/>
      <c r="D8" s="20"/>
      <c r="E8" s="20"/>
      <c r="F8" s="20"/>
      <c r="G8" s="22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4"/>
    </row>
    <row r="9">
      <c r="A9" s="25" t="s">
        <v>11</v>
      </c>
      <c r="B9" s="20"/>
      <c r="C9" s="21"/>
      <c r="D9" s="26"/>
      <c r="E9" s="27"/>
      <c r="F9" s="27"/>
      <c r="G9" s="22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4"/>
    </row>
    <row r="10">
      <c r="A10" s="25" t="s">
        <v>12</v>
      </c>
      <c r="B10" s="20" t="s">
        <v>13</v>
      </c>
      <c r="C10" s="21" t="s">
        <v>14</v>
      </c>
      <c r="D10" s="26">
        <v>1.0</v>
      </c>
      <c r="E10" s="28">
        <v>45069.0</v>
      </c>
      <c r="F10" s="28">
        <v>45071.0</v>
      </c>
      <c r="G10" s="22">
        <f t="shared" ref="G10:G12" si="3">DATEDIF(E10,F10,"D")</f>
        <v>2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4"/>
    </row>
    <row r="11">
      <c r="A11" s="29" t="s">
        <v>15</v>
      </c>
      <c r="B11" s="20" t="s">
        <v>13</v>
      </c>
      <c r="C11" s="21" t="s">
        <v>16</v>
      </c>
      <c r="D11" s="26">
        <v>1.0</v>
      </c>
      <c r="E11" s="28">
        <v>45069.0</v>
      </c>
      <c r="F11" s="28">
        <v>45070.0</v>
      </c>
      <c r="G11" s="22">
        <f t="shared" si="3"/>
        <v>1</v>
      </c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>
      <c r="A12" s="29" t="s">
        <v>17</v>
      </c>
      <c r="B12" s="20" t="s">
        <v>18</v>
      </c>
      <c r="C12" s="21" t="s">
        <v>19</v>
      </c>
      <c r="D12" s="26">
        <v>1.0</v>
      </c>
      <c r="E12" s="28">
        <v>45070.0</v>
      </c>
      <c r="F12" s="28">
        <v>45075.0</v>
      </c>
      <c r="G12" s="22">
        <f t="shared" si="3"/>
        <v>5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4"/>
    </row>
    <row r="13">
      <c r="A13" s="30" t="s">
        <v>20</v>
      </c>
      <c r="B13" s="20"/>
      <c r="C13" s="21"/>
      <c r="D13" s="26"/>
      <c r="E13" s="27"/>
      <c r="F13" s="27"/>
      <c r="G13" s="22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4"/>
    </row>
    <row r="14">
      <c r="A14" s="29" t="s">
        <v>21</v>
      </c>
      <c r="B14" s="20" t="s">
        <v>22</v>
      </c>
      <c r="C14" s="21" t="s">
        <v>23</v>
      </c>
      <c r="D14" s="26">
        <v>1.0</v>
      </c>
      <c r="E14" s="28">
        <v>45075.0</v>
      </c>
      <c r="F14" s="28">
        <v>45077.0</v>
      </c>
      <c r="G14" s="22">
        <f t="shared" ref="G14:G15" si="4">DATEDIF(E14,F14,"D")</f>
        <v>2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4"/>
    </row>
    <row r="15">
      <c r="A15" s="29" t="s">
        <v>24</v>
      </c>
      <c r="B15" s="20" t="s">
        <v>22</v>
      </c>
      <c r="C15" s="21" t="s">
        <v>23</v>
      </c>
      <c r="D15" s="26">
        <v>1.0</v>
      </c>
      <c r="E15" s="28">
        <v>45077.0</v>
      </c>
      <c r="F15" s="28">
        <v>45078.0</v>
      </c>
      <c r="G15" s="22">
        <f t="shared" si="4"/>
        <v>1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4"/>
    </row>
    <row r="16">
      <c r="A16" s="29" t="s">
        <v>27</v>
      </c>
      <c r="B16" s="20"/>
      <c r="C16" s="21"/>
      <c r="D16" s="26"/>
      <c r="E16" s="27"/>
      <c r="F16" s="27"/>
      <c r="G16" s="2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4"/>
    </row>
    <row r="17">
      <c r="A17" s="30" t="s">
        <v>28</v>
      </c>
      <c r="B17" s="20" t="s">
        <v>18</v>
      </c>
      <c r="C17" s="21" t="s">
        <v>29</v>
      </c>
      <c r="D17" s="26">
        <v>1.0</v>
      </c>
      <c r="E17" s="28">
        <v>45078.0</v>
      </c>
      <c r="F17" s="28">
        <v>45080.0</v>
      </c>
      <c r="G17" s="22">
        <f t="shared" ref="G17:G19" si="5">DATEDIF(E17,F17,"D")</f>
        <v>2</v>
      </c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4"/>
    </row>
    <row r="18">
      <c r="A18" s="30" t="s">
        <v>30</v>
      </c>
      <c r="B18" s="20" t="s">
        <v>31</v>
      </c>
      <c r="C18" s="21" t="s">
        <v>14</v>
      </c>
      <c r="D18" s="31">
        <v>1.0</v>
      </c>
      <c r="E18" s="28">
        <v>45080.0</v>
      </c>
      <c r="F18" s="28">
        <v>45081.0</v>
      </c>
      <c r="G18" s="22">
        <f t="shared" si="5"/>
        <v>1</v>
      </c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4"/>
    </row>
    <row r="19">
      <c r="A19" s="29" t="s">
        <v>32</v>
      </c>
      <c r="B19" s="20" t="s">
        <v>13</v>
      </c>
      <c r="C19" s="21" t="s">
        <v>23</v>
      </c>
      <c r="D19" s="31">
        <v>1.0</v>
      </c>
      <c r="E19" s="28">
        <v>45081.0</v>
      </c>
      <c r="F19" s="28">
        <v>45082.0</v>
      </c>
      <c r="G19" s="22">
        <f t="shared" si="5"/>
        <v>1</v>
      </c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4"/>
    </row>
    <row r="20" ht="15.75" customHeight="1">
      <c r="A20" s="29" t="s">
        <v>52</v>
      </c>
      <c r="B20" s="32" t="s">
        <v>18</v>
      </c>
      <c r="C20" s="21"/>
      <c r="D20" s="31">
        <v>1.0</v>
      </c>
      <c r="E20" s="28">
        <v>45083.0</v>
      </c>
      <c r="F20" s="28">
        <v>45083.0</v>
      </c>
      <c r="G20" s="22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4"/>
    </row>
    <row r="21">
      <c r="A21" s="29" t="s">
        <v>33</v>
      </c>
      <c r="B21" s="20" t="s">
        <v>34</v>
      </c>
      <c r="C21" s="21" t="s">
        <v>19</v>
      </c>
      <c r="D21" s="31">
        <v>1.0</v>
      </c>
      <c r="E21" s="28">
        <v>45084.0</v>
      </c>
      <c r="F21" s="28">
        <v>45096.0</v>
      </c>
      <c r="G21" s="22">
        <f>DATEDIF(E21,F21,"D")</f>
        <v>12</v>
      </c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4"/>
    </row>
    <row r="22" ht="15.75" customHeight="1">
      <c r="A22" s="29" t="s">
        <v>53</v>
      </c>
      <c r="B22" s="32" t="s">
        <v>18</v>
      </c>
      <c r="C22" s="21" t="s">
        <v>16</v>
      </c>
      <c r="D22" s="31">
        <v>1.0</v>
      </c>
      <c r="E22" s="33">
        <v>45097.0</v>
      </c>
      <c r="F22" s="33">
        <v>45097.0</v>
      </c>
      <c r="G22" s="22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5"/>
    </row>
    <row r="23" ht="15.75" customHeight="1">
      <c r="A23" s="29" t="s">
        <v>36</v>
      </c>
      <c r="B23" s="20"/>
      <c r="C23" s="21"/>
      <c r="D23" s="26"/>
      <c r="E23" s="27"/>
      <c r="F23" s="27"/>
      <c r="G23" s="22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4"/>
    </row>
    <row r="24">
      <c r="A24" s="29" t="s">
        <v>37</v>
      </c>
      <c r="B24" s="20" t="s">
        <v>13</v>
      </c>
      <c r="C24" s="21" t="s">
        <v>19</v>
      </c>
      <c r="D24" s="31">
        <v>1.0</v>
      </c>
      <c r="E24" s="28">
        <v>45098.0</v>
      </c>
      <c r="F24" s="28">
        <v>45103.0</v>
      </c>
      <c r="G24" s="22">
        <f t="shared" ref="G24:G26" si="6">DATEDIF(E24,F24,"D")</f>
        <v>5</v>
      </c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4"/>
    </row>
    <row r="25" ht="15.75" customHeight="1">
      <c r="A25" s="29" t="s">
        <v>38</v>
      </c>
      <c r="B25" s="20" t="s">
        <v>13</v>
      </c>
      <c r="C25" s="21" t="s">
        <v>29</v>
      </c>
      <c r="D25" s="31">
        <v>1.0</v>
      </c>
      <c r="E25" s="28">
        <v>45104.0</v>
      </c>
      <c r="F25" s="28">
        <v>45107.0</v>
      </c>
      <c r="G25" s="22">
        <f t="shared" si="6"/>
        <v>3</v>
      </c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4"/>
    </row>
    <row r="26" ht="15.75" customHeight="1">
      <c r="A26" s="29" t="s">
        <v>39</v>
      </c>
      <c r="B26" s="20" t="s">
        <v>13</v>
      </c>
      <c r="C26" s="21" t="s">
        <v>14</v>
      </c>
      <c r="D26" s="31">
        <v>1.0</v>
      </c>
      <c r="E26" s="28">
        <v>45107.0</v>
      </c>
      <c r="F26" s="28">
        <v>45111.0</v>
      </c>
      <c r="G26" s="22">
        <f t="shared" si="6"/>
        <v>4</v>
      </c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4"/>
    </row>
    <row r="27" ht="15.75" customHeight="1">
      <c r="A27" s="29" t="s">
        <v>41</v>
      </c>
      <c r="B27" s="20"/>
      <c r="C27" s="36"/>
      <c r="D27" s="26"/>
      <c r="E27" s="37"/>
      <c r="F27" s="37"/>
      <c r="G27" s="38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5"/>
    </row>
    <row r="28" ht="15.75" customHeight="1">
      <c r="A28" s="29" t="s">
        <v>42</v>
      </c>
      <c r="B28" s="20" t="s">
        <v>13</v>
      </c>
      <c r="C28" s="21" t="s">
        <v>16</v>
      </c>
      <c r="D28" s="26">
        <v>0.0</v>
      </c>
      <c r="E28" s="28">
        <v>45112.0</v>
      </c>
      <c r="F28" s="28">
        <v>45113.0</v>
      </c>
      <c r="G28" s="22">
        <f t="shared" ref="G28:G31" si="7">DATEDIF(E28,F28,"D")</f>
        <v>1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4"/>
    </row>
    <row r="29" ht="15.75" customHeight="1">
      <c r="A29" s="29" t="s">
        <v>43</v>
      </c>
      <c r="B29" s="20" t="s">
        <v>31</v>
      </c>
      <c r="C29" s="21" t="s">
        <v>16</v>
      </c>
      <c r="D29" s="26">
        <v>0.0</v>
      </c>
      <c r="E29" s="28">
        <v>45114.0</v>
      </c>
      <c r="F29" s="28">
        <v>45117.0</v>
      </c>
      <c r="G29" s="22">
        <f t="shared" si="7"/>
        <v>3</v>
      </c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4"/>
    </row>
    <row r="30" ht="15.75" customHeight="1">
      <c r="A30" s="29" t="s">
        <v>44</v>
      </c>
      <c r="B30" s="20" t="s">
        <v>18</v>
      </c>
      <c r="C30" s="21" t="s">
        <v>16</v>
      </c>
      <c r="D30" s="26">
        <v>0.0</v>
      </c>
      <c r="E30" s="28">
        <v>45118.0</v>
      </c>
      <c r="F30" s="28">
        <v>45120.0</v>
      </c>
      <c r="G30" s="22">
        <f t="shared" si="7"/>
        <v>2</v>
      </c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4"/>
    </row>
    <row r="31" ht="15.75" customHeight="1">
      <c r="A31" s="29" t="s">
        <v>45</v>
      </c>
      <c r="B31" s="20" t="s">
        <v>18</v>
      </c>
      <c r="C31" s="21" t="s">
        <v>23</v>
      </c>
      <c r="D31" s="26">
        <v>0.0</v>
      </c>
      <c r="E31" s="28">
        <v>45121.0</v>
      </c>
      <c r="F31" s="28">
        <v>45124.0</v>
      </c>
      <c r="G31" s="22">
        <f t="shared" si="7"/>
        <v>3</v>
      </c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4"/>
    </row>
    <row r="32" ht="15.75" customHeight="1">
      <c r="A32" s="29" t="s">
        <v>46</v>
      </c>
      <c r="B32" s="20"/>
      <c r="C32" s="36"/>
      <c r="D32" s="26"/>
      <c r="E32" s="37"/>
      <c r="F32" s="37"/>
      <c r="G32" s="38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5"/>
    </row>
    <row r="33" ht="15.75" customHeight="1">
      <c r="A33" s="39" t="s">
        <v>47</v>
      </c>
      <c r="B33" s="20" t="s">
        <v>13</v>
      </c>
      <c r="C33" s="40" t="s">
        <v>16</v>
      </c>
      <c r="D33" s="26">
        <v>0.0</v>
      </c>
      <c r="E33" s="41">
        <v>45125.0</v>
      </c>
      <c r="F33" s="41">
        <v>45130.0</v>
      </c>
      <c r="G33" s="42">
        <f t="shared" ref="G33:G34" si="8">DATEDIF(E33,F33,"D")</f>
        <v>5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4"/>
    </row>
    <row r="34" ht="15.75" customHeight="1">
      <c r="A34" s="39" t="s">
        <v>48</v>
      </c>
      <c r="B34" s="32" t="s">
        <v>13</v>
      </c>
      <c r="C34" s="40" t="s">
        <v>16</v>
      </c>
      <c r="D34" s="26">
        <v>0.0</v>
      </c>
      <c r="E34" s="41">
        <v>45131.0</v>
      </c>
      <c r="F34" s="41">
        <v>45132.0</v>
      </c>
      <c r="G34" s="42">
        <f t="shared" si="8"/>
        <v>1</v>
      </c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4"/>
    </row>
    <row r="35" ht="15.75" customHeight="1"/>
    <row r="36" ht="15.75" customHeight="1">
      <c r="B36" s="45" t="s">
        <v>22</v>
      </c>
    </row>
    <row r="37" ht="15.75" customHeight="1">
      <c r="B37" s="45" t="s">
        <v>13</v>
      </c>
    </row>
    <row r="38" ht="15.75" customHeight="1">
      <c r="B38" s="45" t="s">
        <v>18</v>
      </c>
    </row>
    <row r="39" ht="15.75" customHeight="1">
      <c r="B39" s="45" t="s">
        <v>31</v>
      </c>
    </row>
    <row r="40" ht="15.75" customHeight="1">
      <c r="B40" s="45" t="s">
        <v>34</v>
      </c>
      <c r="J40" s="2" t="s">
        <v>49</v>
      </c>
    </row>
    <row r="41" ht="15.75" customHeight="1">
      <c r="B41" s="45" t="s">
        <v>50</v>
      </c>
    </row>
    <row r="42" ht="15.75" customHeight="1">
      <c r="B42" s="45"/>
    </row>
    <row r="43" ht="15.75" customHeight="1">
      <c r="B43" s="45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conditionalFormatting sqref="H8:AI34">
    <cfRule type="expression" dxfId="0" priority="1">
      <formula>AND(H$6&gt;=$E8,H$6&lt;=((($F8-$E8+1)*$D8)+$E8-1))</formula>
    </cfRule>
  </conditionalFormatting>
  <conditionalFormatting sqref="H8:AI34">
    <cfRule type="expression" dxfId="1" priority="2">
      <formula>AND(H$6&gt;=$E8,H$6&lt;=$F8)</formula>
    </cfRule>
  </conditionalFormatting>
  <dataValidations>
    <dataValidation type="list" allowBlank="1" showErrorMessage="1" sqref="B9:B34">
      <formula1>$B$36:$B$41</formula1>
    </dataValidation>
  </dataValidation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2023-04-09T19:56:29Z</dcterms:created>
  <dc:creator>ACER</dc:creator>
</cp:coreProperties>
</file>