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yentrungtran/Downloads/"/>
    </mc:Choice>
  </mc:AlternateContent>
  <xr:revisionPtr revIDLastSave="0" documentId="8_{7D99D280-C14B-CD4F-B1D2-49C8E9A8FD45}" xr6:coauthVersionLast="47" xr6:coauthVersionMax="47" xr10:uidLastSave="{00000000-0000-0000-0000-000000000000}"/>
  <bookViews>
    <workbookView xWindow="6780" yWindow="3800" windowWidth="23460" windowHeight="15440" xr2:uid="{6884ABD0-CE6A-1445-B0FC-7BEF3DB66412}"/>
  </bookViews>
  <sheets>
    <sheet name="Sheet1" sheetId="1" r:id="rId1"/>
  </sheets>
  <definedNames>
    <definedName name="_xlchart.v1.1" hidden="1">Sheet1!$B$2:$L$2</definedName>
    <definedName name="_xlchart.v2.0" hidden="1">Sheet1!$B$2:$L$2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K15" i="1"/>
  <c r="J15" i="1"/>
  <c r="I15" i="1"/>
  <c r="H15" i="1"/>
  <c r="G15" i="1"/>
  <c r="F15" i="1"/>
  <c r="E15" i="1"/>
  <c r="D15" i="1"/>
  <c r="C15" i="1"/>
  <c r="B15" i="1"/>
  <c r="L14" i="1"/>
  <c r="K14" i="1"/>
  <c r="J14" i="1"/>
  <c r="I14" i="1"/>
  <c r="H14" i="1"/>
  <c r="G14" i="1"/>
  <c r="F14" i="1"/>
  <c r="E14" i="1"/>
  <c r="D14" i="1"/>
  <c r="C14" i="1"/>
  <c r="B14" i="1"/>
  <c r="B4" i="1"/>
  <c r="B10" i="1"/>
  <c r="C5" i="1"/>
  <c r="C8" i="1"/>
  <c r="C10" i="1"/>
  <c r="C12" i="1" l="1"/>
  <c r="D5" i="1" s="1"/>
  <c r="D8" i="1" s="1"/>
  <c r="D10" i="1" l="1"/>
  <c r="D12" i="1"/>
  <c r="E5" i="1" s="1"/>
  <c r="E8" i="1" s="1"/>
  <c r="E12" i="1" s="1"/>
  <c r="F5" i="1" s="1"/>
  <c r="F8" i="1" s="1"/>
  <c r="F12" i="1" s="1"/>
  <c r="G5" i="1" s="1"/>
  <c r="G8" i="1" s="1"/>
  <c r="G12" i="1" s="1"/>
  <c r="H5" i="1" s="1"/>
  <c r="H8" i="1" s="1"/>
  <c r="H12" i="1" s="1"/>
  <c r="I5" i="1" s="1"/>
  <c r="I8" i="1" s="1"/>
  <c r="I12" i="1" s="1"/>
  <c r="J5" i="1" s="1"/>
  <c r="J8" i="1" s="1"/>
  <c r="J12" i="1" s="1"/>
  <c r="K5" i="1" s="1"/>
  <c r="K8" i="1" s="1"/>
  <c r="K12" i="1" s="1"/>
  <c r="L5" i="1" s="1"/>
  <c r="L8" i="1" s="1"/>
  <c r="L12" i="1" s="1"/>
  <c r="E10" i="1" l="1"/>
  <c r="F10" i="1" s="1"/>
  <c r="G10" i="1" s="1"/>
  <c r="H10" i="1" s="1"/>
  <c r="I10" i="1" s="1"/>
  <c r="J10" i="1" s="1"/>
  <c r="K10" i="1" s="1"/>
  <c r="L10" i="1" s="1"/>
</calcChain>
</file>

<file path=xl/sharedStrings.xml><?xml version="1.0" encoding="utf-8"?>
<sst xmlns="http://schemas.openxmlformats.org/spreadsheetml/2006/main" count="9" uniqueCount="9">
  <si>
    <t>x</t>
  </si>
  <si>
    <t>p</t>
  </si>
  <si>
    <t>x1</t>
  </si>
  <si>
    <t>p1</t>
  </si>
  <si>
    <t>STEP 2 - UPDATE</t>
  </si>
  <si>
    <t>K1</t>
  </si>
  <si>
    <t>1. Tính hệ số kalman</t>
  </si>
  <si>
    <t>3. Cập nhật phương sai hiện tại</t>
  </si>
  <si>
    <t>2.  Ước tính trạng thái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</si>
</sst>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Trị ước lượng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Sheet1!$B$10:$L$10</c:f>
              <c:numCache>
                <c:formatCode>0.00</c:formatCode>
                <c:ptCount val="11"/>
                <c:pt idx="0">
                  <c:v>60</c:v>
                </c:pt>
                <c:pt idx="1">
                  <c:v>50.127000000000002</c:v>
                </c:pt>
                <c:pt idx="2">
                  <c:v>49.327894736842104</c:v>
                </c:pt>
                <c:pt idx="3">
                  <c:v>51.21857142857143</c:v>
                </c:pt>
                <c:pt idx="4">
                  <c:v>50.917297297297296</c:v>
                </c:pt>
                <c:pt idx="5">
                  <c:v>50.85521739130435</c:v>
                </c:pt>
                <c:pt idx="6">
                  <c:v>51.14236363636364</c:v>
                </c:pt>
                <c:pt idx="7">
                  <c:v>50.400937500000005</c:v>
                </c:pt>
                <c:pt idx="8">
                  <c:v>49.444109589041098</c:v>
                </c:pt>
                <c:pt idx="9">
                  <c:v>49.314146341463413</c:v>
                </c:pt>
                <c:pt idx="10">
                  <c:v>49.959560439560441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E-BA4E-BE65-DD62473EB0B8}"/>
            </c:ext>
          </c:extLst>
        </c:ser>
        <c:ser>
          <c:idx val="0"/>
          <c:order val="0"/>
          <c:tx>
            <c:v>Trị đo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Sheet1!$B$2:$L$2</c:f>
              <c:numCache>
                <c:formatCode>0.00</c:formatCode>
                <c:ptCount val="11"/>
                <c:pt idx="0">
                  <c:v>60</c:v>
                </c:pt>
                <c:pt idx="1">
                  <c:v>49.03</c:v>
                </c:pt>
                <c:pt idx="2">
                  <c:v>48.44</c:v>
                </c:pt>
                <c:pt idx="3" formatCode="General">
                  <c:v>55.21</c:v>
                </c:pt>
                <c:pt idx="4" formatCode="General">
                  <c:v>49.98</c:v>
                </c:pt>
                <c:pt idx="5" formatCode="General">
                  <c:v>50.6</c:v>
                </c:pt>
                <c:pt idx="6" formatCode="General">
                  <c:v>52.61</c:v>
                </c:pt>
                <c:pt idx="7" formatCode="General">
                  <c:v>45.87</c:v>
                </c:pt>
                <c:pt idx="8" formatCode="General">
                  <c:v>42.64</c:v>
                </c:pt>
                <c:pt idx="9" formatCode="General">
                  <c:v>48.26</c:v>
                </c:pt>
                <c:pt idx="10" formatCode="General">
                  <c:v>55.84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E-BA4E-BE65-DD62473E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576479"/>
        <c:axId val="443578191"/>
      </c:scatterChart>
      <c:valAx>
        <c:axId val="4435764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43578191"/>
        <c:crosses val="autoZero"/>
        <c:crossBetween val="midCat"/>
      </c:valAx>
      <c:valAx>
        <c:axId val="4435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435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142172</xdr:colOff>
      <xdr:row>17</xdr:row>
      <xdr:rowOff>17026</xdr:rowOff>
    </xdr:from>
    <xdr:to>
      <xdr:col>12</xdr:col>
      <xdr:colOff>191061</xdr:colOff>
      <xdr:row>42</xdr:row>
      <xdr:rowOff>191061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18E80-9563-BE7A-BA07-2B6F7DF42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5EF5-D272-DB4D-9E94-47898E73D9D9}">
  <dimension ref="A1:L15"/>
  <sheetViews>
    <sheetView tabSelected="1" zoomScale="113" workbookViewId="0">
      <selection activeCell="M13" sqref="M13"/>
    </sheetView>
  </sheetViews>
  <sheetFormatPr baseColWidth="10" defaultRowHeight="16" x14ac:dyDescent="0.2"/>
  <sheetData>
    <row r="1" spans="1:12" x14ac:dyDescent="0.2">
      <c r="B1">
        <v>5</v>
      </c>
    </row>
    <row r="2" spans="1:12" x14ac:dyDescent="0.2">
      <c r="A2" s="2"/>
      <c r="B2" s="1">
        <v>60</v>
      </c>
      <c r="C2" s="1">
        <v>49.03</v>
      </c>
      <c r="D2" s="1">
        <v>48.44</v>
      </c>
      <c r="E2">
        <v>55.21</v>
      </c>
      <c r="F2">
        <v>49.98</v>
      </c>
      <c r="G2">
        <v>50.6</v>
      </c>
      <c r="H2">
        <v>52.61</v>
      </c>
      <c r="I2">
        <v>45.87</v>
      </c>
      <c r="J2">
        <v>42.64</v>
      </c>
      <c r="K2">
        <v>48.26</v>
      </c>
      <c r="L2">
        <v>55.84</v>
      </c>
    </row>
    <row r="3" spans="1:12" x14ac:dyDescent="0.2">
      <c r="A3" s="2"/>
      <c r="B3" s="1"/>
      <c r="C3" s="1"/>
      <c r="D3" s="1"/>
    </row>
    <row r="4" spans="1:12" x14ac:dyDescent="0.2">
      <c r="A4" t="s">
        <v>0</v>
      </c>
      <c r="B4" s="1">
        <f>B2</f>
        <v>60</v>
      </c>
      <c r="C4" s="1"/>
    </row>
    <row r="5" spans="1:12" x14ac:dyDescent="0.2">
      <c r="A5" t="s">
        <v>1</v>
      </c>
      <c r="B5">
        <v>225</v>
      </c>
      <c r="C5">
        <f>B5</f>
        <v>225</v>
      </c>
      <c r="D5" s="3">
        <f>C12</f>
        <v>22.499999999999996</v>
      </c>
      <c r="E5" s="3">
        <f t="shared" ref="E5:L5" si="0">D12</f>
        <v>11.842105263157896</v>
      </c>
      <c r="F5" s="3">
        <f t="shared" si="0"/>
        <v>8.0357142857142865</v>
      </c>
      <c r="G5" s="3">
        <f t="shared" si="0"/>
        <v>6.0810810810810807</v>
      </c>
      <c r="H5" s="3">
        <f t="shared" si="0"/>
        <v>4.8913043478260869</v>
      </c>
      <c r="I5" s="3">
        <f t="shared" si="0"/>
        <v>4.0909090909090908</v>
      </c>
      <c r="J5" s="3">
        <f t="shared" si="0"/>
        <v>3.515625</v>
      </c>
      <c r="K5" s="3">
        <f t="shared" si="0"/>
        <v>3.0821917808219177</v>
      </c>
      <c r="L5" s="3">
        <f t="shared" si="0"/>
        <v>2.74390243902439</v>
      </c>
    </row>
    <row r="6" spans="1:12" x14ac:dyDescent="0.2">
      <c r="A6" t="s">
        <v>4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t="s">
        <v>6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t="s">
        <v>5</v>
      </c>
      <c r="B8">
        <v>1</v>
      </c>
      <c r="C8" s="1">
        <f>B5/(B5+$B$1*$B$1)</f>
        <v>0.9</v>
      </c>
      <c r="D8" s="1">
        <f>D5/(D5+$B$1*$B$1)</f>
        <v>0.47368421052631571</v>
      </c>
      <c r="E8" s="1">
        <f t="shared" ref="E8:L8" si="1">E5/(E5+$B$1*$B$1)</f>
        <v>0.32142857142857145</v>
      </c>
      <c r="F8" s="1">
        <f t="shared" si="1"/>
        <v>0.24324324324324328</v>
      </c>
      <c r="G8" s="1">
        <f t="shared" si="1"/>
        <v>0.19565217391304346</v>
      </c>
      <c r="H8" s="1">
        <f t="shared" si="1"/>
        <v>0.16363636363636364</v>
      </c>
      <c r="I8" s="1">
        <f t="shared" si="1"/>
        <v>0.140625</v>
      </c>
      <c r="J8" s="1">
        <f t="shared" si="1"/>
        <v>0.12328767123287671</v>
      </c>
      <c r="K8" s="1">
        <f t="shared" si="1"/>
        <v>0.1097560975609756</v>
      </c>
      <c r="L8" s="1">
        <f t="shared" si="1"/>
        <v>9.8901098901098897E-2</v>
      </c>
    </row>
    <row r="9" spans="1:12" x14ac:dyDescent="0.2">
      <c r="A9" t="s">
        <v>8</v>
      </c>
      <c r="C9" s="3"/>
    </row>
    <row r="10" spans="1:12" x14ac:dyDescent="0.2">
      <c r="A10" t="s">
        <v>2</v>
      </c>
      <c r="B10" s="1">
        <f>B2</f>
        <v>60</v>
      </c>
      <c r="C10" s="1">
        <f>B2+C8*(C2-B2)</f>
        <v>50.127000000000002</v>
      </c>
      <c r="D10" s="1">
        <f>C10+D8*(D2-C10)</f>
        <v>49.327894736842104</v>
      </c>
      <c r="E10" s="1">
        <f t="shared" ref="E10:L10" si="2">D10+E8*(E2-D10)</f>
        <v>51.21857142857143</v>
      </c>
      <c r="F10" s="1">
        <f t="shared" si="2"/>
        <v>50.917297297297296</v>
      </c>
      <c r="G10" s="1">
        <f t="shared" si="2"/>
        <v>50.85521739130435</v>
      </c>
      <c r="H10" s="1">
        <f t="shared" si="2"/>
        <v>51.14236363636364</v>
      </c>
      <c r="I10" s="1">
        <f t="shared" si="2"/>
        <v>50.400937500000005</v>
      </c>
      <c r="J10" s="1">
        <f t="shared" si="2"/>
        <v>49.444109589041098</v>
      </c>
      <c r="K10" s="1">
        <f t="shared" si="2"/>
        <v>49.314146341463413</v>
      </c>
      <c r="L10" s="1">
        <f t="shared" si="2"/>
        <v>49.959560439560441</v>
      </c>
    </row>
    <row r="11" spans="1:12" x14ac:dyDescent="0.2">
      <c r="A11" t="s">
        <v>7</v>
      </c>
      <c r="C11" s="1"/>
    </row>
    <row r="12" spans="1:12" x14ac:dyDescent="0.2">
      <c r="A12" t="s">
        <v>3</v>
      </c>
      <c r="C12" s="3">
        <f>(1-C8)*B5</f>
        <v>22.499999999999996</v>
      </c>
      <c r="D12" s="3">
        <f>(1-D8)*D5</f>
        <v>11.842105263157896</v>
      </c>
      <c r="E12" s="3">
        <f t="shared" ref="E12:L12" si="3">(1-E8)*E5</f>
        <v>8.0357142857142865</v>
      </c>
      <c r="F12" s="3">
        <f t="shared" si="3"/>
        <v>6.0810810810810807</v>
      </c>
      <c r="G12" s="3">
        <f t="shared" si="3"/>
        <v>4.8913043478260869</v>
      </c>
      <c r="H12" s="3">
        <f t="shared" si="3"/>
        <v>4.0909090909090908</v>
      </c>
      <c r="I12" s="3">
        <f t="shared" si="3"/>
        <v>3.515625</v>
      </c>
      <c r="J12" s="3">
        <f t="shared" si="3"/>
        <v>3.0821917808219177</v>
      </c>
      <c r="K12" s="3">
        <f t="shared" si="3"/>
        <v>2.74390243902439</v>
      </c>
      <c r="L12" s="3">
        <f t="shared" si="3"/>
        <v>2.4725274725274722</v>
      </c>
    </row>
    <row r="14" spans="1:12" x14ac:dyDescent="0.2">
      <c r="B14" s="1">
        <f>50-(50*B8)</f>
        <v>0</v>
      </c>
      <c r="C14" s="1">
        <f t="shared" ref="C14:L14" si="4">50-(50*C8)</f>
        <v>5</v>
      </c>
      <c r="D14" s="1">
        <f t="shared" si="4"/>
        <v>26.315789473684216</v>
      </c>
      <c r="E14" s="1">
        <f t="shared" si="4"/>
        <v>33.928571428571431</v>
      </c>
      <c r="F14" s="1">
        <f t="shared" si="4"/>
        <v>37.837837837837839</v>
      </c>
      <c r="G14" s="1">
        <f t="shared" si="4"/>
        <v>40.217391304347828</v>
      </c>
      <c r="H14" s="1">
        <f t="shared" si="4"/>
        <v>41.81818181818182</v>
      </c>
      <c r="I14" s="1">
        <f t="shared" si="4"/>
        <v>42.96875</v>
      </c>
      <c r="J14" s="1">
        <f t="shared" si="4"/>
        <v>43.835616438356162</v>
      </c>
      <c r="K14" s="1">
        <f t="shared" si="4"/>
        <v>44.512195121951223</v>
      </c>
      <c r="L14" s="1">
        <f t="shared" si="4"/>
        <v>45.054945054945051</v>
      </c>
    </row>
    <row r="15" spans="1:12" x14ac:dyDescent="0.2">
      <c r="B15" s="1">
        <f>50+(50*B8)</f>
        <v>100</v>
      </c>
      <c r="C15" s="1">
        <f t="shared" ref="C15:L15" si="5">50+(50*C8)</f>
        <v>95</v>
      </c>
      <c r="D15" s="1">
        <f t="shared" si="5"/>
        <v>73.68421052631578</v>
      </c>
      <c r="E15" s="1">
        <f t="shared" si="5"/>
        <v>66.071428571428569</v>
      </c>
      <c r="F15" s="1">
        <f t="shared" si="5"/>
        <v>62.162162162162161</v>
      </c>
      <c r="G15" s="1">
        <f t="shared" si="5"/>
        <v>59.782608695652172</v>
      </c>
      <c r="H15" s="1">
        <f t="shared" si="5"/>
        <v>58.18181818181818</v>
      </c>
      <c r="I15" s="1">
        <f t="shared" si="5"/>
        <v>57.03125</v>
      </c>
      <c r="J15" s="1">
        <f t="shared" si="5"/>
        <v>56.164383561643838</v>
      </c>
      <c r="K15" s="1">
        <f t="shared" si="5"/>
        <v>55.487804878048777</v>
      </c>
      <c r="L15" s="1">
        <f t="shared" si="5"/>
        <v>54.945054945054949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Chuyên</dc:creator>
  <cp:lastModifiedBy>Trần Trung Chuyên</cp:lastModifiedBy>
  <dcterms:created xsi:type="dcterms:W3CDTF">2024-05-13T01:29:47Z</dcterms:created>
  <dcterms:modified xsi:type="dcterms:W3CDTF">2024-05-13T13:13:04Z</dcterms:modified>
</cp:coreProperties>
</file>