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woodinvestors.sharepoint.com/sites/edwreferences/Shared Documents/Office Leasing Reference Files/"/>
    </mc:Choice>
  </mc:AlternateContent>
  <xr:revisionPtr revIDLastSave="775" documentId="8_{7582B066-41D9-439C-913F-B5F80C01B995}" xr6:coauthVersionLast="46" xr6:coauthVersionMax="46" xr10:uidLastSave="{0A2F1D70-5B35-44EB-8AA5-938B797A11D8}"/>
  <bookViews>
    <workbookView xWindow="-28920" yWindow="-120" windowWidth="29040" windowHeight="15840" xr2:uid="{46137DFC-AB1B-4BF9-BF88-BB9195CC92B5}"/>
  </bookViews>
  <sheets>
    <sheet name="Data Entry" sheetId="2" r:id="rId1"/>
    <sheet name="Lookup" sheetId="3" r:id="rId2"/>
    <sheet name="Leasing Integration_template" sheetId="1" state="hidden" r:id="rId3"/>
  </sheets>
  <definedNames>
    <definedName name="_xlnm._FilterDatabase" localSheetId="0" hidden="1">'Data Entry'!$A$1:$AD$77</definedName>
  </definedNames>
  <calcPr calcId="191028" iterate="1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9" i="2" l="1"/>
  <c r="AD11" i="2"/>
  <c r="AD10" i="2"/>
  <c r="AD56" i="2" l="1"/>
  <c r="AD31" i="2"/>
  <c r="I14" i="2"/>
  <c r="I52" i="2"/>
  <c r="AD44" i="2" l="1"/>
  <c r="AD71" i="2"/>
  <c r="AD72" i="2"/>
  <c r="AD76" i="2"/>
  <c r="AD48" i="2"/>
  <c r="AD64" i="2"/>
  <c r="AD58" i="2"/>
  <c r="AD38" i="2"/>
  <c r="AD59" i="2"/>
  <c r="AD39" i="2"/>
  <c r="AD73" i="2"/>
  <c r="AD74" i="2"/>
  <c r="AD77" i="2"/>
  <c r="AD29" i="2"/>
  <c r="AD42" i="2"/>
  <c r="AD70" i="2"/>
  <c r="AD43" i="2"/>
  <c r="AD49" i="2"/>
  <c r="AD16" i="2"/>
  <c r="AD18" i="2"/>
  <c r="AD19" i="2"/>
  <c r="AD17" i="2"/>
  <c r="AD68" i="2"/>
  <c r="AD34" i="2"/>
  <c r="AD40" i="2"/>
  <c r="AD35" i="2"/>
  <c r="AD60" i="2"/>
  <c r="AD69" i="2"/>
  <c r="AD36" i="2"/>
  <c r="AD55" i="2"/>
  <c r="AD24" i="2"/>
  <c r="AD54" i="2"/>
  <c r="AD25" i="2"/>
  <c r="AD65" i="2"/>
  <c r="AD26" i="2"/>
  <c r="AD52" i="2"/>
  <c r="AD53" i="2"/>
  <c r="AD21" i="2"/>
  <c r="AD22" i="2"/>
  <c r="AD66" i="2"/>
  <c r="AD14" i="2"/>
  <c r="AD15" i="2"/>
  <c r="AD62" i="2"/>
  <c r="AD67" i="2"/>
  <c r="AD32" i="2"/>
  <c r="AD27" i="2"/>
  <c r="AD51" i="2"/>
  <c r="AD28" i="2"/>
  <c r="AD75" i="2"/>
  <c r="AD6" i="2"/>
  <c r="AD5" i="2"/>
  <c r="AD4" i="2"/>
  <c r="AD3" i="2"/>
  <c r="AD23" i="2"/>
  <c r="AD30" i="2"/>
  <c r="AD7" i="2"/>
  <c r="AD33" i="2"/>
  <c r="AD13" i="2"/>
  <c r="AD41" i="2"/>
  <c r="AD45" i="2"/>
  <c r="AD47" i="2"/>
  <c r="AD50" i="2"/>
  <c r="AD61" i="2"/>
  <c r="AD63" i="2"/>
  <c r="AD46" i="2"/>
  <c r="AD57" i="2"/>
  <c r="AD12" i="2"/>
  <c r="AD8" i="2"/>
  <c r="AD37" i="2"/>
  <c r="AD20" i="2"/>
  <c r="AD2" i="2"/>
  <c r="L78" i="1" l="1"/>
  <c r="L77" i="1"/>
  <c r="L76" i="1"/>
  <c r="L75" i="1"/>
  <c r="L72" i="1"/>
  <c r="L71" i="1"/>
  <c r="L68" i="1"/>
  <c r="AF67" i="1"/>
  <c r="L67" i="1"/>
  <c r="AF66" i="1"/>
  <c r="L66" i="1"/>
  <c r="AF65" i="1"/>
  <c r="L65" i="1"/>
  <c r="AF64" i="1"/>
  <c r="L64" i="1"/>
  <c r="AF63" i="1"/>
  <c r="L63" i="1"/>
  <c r="AF62" i="1"/>
  <c r="L62" i="1"/>
  <c r="AF61" i="1"/>
  <c r="L61" i="1"/>
  <c r="AF60" i="1"/>
  <c r="AF59" i="1"/>
  <c r="AF58" i="1"/>
  <c r="AF57" i="1"/>
  <c r="AF56" i="1"/>
  <c r="AF55" i="1"/>
  <c r="AF54" i="1"/>
  <c r="L54" i="1"/>
  <c r="AF53" i="1"/>
  <c r="L53" i="1"/>
  <c r="AF52" i="1"/>
  <c r="AF51" i="1"/>
  <c r="AF50" i="1"/>
  <c r="AF49" i="1"/>
  <c r="AF48" i="1"/>
  <c r="AF47" i="1"/>
  <c r="AF46" i="1"/>
  <c r="AF45" i="1"/>
  <c r="L45" i="1"/>
  <c r="AF44" i="1"/>
  <c r="AF43" i="1"/>
  <c r="AF42" i="1"/>
  <c r="L42" i="1"/>
  <c r="AF41" i="1"/>
  <c r="AF40" i="1"/>
  <c r="AF39" i="1"/>
  <c r="AF38" i="1"/>
  <c r="L38" i="1"/>
  <c r="AF37" i="1"/>
  <c r="AF36" i="1"/>
  <c r="AF35" i="1"/>
  <c r="L34" i="1"/>
  <c r="AF33" i="1"/>
  <c r="L33" i="1"/>
  <c r="AF32" i="1"/>
  <c r="L32" i="1"/>
  <c r="AF31" i="1"/>
  <c r="AF30" i="1"/>
  <c r="AF29" i="1"/>
  <c r="AF28" i="1"/>
  <c r="AF27" i="1"/>
  <c r="L27" i="1"/>
  <c r="AF26" i="1"/>
  <c r="L26" i="1"/>
  <c r="AF25" i="1"/>
  <c r="L25" i="1"/>
  <c r="AF24" i="1"/>
  <c r="L24" i="1"/>
  <c r="AF23" i="1"/>
  <c r="AF22" i="1"/>
  <c r="AF21" i="1"/>
  <c r="AF20" i="1"/>
  <c r="L20" i="1"/>
  <c r="AF19" i="1"/>
  <c r="L19" i="1"/>
  <c r="AF18" i="1"/>
  <c r="L18" i="1"/>
  <c r="AF17" i="1"/>
  <c r="L17" i="1"/>
  <c r="AF16" i="1"/>
  <c r="L16" i="1"/>
  <c r="AF15" i="1"/>
  <c r="AF14" i="1"/>
  <c r="AF13" i="1"/>
  <c r="L13" i="1"/>
  <c r="AF12" i="1"/>
  <c r="L12" i="1"/>
  <c r="AF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tc={AB2F3570-6B47-46A1-981E-5D6A5FFE11D9}</author>
  </authors>
  <commentList>
    <comment ref="S1" authorId="0" shapeId="0" xr:uid="{AB2F3570-6B47-46A1-981E-5D6A5FFE11D9}">
      <text>
        <t>[Threaded comment]
Your version of Excel allows you to read this threaded comment; however, any edits to it will get removed if the file is opened in a newer version of Excel. Learn more: https://go.microsoft.com/fwlink/?linkid=870924
Comment:
    Our best suite photo from Matterport stills, if available</t>
      </text>
    </comment>
  </commentList>
</comments>
</file>

<file path=xl/sharedStrings.xml><?xml version="1.0" encoding="utf-8"?>
<sst xmlns="http://schemas.openxmlformats.org/spreadsheetml/2006/main" count="1769" uniqueCount="511">
  <si>
    <t>Building</t>
  </si>
  <si>
    <t>EntityID</t>
  </si>
  <si>
    <t>Suite</t>
  </si>
  <si>
    <t>Format</t>
  </si>
  <si>
    <t>Condition</t>
  </si>
  <si>
    <t>RSF</t>
  </si>
  <si>
    <t>Available Date</t>
  </si>
  <si>
    <t>Status</t>
  </si>
  <si>
    <t>Max Contiguous RSF</t>
  </si>
  <si>
    <t>Price/SF</t>
  </si>
  <si>
    <t>Expense Structure</t>
  </si>
  <si>
    <t>Minimum Term (Mos.)</t>
  </si>
  <si>
    <t>Space Highlights</t>
  </si>
  <si>
    <t>Parking Ratio (Internal)</t>
  </si>
  <si>
    <t>Can Demise</t>
  </si>
  <si>
    <t>Web Listing Link</t>
  </si>
  <si>
    <t>Matterport File</t>
  </si>
  <si>
    <t>Floor Plan File</t>
  </si>
  <si>
    <t>Suite Photo(s) File</t>
  </si>
  <si>
    <t>Building Flyer</t>
  </si>
  <si>
    <t>Building Photo File</t>
  </si>
  <si>
    <t>New Listing</t>
  </si>
  <si>
    <t>Hot Listing</t>
  </si>
  <si>
    <t>Portfolio</t>
  </si>
  <si>
    <t>Date Vacant</t>
  </si>
  <si>
    <t>Active Encumbrances</t>
  </si>
  <si>
    <t>Prospects (from active VTS deals)</t>
  </si>
  <si>
    <t>Building Legal Entity</t>
  </si>
  <si>
    <t>Building Address (Street, City, ST Zip</t>
  </si>
  <si>
    <t>Max Headcount</t>
  </si>
  <si>
    <t xml:space="preserve">7C </t>
  </si>
  <si>
    <t>Bldg.</t>
  </si>
  <si>
    <t>Full building</t>
  </si>
  <si>
    <t>Shell</t>
  </si>
  <si>
    <t>Under Construction</t>
  </si>
  <si>
    <t>Withheld</t>
  </si>
  <si>
    <t>Base Year Stop</t>
  </si>
  <si>
    <t>Brand new space overlooking the park.   Rooftop terrace and top floor amenity space/conference center.</t>
  </si>
  <si>
    <t>https://www.ballantynecorporate.com/property-listings/13146-2/13146-ballantyne-corporate-place/</t>
  </si>
  <si>
    <t>N/A</t>
  </si>
  <si>
    <t>https://www.ballantynecorporate.com/content/uploads/2019/05/Overlook-brochure-2020.pdf</t>
  </si>
  <si>
    <t>Ballantyne</t>
  </si>
  <si>
    <t>Harris</t>
  </si>
  <si>
    <t>Full floor</t>
  </si>
  <si>
    <t>2nd Generation</t>
  </si>
  <si>
    <t>Immediate</t>
  </si>
  <si>
    <t>Vacant</t>
  </si>
  <si>
    <t>Offices on the glass, corporate board room, open area, breakrooms, and workrooms.</t>
  </si>
  <si>
    <t>https://www.ballantynecorporate.com/property-listings/harris-building/harris-building-suite-700</t>
  </si>
  <si>
    <t>https://my.matterport.com/show/?m=AT9xq6A2Xdy</t>
  </si>
  <si>
    <t>https://www.ballantynecorporate.com/property-listings/harris-building/harris-building-suite-700/</t>
  </si>
  <si>
    <t>https://www.ballantynecorporate.com/content/uploads/2021/01/harris-brochure-2020.pdf</t>
  </si>
  <si>
    <t>Warm Shell</t>
  </si>
  <si>
    <t>Warm shell condition.</t>
  </si>
  <si>
    <t>https://www.ballantynecorporate.com/property-listings/harris-building/harris-building-suite-800</t>
  </si>
  <si>
    <t>https://my.matterport.com/show/?m=iWEvipaW1Qo</t>
  </si>
  <si>
    <t>https://www.ballantynecorporate.com/content/uploads/2014/07/Harris-Building-Suite-800.pdf</t>
  </si>
  <si>
    <t>https://www.ballantynecorporate.com/property-listings/harris-building/harris-building-suite-900</t>
  </si>
  <si>
    <t>https://my.matterport.com/show/?m=CYVAL1tYuzQ</t>
  </si>
  <si>
    <t>https://www.ballantynecorporate.com/content/uploads/2014/07/Harris-Building-Suite-900.pdf</t>
  </si>
  <si>
    <t>Top floor of building with views of the park and Uptown.</t>
  </si>
  <si>
    <t>https://www.ballantynecorporate.com/property-listings/harris-building/harris-building-suite-550/</t>
  </si>
  <si>
    <t>https://www.ballantynecorporate.com/property-listings/harris-building/harris-building-suite-550/#suitebrtour</t>
  </si>
  <si>
    <t>https://www.ballantynecorporate.com/content/uploads/2019/01/Harris-Building-Suite-550.pdf</t>
  </si>
  <si>
    <t>Interior offices, open area for workstations, and large breakroom.</t>
  </si>
  <si>
    <t>https://www.ballantynecorporate.com/property-listings/harris-building/harris-building-suite-675</t>
  </si>
  <si>
    <t>https://my.matterport.com/show/?m=1az4mbvam3X</t>
  </si>
  <si>
    <t>https://www.ballantynecorporate.com/content/uploads/2019/07/Harris-Building-Suite-675.pdf</t>
  </si>
  <si>
    <t>6/31/20</t>
  </si>
  <si>
    <t>Simmons</t>
  </si>
  <si>
    <t>Offices on the glass, conference rooms, break rooms, reception area and open areas for workstations. Private balconies on both sides of th space.</t>
  </si>
  <si>
    <t>https://www.ballantynecorporate.com/property-listings/simmons-building/simmons-building-suite-300/</t>
  </si>
  <si>
    <t>https://my.matterport.com/show/?m=ZEwBVSW9BW6</t>
  </si>
  <si>
    <t>https://www.ballantynecorporate.com/content/uploads/2019/08/Simmons-Building-Suite-300.pdf</t>
  </si>
  <si>
    <t>https://www.ballantynecorporate.com/content/uploads/2014/07/Simmons-flyer.pdf</t>
  </si>
  <si>
    <t>Occupied</t>
  </si>
  <si>
    <t>Hixon</t>
  </si>
  <si>
    <t>Rushmore Three</t>
  </si>
  <si>
    <t>https://www.ballantynecorporate.com/property-listings/rushmore-three/rushmore-three-2/</t>
  </si>
  <si>
    <t>https://www.ballantynecorporate.com/content/uploads/2020/02/Rushmore-Three.pdf</t>
  </si>
  <si>
    <t>https://www.ballantynecorporate.com/content/uploads/2020/02/RushmoreThree-flyer-1.pdf</t>
  </si>
  <si>
    <t>Private offices on the glass, conference room, training room, break rooms.</t>
  </si>
  <si>
    <t>https://www.ballantynecorporate.com/property-listings/hixon-building/hixon-building-suite-500/</t>
  </si>
  <si>
    <t>https://my.matterport.com/show/?m=oPFKnJQeKVw</t>
  </si>
  <si>
    <t>https://www.ballantynecorporate.com/content/uploads/2020/09/Hixon-Building-Suite-500.pdf</t>
  </si>
  <si>
    <t>https://www.ballantynecorporate.com/content/uploads/2014/07/Hixon-flyer.pdf</t>
  </si>
  <si>
    <t>Frenette</t>
  </si>
  <si>
    <t>Mostly open plan with conference room, breakroom, workroom and 7 offices on the glass.</t>
  </si>
  <si>
    <t>https://www.ballantynecorporate.com/property-listings/frenette-building/frenette-building-suite-200</t>
  </si>
  <si>
    <t>https://my.matterport.com/show/?m=yyjCm1yPQru</t>
  </si>
  <si>
    <t>https://www.ballantynecorporate.com/content/uploads/2020/06/Frenette-Building-Suite-200.pdf</t>
  </si>
  <si>
    <t>https://www.ballantynecorporate.com/content/uploads/2014/07/Frenette-flyer.pdf</t>
  </si>
  <si>
    <t>https://www.ballantynecorporate.com/property-listings/frenette-building/frenette-building-suite-275</t>
  </si>
  <si>
    <t>https://my.matterport.com/show/?m=cFXdhzSGjSu</t>
  </si>
  <si>
    <t>https://www.ballantynecorporate.com/content/uploads/2019/04/Frenette-Building-Suite-275.pdf</t>
  </si>
  <si>
    <t>Brixham Green Two</t>
  </si>
  <si>
    <t>Warm shell condition with private balcony.</t>
  </si>
  <si>
    <t>https://www.ballantynecorporate.com/property-listings/brixham-green-two/brixham-green-two-suite-500</t>
  </si>
  <si>
    <t>https://my.matterport.com/show/?m=HdV1z7rjZ1r</t>
  </si>
  <si>
    <t>https://www.ballantynecorporate.com/content/uploads/2019/03/Brixham-Green-Two-Suite-500.pdf</t>
  </si>
  <si>
    <t>https://www.ballantynecorporate.com/content/uploads/2014/07/BG2-flyer.pdf</t>
  </si>
  <si>
    <t>2 offices, open area, conference room, breakroom and balcony access.</t>
  </si>
  <si>
    <t>https://www.ballantynecorporate.com/property-listings/brixham-green-two/brixham-green-two-suite-525</t>
  </si>
  <si>
    <t>https://my.matterport.com/show/?m=VvvHxTYodgf</t>
  </si>
  <si>
    <t>https://www.ballantynecorporate.com/content/uploads/2019/06/Brixham-Green-Two-Suite-525.pdf</t>
  </si>
  <si>
    <t>https://www.ballantynecorporate.com/property-listings/brixham-green-two/brixham-green-two-suite-400</t>
  </si>
  <si>
    <t>https://my.matterport.com/show/?m=WWiNWRwtGCX</t>
  </si>
  <si>
    <t>https://www.ballantynecorporate.com/content/uploads/2014/07/Brixham-Green-Two-Suite-400.pdf</t>
  </si>
  <si>
    <t>Offices on the glass, breakroom, work room, and open area for workstations.</t>
  </si>
  <si>
    <t>https://www.ballantynecorporate.com/property-listings/brixham-green-two/brixham-green-two-suite-460-2</t>
  </si>
  <si>
    <t>https://my.matterport.com/show/?m=uKaUsJxuvmj</t>
  </si>
  <si>
    <t>https://www.ballantynecorporate.com/content/uploads/2020/06/Brixham-Green-Two-Suite-460.pdf</t>
  </si>
  <si>
    <t>Tate</t>
  </si>
  <si>
    <t>100/200</t>
  </si>
  <si>
    <t>NNN</t>
  </si>
  <si>
    <t>https://www.ballantynecorporate.com/property-listings/tate-building/tate-building-suite-100</t>
  </si>
  <si>
    <t>https://my.matterport.com/show/?m=2NNb1xKCqjD</t>
  </si>
  <si>
    <t>https://www.ballantynecorporate.com/content/uploads/2019/06/Tate-Building-Suites-100-and-200.pdf</t>
  </si>
  <si>
    <t>https://www.ballantynecorporate.com/content/uploads/2014/07/Tate-Building.pdf</t>
  </si>
  <si>
    <t>Everett</t>
  </si>
  <si>
    <t>Offices on the glass, breakroom/training room, work room and open area for workstations.</t>
  </si>
  <si>
    <t>https://www.ballantynecorporate.com/property-listings/everett-building/everett-building-suite-550</t>
  </si>
  <si>
    <t>https://my.matterport.com/show/?m=chLUtsx7QQx</t>
  </si>
  <si>
    <t>https://www.ballantynecorporate.com/content/uploads/2014/07/Everett-Building-Suite-550.pdf</t>
  </si>
  <si>
    <t>https://www.ballantynecorporate.com/content/uploads/2021/01/Everett-flyer.pdf</t>
  </si>
  <si>
    <t>Offices on the glass, breakroom, conference room and open area for workstations.</t>
  </si>
  <si>
    <t>https://www.ballantynecorporate.com/property-listings/everett-building/everett-building-suite-575-2</t>
  </si>
  <si>
    <t>https://my.matterport.com/show/?m=moLH6yFzMPF</t>
  </si>
  <si>
    <t>https://www.ballantynecorporate.com/content/uploads/2014/07/Everett-Building-Suite-575.pdf</t>
  </si>
  <si>
    <t>https://www.ballantynecorporate.com/property-listings/harris-building/harris-building-suite-150</t>
  </si>
  <si>
    <t>https://www.ballantynecorporate.com/content/uploads/2019/01/Harris-Building-Suite-150.pdf</t>
  </si>
  <si>
    <t>Cullman Park</t>
  </si>
  <si>
    <t>https://www.ballantynecorporate.com/property-listings/cullman-park-building/cullman-park-building-suite-400</t>
  </si>
  <si>
    <t>https://my.matterport.com/show/?m=6aEJbiuJP9k</t>
  </si>
  <si>
    <t>https://www.ballantynecorporate.com/content/uploads/2014/07/Cullman-Building-Suite-400.pdf</t>
  </si>
  <si>
    <t>https://www.ballantynecorporate.com/content/uploads/2014/07/Cullman-Park-flyer.pdf</t>
  </si>
  <si>
    <t>https://www.ballantynecorporate.com/property-listings/cullman-park-building/cullman-park-building-suite-450</t>
  </si>
  <si>
    <t>https://my.matterport.com/show/?m=LzsUuH1sex3</t>
  </si>
  <si>
    <t>https://www.ballantynecorporate.com/content/uploads/2020/03/Cullman-Park-Building-Suite-450.pdf</t>
  </si>
  <si>
    <t>All private offices with 5 on the glass, break room and reception area.</t>
  </si>
  <si>
    <t>https://www.ballantynecorporate.com/property-listings/cullman-park-building/cullman-park-building-suite-460</t>
  </si>
  <si>
    <t>https://my.matterport.com/show/?m=QVejLxFZk1T</t>
  </si>
  <si>
    <t>https://www.ballantynecorporate.com/content/uploads/2020/12/Cullman-Park-Building-Suite-460.pdf</t>
  </si>
  <si>
    <t>https://cdn-1.matterport.com/apifs/models/QVejLxFZk1T/images/hmPJuMfQ1E5/03.15.2021_11.05.04.jpg?t=2-f738c217fa8739ac002e42759ac4a9efa8e89477-1616425513-1&amp;disable=upscale&amp;width=1000&amp;dpr=2</t>
  </si>
  <si>
    <t>Gibson</t>
  </si>
  <si>
    <t>https://www.ballantynecorporate.com/property-listings/harris-building/harris-building-suite-800/</t>
  </si>
  <si>
    <t>https://my.matterport.com/show/?m=Q59Q3igUR8S</t>
  </si>
  <si>
    <t>https://my.matterport.com/api/v2/player/models/iWEvipaW1Qo/thumb</t>
  </si>
  <si>
    <t>https://www.ballantynecorporate.com/content/uploads/2021/01/Gibson-flyer.pdf</t>
  </si>
  <si>
    <t>3 large conference room/training rooms and the rest open.</t>
  </si>
  <si>
    <t>https://www.ballantynecorporate.com/property-listings/gibson-building/gibson-building-suite-210</t>
  </si>
  <si>
    <t>https://my.matterport.com/show/?m=Pb125f926Wf</t>
  </si>
  <si>
    <t>https://www.ballantynecorporate.com/content/uploads/2014/07/Gibson-Building-Suite-210.pdf</t>
  </si>
  <si>
    <t>Brixham Green One</t>
  </si>
  <si>
    <t>https://www.ballantynecorporate.com/property-listings/brixham-green-one/brixham-green-one-suite-400</t>
  </si>
  <si>
    <t>https://my.matterport.com/show/?m=ZMnZ39VjBX7</t>
  </si>
  <si>
    <t>https://www.ballantynecorporate.com/content/uploads/2020/03/Brixham-Green-One-Suite-400.pdf</t>
  </si>
  <si>
    <t>https://www.ballantynecorporate.com/content/uploads/2014/07/BG1-flyer.pdf</t>
  </si>
  <si>
    <t>All offices and breakroom on the glass with the rest open for workstations.</t>
  </si>
  <si>
    <t>https://www.ballantynecorporate.com/property-listings/harris-building/harris-building-suite-550</t>
  </si>
  <si>
    <t>https://my.matterport.com/show/?m=kL5NdrMcuvf</t>
  </si>
  <si>
    <t>Brixham Green Three</t>
  </si>
  <si>
    <t>Lobby exposure.</t>
  </si>
  <si>
    <t>https://www.ballantynecorporate.com/property-listings/brixham-green-three/brixham-green-three-suite-250/</t>
  </si>
  <si>
    <t>https://www.ballantynecorporate.com/content/uploads/2015/05/Brixham-Green-Three-SUITE-250.pdf</t>
  </si>
  <si>
    <t>https://www.ballantynecorporate.com/content/uploads/2014/07/BG3-flyer.pdf</t>
  </si>
  <si>
    <t>https://www.ballantynecorporate.com/property-listings/gibson-building/gibson-building-suite-100</t>
  </si>
  <si>
    <t>https://my.matterport.com/show/?m=fPoyGVrts39</t>
  </si>
  <si>
    <t>https://www.ballantynecorporate.com/content/uploads/2017/05/Gibson-Building-Suite-100.pdf</t>
  </si>
  <si>
    <t>Hayes</t>
  </si>
  <si>
    <t>https://www.ballantynecorporate.com/property-listings/hayes-building/hayes-building-suite-250</t>
  </si>
  <si>
    <t>https://my.matterport.com/show/?m=fmrcjQ2DzGy</t>
  </si>
  <si>
    <t>https://www.ballantynecorporate.com/content/uploads/2019/07/Hayes-Building-Suite-250.pdf</t>
  </si>
  <si>
    <t>Chandler</t>
  </si>
  <si>
    <t>Interior offices, open area for workstations, conference room, break room, training room and IT room.</t>
  </si>
  <si>
    <t>https://www.ballantynecorporate.com/property-listings/chandler-building/chandler-building-suite-250</t>
  </si>
  <si>
    <t>https://my.matterport.com/show/?m=4SpkJDiRF3p</t>
  </si>
  <si>
    <t>https://www.ballantynecorporate.com/content/uploads/2018/10/Chandler-Building-Suite-250.pdf</t>
  </si>
  <si>
    <t>https://www.ballantynecorporate.com/content/uploads/2014/07/Chandler-flyer.pdf</t>
  </si>
  <si>
    <t>https://www.ballantynecorporate.com/property-listings/chandler-building/chandler-building-suite-130</t>
  </si>
  <si>
    <t>https://my.matterport.com/show/?m=w3LQzDBaapi</t>
  </si>
  <si>
    <t>https://www.ballantynecorporate.com/content/uploads/2018/03/Chandler-Building-Suite-1301.pdf</t>
  </si>
  <si>
    <t>3 offices on the glass,  reception area, conference room and breakroom</t>
  </si>
  <si>
    <t>https://www.ballantynecorporate.com/property-listings/chandler-building/chandler-building-suite-120/</t>
  </si>
  <si>
    <t>https://www.ballantynecorporate.com/content/uploads/2021/03/SUITE-120_Chandler.pdf</t>
  </si>
  <si>
    <t>Offices on the glass with open area for workstations.</t>
  </si>
  <si>
    <t>https://www.ballantynecorporate.com/property-listings/simmons-building/simmons-building-suite-450</t>
  </si>
  <si>
    <t>https://my.matterport.com/show/?m=MXW44LMNHHn</t>
  </si>
  <si>
    <t>https://www.ballantynecorporate.com/content/uploads/2014/07/Simmons-Building-Suite-450.pdf</t>
  </si>
  <si>
    <t>Ballantyne Villas</t>
  </si>
  <si>
    <t>F-200</t>
  </si>
  <si>
    <t>Gross</t>
  </si>
  <si>
    <t>Private restrooms, break room, and offices with windows.</t>
  </si>
  <si>
    <t>https://www.ballantynecorporate.com/property-listings/ballantyne-corporate-villas/ballantyne-villas-f-suite-200</t>
  </si>
  <si>
    <t>https://www.ballantynecorporate.com/content/uploads/2020/11/Suite-200-VillaF.pdf</t>
  </si>
  <si>
    <t>https://www.ballantynecorporate.com/content/uploads/2021/02/Villas-flyer.pdf</t>
  </si>
  <si>
    <t>F-100</t>
  </si>
  <si>
    <t>https://www.ballantynecorporate.com/property-listings/ballantyne-corporate-villas/ballantyne-corporate-villas-suite-100-f</t>
  </si>
  <si>
    <t>https://my.matterport.com/show/?m=zukEDY6dxiP</t>
  </si>
  <si>
    <t>https://www.ballantynecorporate.com/content/uploads/2014/07/Suite-100-VillaF.pdf</t>
  </si>
  <si>
    <t>Pre-built</t>
  </si>
  <si>
    <t>Modern finishes, break room, conference room and open area for workstations.</t>
  </si>
  <si>
    <t>https://www.ballantynecorporate.com/property-listings/chandler-building/chandler-building-suite-425</t>
  </si>
  <si>
    <t>https://my.matterport.com/show/?m=sxFQ7oMHWZj</t>
  </si>
  <si>
    <t>https://www.ballantynecorporate.com/content/uploads/2014/07/Chandler-Building-Suite-425.pdf</t>
  </si>
  <si>
    <t>Irby</t>
  </si>
  <si>
    <t>Open space with ceiling and floors in place.</t>
  </si>
  <si>
    <t>https://www.ballantynecorporate.com/property-listings/irby-building/irby-building-suite-350</t>
  </si>
  <si>
    <t>https://my.matterport.com/show/?m=aS6wNyiinKe</t>
  </si>
  <si>
    <t>https://www.ballantynecorporate.com/content/uploads/2020/03/Irby-Building-Suite-350.pdf</t>
  </si>
  <si>
    <t>https://www.ballantynecorporate.com/content/uploads/2021/01/Irby-flyer.pdf</t>
  </si>
  <si>
    <t>Pre-built space with above-standard finishes. Offices on the glass.</t>
  </si>
  <si>
    <t>https://www.ballantynecorporate.com/property-listings/brixham-green-one/brixham-green-one-suite-250</t>
  </si>
  <si>
    <t>https://my.matterport.com/show/?m=Fk1nRq94PAy</t>
  </si>
  <si>
    <t>https://www.ballantynecorporate.com/content/uploads/2019/06/Brixham-Green-One-Suite-250-1.pdf</t>
  </si>
  <si>
    <t>https://www.ballantynecorporate.com/property-listings/brixham-green-three/brixham-green-three-suite-190</t>
  </si>
  <si>
    <t>https://my.matterport.com/show/?m=Bdhu7ELySY4</t>
  </si>
  <si>
    <t>https://www.ballantynecorporate.com/content/uploads/2020/03/Brixham-Green-Three-Suite-190-1.pdf</t>
  </si>
  <si>
    <t>Ballantyne One</t>
  </si>
  <si>
    <t xml:space="preserve">10' ceiling heights, floor to ceiling windows with an abundance of natural light and views of the pond and fountain feature. </t>
  </si>
  <si>
    <t xml:space="preserve">TRUE </t>
  </si>
  <si>
    <t>https://www.ballantynecorporate.com/property-listings/ballantyne-one/ballantyne-one-suite-120/</t>
  </si>
  <si>
    <t>https://my.matterport.com/show/?m=jxXMFfMEbkh</t>
  </si>
  <si>
    <t>https://www.ballantynecorporate.com/content/uploads/2014/07/Ballantyne-One-Suite-120.pdf</t>
  </si>
  <si>
    <t>https://www.ballantynecorporate.com/property-listings/irby-building/irby-building-suite-250</t>
  </si>
  <si>
    <t>https://my.matterport.com/show/?m=CR84YGxdBZh</t>
  </si>
  <si>
    <t>https://www.ballantynecorporate.com/content/uploads/2019/09/Irby-Building-Suite-250.pdf</t>
  </si>
  <si>
    <t>Metropolitan</t>
  </si>
  <si>
    <t>Offices on the glass, break room, conference room and open area for workstations.</t>
  </si>
  <si>
    <t>Modern above standard finishes with large training/conference room with collapsible wall.</t>
  </si>
  <si>
    <t>https://www.ballantynecorporate.com/property-listings/irby-building/irby-building-suite-550</t>
  </si>
  <si>
    <t>https://www.ballantynecorporate.com/content/uploads/2019/06/Irby-Building-Suite-550.pdf</t>
  </si>
  <si>
    <t>Ballantyne Two</t>
  </si>
  <si>
    <t>Modern, above-standard finishes with large training room.</t>
  </si>
  <si>
    <t>https://www.ballantynecorporate.com/property-listings/ballantyne-two/ballantyne-two-suite-500</t>
  </si>
  <si>
    <t>https://my.matterport.com/show/?m=U55NWKB2x7d</t>
  </si>
  <si>
    <t>https://www.ballantynecorporate.com/content/uploads/2014/07/Ballantyne-Two-Suite-500.pdf</t>
  </si>
  <si>
    <t>https://www.ballantynecorporate.com/property-listings/brixham-green-three/brixham-green-three-suite-475</t>
  </si>
  <si>
    <t>https://my.matterport.com/show/?m=kab8Cww5kVU</t>
  </si>
  <si>
    <t>https://www.ballantynecorporate.com/content/uploads/2019/06/Brixham-Green-Three-Suite-475.pdf</t>
  </si>
  <si>
    <t>Pre-built space with above standard finishes, conference room, break room on the glass and the rest open for workstations.</t>
  </si>
  <si>
    <t>https://www.ballantynecorporate.com/property-listings/irby-building/irby-suite-625</t>
  </si>
  <si>
    <t>https://my.matterport.com/show/?m=7VUkF62fsQA</t>
  </si>
  <si>
    <t>https://www.ballantynecorporate.com/content/uploads/2014/07/Irby-Building-Suite-625.pdf</t>
  </si>
  <si>
    <t>5 offices on the glass, large conference/training room, break room and the rest open for workstations.</t>
  </si>
  <si>
    <t>https://www.ballantynecorporate.com/property-listings/gibson-building/gibson-building-suite-250</t>
  </si>
  <si>
    <t>https://my.matterport.com/show/?m=WhiyNdbsVDc</t>
  </si>
  <si>
    <t>https://www.ballantynecorporate.com/content/uploads/2020/10/Gibson-Building-Suite-250.pdf</t>
  </si>
  <si>
    <t>Curran</t>
  </si>
  <si>
    <t>Large offices on glass, conference room, small break room and open area for workstations.</t>
  </si>
  <si>
    <t>https://www.ballantynecorporate.com/property-listings/curran-building/curran-building-suite-155</t>
  </si>
  <si>
    <t>https://my.matterport.com/show/?m=e9VFzw587f7</t>
  </si>
  <si>
    <t>https://www.ballantynecorporate.com/content/uploads/2015/05/Curran-Building-Suite-155.pdf</t>
  </si>
  <si>
    <t>https://www.ballantynecorporate.com/content/uploads/2014/07/Curran-flyer.pdf</t>
  </si>
  <si>
    <t>Large offices and training room, large breakroom, high ceilings.</t>
  </si>
  <si>
    <t>https://www.ballantynecorporate.com/property-listings/curran-building/curran-building-suite-160</t>
  </si>
  <si>
    <t>https://my.matterport.com/show/?m=axfsgWeESRT</t>
  </si>
  <si>
    <t>https://www.ballantynecorporate.com/content/uploads/2014/07/Curran-Building-Suite-160.pdf</t>
  </si>
  <si>
    <t>https://cdn-1.matterport.com/apifs/models/axfsgWeESRT/images/AJb6AAubG8A/03.15.2021_10.50.52.jpg?t=2-a497fbc88f6867c2c7f3b9b12b9f8d3bc5d49aa2-1616424659-1&amp;disable=upscale&amp;width=1000&amp;dpr=2</t>
  </si>
  <si>
    <t>https://www.ballantynecorporate.com/property-listings/cullman-park-building/cullman-park-building-suite-225</t>
  </si>
  <si>
    <t>https://my.matterport.com/show/?m=oKoHZTxkyyn</t>
  </si>
  <si>
    <t>https://www.ballantynecorporate.com/content/uploads/2021/01/Cullman-Park-Building-Suite-225.pdf</t>
  </si>
  <si>
    <t>Crawford</t>
  </si>
  <si>
    <t>Offices on the glass, conference room, training room.</t>
  </si>
  <si>
    <t>https://www.ballantynecorporate.com/property-listings/crawford-building</t>
  </si>
  <si>
    <t>https://my.matterport.com/show/?m=Wdyr97WmfFw</t>
  </si>
  <si>
    <t>https://www.ballantynecorporate.com/content/uploads/2014/07/Crawford-flyer.pdf</t>
  </si>
  <si>
    <t>Perimeter offices, open area, breakroom and reception area</t>
  </si>
  <si>
    <t>https://www.ballantynecorporate.com/property-listings/harris-building/harris-building-suite-425/</t>
  </si>
  <si>
    <t>All offices with a break room.</t>
  </si>
  <si>
    <t>A-200</t>
  </si>
  <si>
    <t>https://www.ballantynecorporate.com/property-listings/ballantyne-corporate-villas/ballantyne-corporate-villas-suite-200-a</t>
  </si>
  <si>
    <t>https://www.ballantynecorporate.com/content/uploads/2014/07/Suite-200-VillaA.pdf</t>
  </si>
  <si>
    <t>E-100</t>
  </si>
  <si>
    <t>https://www.ballantynecorporate.com/property-listings/ballantyne-corporate-villas/ballantyne-corporate-villas-suite-100-e-2</t>
  </si>
  <si>
    <t>https://my.matterport.com/show/?m=bH1R9VAJdto</t>
  </si>
  <si>
    <t>https://www.ballantynecorporate.com/content/uploads/2019/04/Suite-100-VillaE.pdf</t>
  </si>
  <si>
    <t>3 offices, conference room, break room, reception area and open area for workstations.</t>
  </si>
  <si>
    <t>https://www.ballantynecorporate.com/property-listings/chandler-building/chandler-building-suite-160</t>
  </si>
  <si>
    <t>https://my.matterport.com/show/?m=8BeWwsjjouL</t>
  </si>
  <si>
    <t>https://www.ballantynecorporate.com/content/uploads/2020/06/Chandler-Building-Suite-160.pdf</t>
  </si>
  <si>
    <t>All offices with conference room and break room.</t>
  </si>
  <si>
    <t>https://www.ballantynecorporate.com/property-listings/irby-building/irby-suite-125</t>
  </si>
  <si>
    <t>https://my.matterport.com/show/?m=r7MFBngmSey</t>
  </si>
  <si>
    <t>https://www.ballantynecorporate.com/content/uploads/2014/07/Irby-Building-Suite-125.pdf</t>
  </si>
  <si>
    <t>Ground floor space with abundant natural light.</t>
  </si>
  <si>
    <t>https://www.ballantynecorporate.com/property-listings/frenette-building/frenette-building-suite-150</t>
  </si>
  <si>
    <t>https://my.matterport.com/show/?m=GtKqAeVMYdv</t>
  </si>
  <si>
    <t>https://www.ballantynecorporate.com/content/uploads/2018/08/SUITE-150-Frenette.pdf</t>
  </si>
  <si>
    <t>Interior offices, break room, open area for workstations.</t>
  </si>
  <si>
    <t>https://www.ballantynecorporate.com/property-listings/irby-building/irby-suite-150</t>
  </si>
  <si>
    <t>https://my.matterport.com/show/?m=XiZzPGmD8Fa</t>
  </si>
  <si>
    <t>https://www.ballantynecorporate.com/content/uploads/2014/07/Irby-Building-Suite-150.pdf</t>
  </si>
  <si>
    <t>https://www.ballantynecorporate.com/property-listings/ballantyne-two/ballantyne-two-suite-320</t>
  </si>
  <si>
    <t>https://my.matterport.com/show/?m=CWH9Ni6ncEu</t>
  </si>
  <si>
    <t>https://www.ballantynecorporate.com/content/uploads/2014/07/Ballantnye-Two-SUITE-320.pdf</t>
  </si>
  <si>
    <t>Pre-built space with above standard finishes. Offices on the glass and open area for workstations.</t>
  </si>
  <si>
    <t>https://www.ballantynecorporate.com/property-listings/cullman-park-building/cullman-building-suite-325</t>
  </si>
  <si>
    <t>https://my.matterport.com/show/?m=mXmvKkwWq4g</t>
  </si>
  <si>
    <t>https://www.ballantynecorporate.com/content/uploads/2019/06/Cullman-Park-Building-Suite-325.pdf</t>
  </si>
  <si>
    <t>All private offices, conference room, reception area and break room.</t>
  </si>
  <si>
    <t>https://www.ballantynecorporate.com/property-listings/everett-building/everett-building-suite-450</t>
  </si>
  <si>
    <t>https://my.matterport.com/show/?m=EB36xgmNm3x</t>
  </si>
  <si>
    <t>https://www.ballantynecorporate.com/content/uploads/2020/12/Everett-Building-Suite-450.pdf</t>
  </si>
  <si>
    <t>4 offices on the glass, break room, reception area and the rest open.</t>
  </si>
  <si>
    <t>https://www.ballantynecorporate.com/property-listings/frenette-building/frenette-building-suite-175</t>
  </si>
  <si>
    <t>https://my.matterport.com/show/?m=FA7DyLmiCtW</t>
  </si>
  <si>
    <t>https://www.ballantynecorporate.com/content/uploads/2019/10/Frenette-Building-Suite-175.pdf</t>
  </si>
  <si>
    <t>https://cdn-1.matterport.com/apifs/models/WCsaWADAtW2/images/wP58eRN7Ugn/03.15.2021_11.08.30.jpg?t=2-320cb342ec58c372fbfac6867badd4f9fcc0767e-1616425716-1&amp;disable=upscale&amp;width=1000&amp;dpr=2</t>
  </si>
  <si>
    <t>1st floor, private offices and training room.</t>
  </si>
  <si>
    <t>https://www.ballantynecorporate.com/property-listings/brixham-green-two/brixham-green-two-suite-101</t>
  </si>
  <si>
    <t>https://www.ballantynecorporate.com/content/uploads/2021/02/Suite-101_Brixham-Two.pdf</t>
  </si>
  <si>
    <t>Office and conference room on the glass overlooking the green.  Large break room.</t>
  </si>
  <si>
    <t>https://www.ballantynecorporate.com/property-listings/chandler-building/chandler-building-suite-175</t>
  </si>
  <si>
    <t>https://www.ballantynecorporate.com/content/uploads/2014/07/SUITE-175_Chandler.pdf</t>
  </si>
  <si>
    <t>1 office and 1 conference room with the rest open. Breakroom and IT closet.</t>
  </si>
  <si>
    <t>https://www.ballantynecorporate.com/property-listings/brixham-green-one/brixham-green-one-suite-540</t>
  </si>
  <si>
    <t>https://my.matterport.com/show/?m=e14PJq6on3b</t>
  </si>
  <si>
    <t>https://www.ballantynecorporate.com/content/uploads/2014/07/Brixham-Green-One-Suite-540.pdf</t>
  </si>
  <si>
    <t>https://cdn-1.matterport.com/apifs/models/e14PJq6on3b/images/mNBpAAbfJmy/03.15.2021_11.02.12.jpg?t=2-6b6aadc80affb1c397d1ca6fc67f884a73e2a943-1616425340-1&amp;disable=upscale&amp;width=1000&amp;dpr=2</t>
  </si>
  <si>
    <t>D-200</t>
  </si>
  <si>
    <t>https://www.ballantynecorporate.com/property-listings/ballantyne-corporate-villas/ballantyne-villas-d-suite-200/</t>
  </si>
  <si>
    <t>https://my.matterport.com/show/?m=8AGZ6cETyed</t>
  </si>
  <si>
    <t>https://www.ballantynecorporate.com/content/uploads/2020/11/Suite-200-VillaD.pdf</t>
  </si>
  <si>
    <t>https://cdn-1.matterport.com/apifs/models/8AGZ6cETyed/images/meAB6hTrD4q/03.15.2021_10.59.06.jpg?t=2-389f608d4c5934ba5aaf65b0785f034cd9cd0da1-1616425153-1&amp;disable=upscale&amp;width=1000&amp;dpr=2</t>
  </si>
  <si>
    <t>C-250</t>
  </si>
  <si>
    <t>Entry, break, private restroom, 3x offices, 1x conference room.</t>
  </si>
  <si>
    <t>https://www.ballantynecorporate.com/property-listings/ballantyne-corporate-villas/ballantyne-corporate-villas-suite-250-c</t>
  </si>
  <si>
    <t>https://www.ballantynecorporate.com/content/uploads/2018/10/Suite-250_VillaC.pdf</t>
  </si>
  <si>
    <t>Large offices with great views of pond.  1st floor amenity space.</t>
  </si>
  <si>
    <t>https://www.ballantynecorporate.com/property-listings/ballantyne-one/ballantyne-one-suite-420</t>
  </si>
  <si>
    <t>https://my.matterport.com/show/?m=jZmNPD4msEL</t>
  </si>
  <si>
    <t>https://www.ballantynecorporate.com/content/uploads/2019/10/Ballantyne-One-Suite-420.pdf</t>
  </si>
  <si>
    <t>https://cdn-1.matterport.com/apifs/models/jZmNPD4msEL/images/E4aEWwoyfSG/03.15.2021_10.56.19.jpg?t=2-e75a155f0b9ac34c9b50cfeb5746fab1936b3b35-1616424990-1&amp;disable=upscale&amp;width=1000&amp;dpr=2</t>
  </si>
  <si>
    <t>Hall</t>
  </si>
  <si>
    <t>Pre-built space with above standard finishes and breakroom.</t>
  </si>
  <si>
    <t>https://www.ballantynecorporate.com/property-listings/hall-building/hall-building-suite-110</t>
  </si>
  <si>
    <t>https://my.matterport.com/show/?m=P9rLkhi4Uar</t>
  </si>
  <si>
    <t>https://www.ballantynecorporate.com/content/uploads/2018/10/Hall-Building-Suite-110.pdf</t>
  </si>
  <si>
    <t>https://cdn-1.matterport.com/apifs/models/P9rLkhi4Uar/images/jjTXJ7tbuJF/07.13.2020_20.38.17.jpg?t=2-c90378d8a7cf27d50d8edbfaf690e592da1f3ea9-1616424838-1&amp;disable=upscale&amp;width=1000&amp;dpr=2</t>
  </si>
  <si>
    <t>https://www.ballantynecorporate.com/content/uploads/2014/07/Hall-flyer.pdf</t>
  </si>
  <si>
    <t>Pre-built space, Hive amenity space, pond &amp; fountain, trails.</t>
  </si>
  <si>
    <t>https://www.ballantynecorporate.com/property-listings/ballantyne-one/ballantyne-one-suite-204-2</t>
  </si>
  <si>
    <t>https://my.matterport.com/show/?m=NJRwfVeahJC</t>
  </si>
  <si>
    <t>https://www.ballantynecorporate.com/property-listings/ballantyne-one/ballantyne-one-suite-204-2/</t>
  </si>
  <si>
    <t>https://cdn-1.matterport.com/apifs/models/NJRwfVeahJC/images/KvP8NPzQ5aT/02.16.2021_09.00.23.jpg?t=2-efc6e581bccf7c0fca5f56703de052f31194ec65-1616424284-1&amp;disable=upscale&amp;width=1000&amp;dpr=2</t>
  </si>
  <si>
    <t>Space on same floor as amenity space.</t>
  </si>
  <si>
    <t>https://www.ballantynecorporate.com/property-listings/ballantyne-one/ballantyne-one-suite-145</t>
  </si>
  <si>
    <t>https://my.matterport.com/show/?m=nF9UfCsNAa2</t>
  </si>
  <si>
    <t>https://www.ballantynecorporate.com/content/uploads/2014/07/Ballantyne-One-Suite-145.pdf</t>
  </si>
  <si>
    <t>https://cdn-1.matterport.com/apifs/models/nF9UfCsNAa2/images/LAXHb1AVEjP/03.15.2021_10.43.47.jpg?t=2-be403e4cb173a47932c1f537a45b19856ce70f67-1616424233-1&amp;disable=upscale&amp;width=1000&amp;dpr=2</t>
  </si>
  <si>
    <t>D-100</t>
  </si>
  <si>
    <t>Private restroom, entry, 2 offices, break room.</t>
  </si>
  <si>
    <t>https://www.ballantynecorporate.com/property-listings/ballantyne-corporate-villas/ballantyne-corporate-villas-suite-100-d</t>
  </si>
  <si>
    <t>https://my.matterport.com/show/?m=ooWsE4DEbeh</t>
  </si>
  <si>
    <t>https://www.ballantynecorporate.com/content/uploads/2015/06/Suite-100-VillaD.pdf</t>
  </si>
  <si>
    <t>https://cdn-1.matterport.com/apifs/models/ooWsE4DEbeh/images/4Ef38b47Kya/03.15.2021_10.41.10.jpg?t=2-78a2b97273187fee131fd48ef369da4a69bed2a0-1616424082-1&amp;disable=upscale&amp;width=1000&amp;dpr=2</t>
  </si>
  <si>
    <t>Overlook</t>
  </si>
  <si>
    <t>NW0078</t>
  </si>
  <si>
    <t>NW1011</t>
  </si>
  <si>
    <t>NW1012</t>
  </si>
  <si>
    <t>NW0021</t>
  </si>
  <si>
    <t>NW1001</t>
  </si>
  <si>
    <t>NW1003</t>
  </si>
  <si>
    <t>NW1002</t>
  </si>
  <si>
    <t>NW1040</t>
  </si>
  <si>
    <t>NW0054</t>
  </si>
  <si>
    <t>NW1017</t>
  </si>
  <si>
    <t>NW0075</t>
  </si>
  <si>
    <t>NW1026</t>
  </si>
  <si>
    <t>NW0045</t>
  </si>
  <si>
    <t>NW1025</t>
  </si>
  <si>
    <t>NW0073</t>
  </si>
  <si>
    <t>NW0072</t>
  </si>
  <si>
    <t>NW1042</t>
  </si>
  <si>
    <t>NW0071</t>
  </si>
  <si>
    <t>NW1518</t>
  </si>
  <si>
    <t>NW1018</t>
  </si>
  <si>
    <t>NW1016</t>
  </si>
  <si>
    <t>NW1041</t>
  </si>
  <si>
    <t>NW1035</t>
  </si>
  <si>
    <t>NORTHWOOD BALLANTYNE LEASING - SPACE AVAILABILITIES</t>
  </si>
  <si>
    <t>POTENTIAL</t>
  </si>
  <si>
    <t>FUTURE FIELD</t>
  </si>
  <si>
    <t>DataSource_System</t>
  </si>
  <si>
    <t>None/Manual</t>
  </si>
  <si>
    <t>MRI</t>
  </si>
  <si>
    <t>TBD</t>
  </si>
  <si>
    <t>None</t>
  </si>
  <si>
    <t>Sharepoint Excel file</t>
  </si>
  <si>
    <t>Ballantyne leasing website</t>
  </si>
  <si>
    <t>Sharepoint - MARCOM</t>
  </si>
  <si>
    <t>Box.com</t>
  </si>
  <si>
    <t>ADDITIONS ---&gt;&gt;&gt;</t>
  </si>
  <si>
    <t>Type</t>
  </si>
  <si>
    <t>String</t>
  </si>
  <si>
    <t>Integer</t>
  </si>
  <si>
    <t>Floating point</t>
  </si>
  <si>
    <t>String?</t>
  </si>
  <si>
    <t>Boolean</t>
  </si>
  <si>
    <t>File link</t>
  </si>
  <si>
    <t>???</t>
  </si>
  <si>
    <t>PDF</t>
  </si>
  <si>
    <t>jpeg?</t>
  </si>
  <si>
    <t>Floating-point</t>
  </si>
  <si>
    <t>Character</t>
  </si>
  <si>
    <t>Could Data Source be Changed?</t>
  </si>
  <si>
    <t>Yes</t>
  </si>
  <si>
    <t>No</t>
  </si>
  <si>
    <t>Role Assignment (Editing)</t>
  </si>
  <si>
    <t>Leasing Manager</t>
  </si>
  <si>
    <t>Accounting</t>
  </si>
  <si>
    <t>Building Manager</t>
  </si>
  <si>
    <t>MARCOM</t>
  </si>
  <si>
    <t>3rd party architect</t>
  </si>
  <si>
    <t>Relational</t>
  </si>
  <si>
    <t xml:space="preserve">No </t>
  </si>
  <si>
    <t>Y</t>
  </si>
  <si>
    <t>?</t>
  </si>
  <si>
    <t>Redundant with SuiteID?</t>
  </si>
  <si>
    <t>Reference from EntityID</t>
  </si>
  <si>
    <t>reference from EntityID</t>
  </si>
  <si>
    <t>Link field  DO NOT CHANGE</t>
  </si>
  <si>
    <t>MRI would classify a suite as Occupied or Vacant but won't know if a space is under construction</t>
  </si>
  <si>
    <t xml:space="preserve">Need file structure and naming convention to sync changes </t>
  </si>
  <si>
    <t>Need file structure and naming convention to sync changes - possibly change in location from Box to Sharepoint</t>
  </si>
  <si>
    <t>Need file structure and naming convention to sync changes if linked - consider moving to sharepoint folder with naming convention and structure change</t>
  </si>
  <si>
    <t>Need file structure and naming convention to sync changes - include link to sharepoint location or load photo to repository?</t>
  </si>
  <si>
    <t>Digital Listings / RFI Responses</t>
  </si>
  <si>
    <t>TRUE/FALSE</t>
  </si>
  <si>
    <t>Leasing/Marketing Metrics</t>
  </si>
  <si>
    <t>Post-Moveout Checklist Items</t>
  </si>
  <si>
    <t>BldgAddress</t>
  </si>
  <si>
    <t>Space ID</t>
  </si>
  <si>
    <t>Parking Ratio</t>
  </si>
  <si>
    <t>Annual Escalations</t>
  </si>
  <si>
    <t>Configuration</t>
  </si>
  <si>
    <t>Views</t>
  </si>
  <si>
    <t>Lobby Exposure</t>
  </si>
  <si>
    <t>Top Floor</t>
  </si>
  <si>
    <t>Challenged</t>
  </si>
  <si>
    <t>Parking Spaces</t>
  </si>
  <si>
    <t>Headcount at 4-5/1,000 RSF</t>
  </si>
  <si>
    <t>Submarket</t>
  </si>
  <si>
    <t>Building Group</t>
  </si>
  <si>
    <t>Clicks/month</t>
  </si>
  <si>
    <t>Inquiries/month</t>
  </si>
  <si>
    <t>Tours/month</t>
  </si>
  <si>
    <t>Proposals/month</t>
  </si>
  <si>
    <t>Prospects/Deal Stage</t>
  </si>
  <si>
    <t>Listed Date</t>
  </si>
  <si>
    <t>Vacant Date</t>
  </si>
  <si>
    <t>USF</t>
  </si>
  <si>
    <t>Common Area Factor</t>
  </si>
  <si>
    <t>Planned Capital</t>
  </si>
  <si>
    <t>Post-moveout Walk/ICS Strategy Meeting</t>
  </si>
  <si>
    <t>Positioning Capital Approval</t>
  </si>
  <si>
    <t>Staging</t>
  </si>
  <si>
    <t>Post-staging Walk</t>
  </si>
  <si>
    <t>BOMA 2017</t>
  </si>
  <si>
    <t>Field Remeasured</t>
  </si>
  <si>
    <t>Encumbrance Status</t>
  </si>
  <si>
    <t>Competitive Spaces</t>
  </si>
  <si>
    <t>Post-moveout Cleaning</t>
  </si>
  <si>
    <t>Table Installation</t>
  </si>
  <si>
    <t>Analog Marketing Materials</t>
  </si>
  <si>
    <t>Broker Blast</t>
  </si>
  <si>
    <t>Updated Floor Plan</t>
  </si>
  <si>
    <t>Building Photo(s) File</t>
  </si>
  <si>
    <t>Video(s) File</t>
  </si>
  <si>
    <t>Photo Costs</t>
  </si>
  <si>
    <t>Matterport Costs</t>
  </si>
  <si>
    <t>Video Costs</t>
  </si>
  <si>
    <t>Est. Completion</t>
  </si>
  <si>
    <t>Status/Comments</t>
  </si>
  <si>
    <t>13146 Ballantyne Corporate Place</t>
  </si>
  <si>
    <t>** Tenant still on lease. LED: 6/30/24. Tenant asked us to market for them and find someone to lease direct**</t>
  </si>
  <si>
    <t>D-125</t>
  </si>
  <si>
    <t>Warm shell condition</t>
  </si>
  <si>
    <t>Modern finishes, break room, conference room and open area for workstations</t>
  </si>
  <si>
    <t>Interior offices, open area for workstations, conference room, break room, training room and IT room</t>
  </si>
  <si>
    <t>3 offices, conference room, break room, reception area and open area for workstations</t>
  </si>
  <si>
    <t>2 offices on the glass, small breakroom, and open area for workstations</t>
  </si>
  <si>
    <t>Offices on the glass, conference room, training room</t>
  </si>
  <si>
    <t>All private offices with 5 on the glass, break room and reception area</t>
  </si>
  <si>
    <t>Pre-built space with above standard finishes. Offices on the glass and open area for workstations</t>
  </si>
  <si>
    <t>Offices on the glass, breakroom, conference room and open area for workstations</t>
  </si>
  <si>
    <t>Offices on the glass, breakroom/training room, work room and open area for workstations</t>
  </si>
  <si>
    <t>All private offices, conference room, reception area and break room</t>
  </si>
  <si>
    <t>Mostly open plan with conference room, breakroom, workroom and 7 offices on the glass</t>
  </si>
  <si>
    <t xml:space="preserve">4 offices on the glass, break room, reception area and the rest open </t>
  </si>
  <si>
    <t>Pre-built space with above standard finishes and breakroom</t>
  </si>
  <si>
    <t>5 offices on the glass, large conference/training room, break room and the rest open for workstations</t>
  </si>
  <si>
    <t>3 large conference room/training rooms and the rest open</t>
  </si>
  <si>
    <t xml:space="preserve">Offices on the glass, corporate board room, open area, breakrooms, and workrooms </t>
  </si>
  <si>
    <t>Interior offices, open area for workstations, and large breakroom</t>
  </si>
  <si>
    <t>Offices on the glass, open area for workstations, conference room, workrooms and reception area</t>
  </si>
  <si>
    <t>All offices and breakroom on the glass with the rest open for workstations</t>
  </si>
  <si>
    <t>Private offices on the glass, conference room, training room, break rooms</t>
  </si>
  <si>
    <t>Pre-built space with above standard finishes, conference room, break room on the glass and the rest open for workstations</t>
  </si>
  <si>
    <t>Modern above standard finishes with large training/conference room with collapsible wall</t>
  </si>
  <si>
    <t>Open space with ceiling and floors in place</t>
  </si>
  <si>
    <t>Interior offices, break room, open area for workstations</t>
  </si>
  <si>
    <t>https://www.ballantynecorporate.com/property-listings/irby-building/irby-suite-150/</t>
  </si>
  <si>
    <t>https://www.ballantynecorporate.com/property-listings/irby-building/irby-suite-150/#suitetour</t>
  </si>
  <si>
    <t>All offices with conference room and break room</t>
  </si>
  <si>
    <t>All offices with a break room</t>
  </si>
  <si>
    <t>Offices on the glass, break room, conference room and open area for workstations</t>
  </si>
  <si>
    <t>Large offices on glass, conference room, small break room and open area for workstations</t>
  </si>
  <si>
    <t>Offices on the glass with open area for workstations</t>
  </si>
  <si>
    <t>Offices on the glass, conference rooms, break rooms, reception area and open areas for workstations. Private balconies on both sides of th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</si>
</sst>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;@"/>
  </numFmts>
  <fonts count="1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b/>
      <sz val="10"/>
      <color rgb="FFFF0000"/>
      <name val="Times New Roman"/>
      <family val="1"/>
    </font>
    <font>
      <sz val="10"/>
      <color theme="1"/>
      <name val="Times New Roman"/>
      <family val="1"/>
    </font>
    <font>
      <b/>
      <sz val="10"/>
      <color rgb="FF0000FF"/>
      <name val="Times New Roman"/>
      <family val="1"/>
    </font>
    <font>
      <sz val="10"/>
      <color rgb="FF0000FF"/>
      <name val="Times New Roman"/>
      <family val="1"/>
    </font>
    <font>
      <b/>
      <sz val="10"/>
      <color theme="1"/>
      <name val="Times New Roman"/>
      <family val="1"/>
    </font>
    <font>
      <i/>
      <sz val="10"/>
      <color rgb="FF0000FF"/>
      <name val="Times New Roman"/>
      <family val="1"/>
    </font>
    <font>
      <b/>
      <i/>
      <sz val="10"/>
      <color theme="1"/>
      <name val="Times New Roman"/>
      <family val="1"/>
    </font>
    <font>
      <b/>
      <u val="singleAccounting"/>
      <sz val="10"/>
      <color theme="1"/>
      <name val="Times New Roman"/>
      <family val="1"/>
    </font>
    <font>
      <b/>
      <i/>
      <u val="singleAccounting"/>
      <sz val="10"/>
      <color theme="1"/>
      <name val="Times New Roman"/>
      <family val="1"/>
    </font>
    <font>
      <sz val="10"/>
      <color rgb="FFFF0000"/>
      <name val="Times New Roman"/>
      <family val="1"/>
    </font>
    <font>
      <sz val="10"/>
      <name val="Times New Roman"/>
      <family val="1"/>
    </font>
    <font>
      <b/>
      <u val="singleAccounting"/>
      <sz val="10"/>
      <name val="Times New Roman"/>
      <family val="1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3">
    <xf numFmtId="0" fontId="0" fillId="0" borderId="0" xfId="0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37" fontId="3" fillId="2" borderId="0" xfId="0" applyNumberFormat="1" applyFont="1" applyFill="1" applyAlignment="1">
      <alignment horizontal="left"/>
    </xf>
    <xf numFmtId="14" fontId="3" fillId="2" borderId="0" xfId="0" applyNumberFormat="1" applyFont="1" applyFill="1" applyAlignment="1">
      <alignment horizontal="left"/>
    </xf>
    <xf numFmtId="164" fontId="3" fillId="2" borderId="0" xfId="0" applyNumberFormat="1" applyFont="1" applyFill="1" applyAlignment="1">
      <alignment horizontal="left"/>
    </xf>
    <xf numFmtId="37" fontId="3" fillId="2" borderId="0" xfId="0" applyNumberFormat="1" applyFont="1" applyFill="1" applyAlignment="1">
      <alignment horizontal="left" wrapText="1"/>
    </xf>
    <xf numFmtId="39" fontId="3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 wrapText="1"/>
    </xf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37" fontId="7" fillId="0" borderId="0" xfId="0" applyNumberFormat="1" applyFont="1" applyAlignment="1">
      <alignment horizontal="left"/>
    </xf>
    <xf numFmtId="14" fontId="7" fillId="0" borderId="0" xfId="0" applyNumberFormat="1" applyFont="1" applyAlignment="1">
      <alignment horizontal="left"/>
    </xf>
    <xf numFmtId="164" fontId="7" fillId="0" borderId="0" xfId="0" applyNumberFormat="1" applyFont="1" applyAlignment="1">
      <alignment horizontal="left"/>
    </xf>
    <xf numFmtId="37" fontId="7" fillId="0" borderId="0" xfId="0" applyNumberFormat="1" applyFont="1" applyAlignment="1">
      <alignment horizontal="left" wrapText="1"/>
    </xf>
    <xf numFmtId="3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 wrapText="1"/>
    </xf>
    <xf numFmtId="37" fontId="2" fillId="0" borderId="0" xfId="0" applyNumberFormat="1" applyFont="1" applyAlignment="1">
      <alignment horizontal="left"/>
    </xf>
    <xf numFmtId="37" fontId="6" fillId="0" borderId="0" xfId="0" applyNumberFormat="1" applyFont="1" applyAlignment="1">
      <alignment horizontal="left"/>
    </xf>
    <xf numFmtId="0" fontId="7" fillId="0" borderId="0" xfId="0" applyFont="1"/>
    <xf numFmtId="0" fontId="8" fillId="0" borderId="0" xfId="0" applyFont="1"/>
    <xf numFmtId="37" fontId="7" fillId="3" borderId="0" xfId="0" applyNumberFormat="1" applyFont="1" applyFill="1" applyAlignment="1">
      <alignment horizontal="left"/>
    </xf>
    <xf numFmtId="37" fontId="7" fillId="4" borderId="0" xfId="0" applyNumberFormat="1" applyFont="1" applyFill="1" applyAlignment="1">
      <alignment horizontal="left"/>
    </xf>
    <xf numFmtId="164" fontId="7" fillId="3" borderId="0" xfId="0" applyNumberFormat="1" applyFont="1" applyFill="1" applyAlignment="1">
      <alignment horizontal="left"/>
    </xf>
    <xf numFmtId="0" fontId="7" fillId="3" borderId="0" xfId="0" applyFont="1" applyFill="1" applyAlignment="1">
      <alignment horizontal="left"/>
    </xf>
    <xf numFmtId="37" fontId="7" fillId="3" borderId="0" xfId="0" applyNumberFormat="1" applyFont="1" applyFill="1" applyAlignment="1">
      <alignment horizontal="left" wrapText="1"/>
    </xf>
    <xf numFmtId="0" fontId="7" fillId="4" borderId="0" xfId="0" applyFont="1" applyFill="1" applyAlignment="1">
      <alignment horizontal="left"/>
    </xf>
    <xf numFmtId="0" fontId="7" fillId="3" borderId="0" xfId="0" applyFont="1" applyFill="1" applyAlignment="1">
      <alignment horizontal="left" wrapText="1"/>
    </xf>
    <xf numFmtId="0" fontId="7" fillId="5" borderId="0" xfId="0" applyFont="1" applyFill="1" applyAlignment="1">
      <alignment horizontal="left" wrapText="1"/>
    </xf>
    <xf numFmtId="37" fontId="3" fillId="0" borderId="0" xfId="0" applyNumberFormat="1" applyFont="1" applyAlignment="1">
      <alignment horizontal="left"/>
    </xf>
    <xf numFmtId="39" fontId="7" fillId="3" borderId="0" xfId="0" applyNumberFormat="1" applyFont="1" applyFill="1" applyAlignment="1">
      <alignment horizontal="left"/>
    </xf>
    <xf numFmtId="37" fontId="7" fillId="5" borderId="0" xfId="0" applyNumberFormat="1" applyFont="1" applyFill="1" applyAlignment="1">
      <alignment horizontal="left" wrapText="1"/>
    </xf>
    <xf numFmtId="37" fontId="9" fillId="3" borderId="0" xfId="0" applyNumberFormat="1" applyFont="1" applyFill="1" applyAlignment="1">
      <alignment horizontal="left"/>
    </xf>
    <xf numFmtId="0" fontId="10" fillId="0" borderId="0" xfId="0" applyFont="1"/>
    <xf numFmtId="0" fontId="6" fillId="4" borderId="0" xfId="0" applyFont="1" applyFill="1" applyAlignment="1">
      <alignment horizontal="left"/>
    </xf>
    <xf numFmtId="37" fontId="11" fillId="6" borderId="0" xfId="0" applyNumberFormat="1" applyFont="1" applyFill="1" applyAlignment="1">
      <alignment horizontal="left"/>
    </xf>
    <xf numFmtId="0" fontId="6" fillId="7" borderId="0" xfId="0" applyFont="1" applyFill="1" applyAlignment="1">
      <alignment horizontal="left"/>
    </xf>
    <xf numFmtId="37" fontId="2" fillId="8" borderId="0" xfId="0" applyNumberFormat="1" applyFont="1" applyFill="1" applyAlignment="1">
      <alignment horizontal="left"/>
    </xf>
    <xf numFmtId="37" fontId="6" fillId="8" borderId="0" xfId="0" applyNumberFormat="1" applyFont="1" applyFill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left"/>
    </xf>
    <xf numFmtId="37" fontId="11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164" fontId="11" fillId="6" borderId="0" xfId="0" applyNumberFormat="1" applyFont="1" applyFill="1" applyAlignment="1">
      <alignment horizontal="left"/>
    </xf>
    <xf numFmtId="37" fontId="11" fillId="6" borderId="0" xfId="0" applyNumberFormat="1" applyFont="1" applyFill="1" applyAlignment="1">
      <alignment horizontal="left" wrapText="1"/>
    </xf>
    <xf numFmtId="0" fontId="11" fillId="6" borderId="0" xfId="0" applyFont="1" applyFill="1" applyAlignment="1">
      <alignment horizontal="left"/>
    </xf>
    <xf numFmtId="39" fontId="11" fillId="6" borderId="0" xfId="0" applyNumberFormat="1" applyFont="1" applyFill="1" applyAlignment="1">
      <alignment horizontal="left"/>
    </xf>
    <xf numFmtId="0" fontId="11" fillId="6" borderId="0" xfId="0" applyFont="1" applyFill="1" applyAlignment="1">
      <alignment horizontal="left" wrapText="1"/>
    </xf>
    <xf numFmtId="37" fontId="11" fillId="9" borderId="0" xfId="0" applyNumberFormat="1" applyFont="1" applyFill="1" applyAlignment="1">
      <alignment horizontal="left"/>
    </xf>
    <xf numFmtId="0" fontId="11" fillId="9" borderId="0" xfId="0" applyFont="1" applyFill="1" applyAlignment="1">
      <alignment horizontal="left"/>
    </xf>
    <xf numFmtId="0" fontId="11" fillId="7" borderId="0" xfId="0" applyFont="1" applyFill="1" applyAlignment="1">
      <alignment horizontal="left"/>
    </xf>
    <xf numFmtId="37" fontId="11" fillId="8" borderId="0" xfId="0" applyNumberFormat="1" applyFont="1" applyFill="1" applyAlignment="1">
      <alignment horizontal="left"/>
    </xf>
    <xf numFmtId="0" fontId="11" fillId="8" borderId="0" xfId="0" applyFont="1" applyFill="1" applyAlignment="1">
      <alignment horizontal="left"/>
    </xf>
    <xf numFmtId="14" fontId="11" fillId="8" borderId="0" xfId="0" applyNumberFormat="1" applyFont="1" applyFill="1" applyAlignment="1">
      <alignment horizontal="left"/>
    </xf>
    <xf numFmtId="0" fontId="1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37" fontId="5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37" fontId="5" fillId="0" borderId="0" xfId="0" applyNumberFormat="1" applyFont="1" applyAlignment="1">
      <alignment horizontal="left" wrapText="1"/>
    </xf>
    <xf numFmtId="39" fontId="5" fillId="0" borderId="0" xfId="0" applyNumberFormat="1" applyFont="1" applyAlignment="1">
      <alignment horizontal="left"/>
    </xf>
    <xf numFmtId="37" fontId="5" fillId="10" borderId="0" xfId="0" applyNumberFormat="1" applyFont="1" applyFill="1" applyAlignment="1">
      <alignment horizontal="left"/>
    </xf>
    <xf numFmtId="0" fontId="5" fillId="0" borderId="0" xfId="0" applyFont="1" applyAlignment="1">
      <alignment horizontal="left" wrapText="1"/>
    </xf>
    <xf numFmtId="37" fontId="5" fillId="10" borderId="0" xfId="0" applyNumberFormat="1" applyFont="1" applyFill="1" applyAlignment="1">
      <alignment horizontal="left" wrapText="1"/>
    </xf>
    <xf numFmtId="0" fontId="5" fillId="11" borderId="0" xfId="0" applyFont="1" applyFill="1"/>
    <xf numFmtId="37" fontId="5" fillId="11" borderId="0" xfId="0" applyNumberFormat="1" applyFont="1" applyFill="1" applyAlignment="1">
      <alignment horizontal="left" wrapText="1"/>
    </xf>
    <xf numFmtId="37" fontId="1" fillId="10" borderId="0" xfId="1" applyNumberFormat="1" applyFill="1" applyAlignment="1">
      <alignment horizontal="left" wrapText="1"/>
    </xf>
    <xf numFmtId="0" fontId="1" fillId="10" borderId="0" xfId="1" applyFill="1" applyAlignment="1">
      <alignment horizontal="left" wrapText="1"/>
    </xf>
    <xf numFmtId="0" fontId="13" fillId="0" borderId="0" xfId="0" applyFont="1"/>
    <xf numFmtId="0" fontId="14" fillId="10" borderId="0" xfId="0" applyFont="1" applyFill="1"/>
    <xf numFmtId="0" fontId="14" fillId="0" borderId="0" xfId="0" applyFont="1"/>
    <xf numFmtId="0" fontId="5" fillId="10" borderId="0" xfId="0" applyFont="1" applyFill="1"/>
    <xf numFmtId="0" fontId="5" fillId="0" borderId="1" xfId="0" applyFont="1" applyFill="1" applyBorder="1" applyAlignment="1">
      <alignment wrapText="1"/>
    </xf>
    <xf numFmtId="0" fontId="5" fillId="12" borderId="1" xfId="0" applyFont="1" applyFill="1" applyBorder="1" applyAlignment="1">
      <alignment wrapText="1"/>
    </xf>
    <xf numFmtId="0" fontId="14" fillId="13" borderId="1" xfId="0" applyFont="1" applyFill="1" applyBorder="1" applyAlignment="1">
      <alignment horizontal="left" wrapText="1"/>
    </xf>
    <xf numFmtId="37" fontId="14" fillId="13" borderId="1" xfId="0" applyNumberFormat="1" applyFont="1" applyFill="1" applyBorder="1" applyAlignment="1">
      <alignment horizontal="left" wrapText="1"/>
    </xf>
    <xf numFmtId="14" fontId="14" fillId="13" borderId="1" xfId="0" applyNumberFormat="1" applyFont="1" applyFill="1" applyBorder="1" applyAlignment="1">
      <alignment horizontal="left" wrapText="1"/>
    </xf>
    <xf numFmtId="164" fontId="14" fillId="13" borderId="1" xfId="0" applyNumberFormat="1" applyFont="1" applyFill="1" applyBorder="1" applyAlignment="1">
      <alignment horizontal="left" wrapText="1"/>
    </xf>
    <xf numFmtId="39" fontId="14" fillId="13" borderId="1" xfId="0" applyNumberFormat="1" applyFont="1" applyFill="1" applyBorder="1" applyAlignment="1">
      <alignment horizontal="left"/>
    </xf>
    <xf numFmtId="37" fontId="5" fillId="14" borderId="1" xfId="0" applyNumberFormat="1" applyFont="1" applyFill="1" applyBorder="1" applyAlignment="1">
      <alignment horizontal="left" wrapText="1"/>
    </xf>
    <xf numFmtId="0" fontId="5" fillId="14" borderId="1" xfId="0" applyFont="1" applyFill="1" applyBorder="1" applyAlignment="1">
      <alignment horizontal="left" wrapText="1"/>
    </xf>
    <xf numFmtId="37" fontId="1" fillId="14" borderId="1" xfId="1" applyNumberFormat="1" applyFill="1" applyBorder="1" applyAlignment="1">
      <alignment horizontal="left" wrapText="1"/>
    </xf>
    <xf numFmtId="0" fontId="1" fillId="14" borderId="1" xfId="1" applyFill="1" applyBorder="1" applyAlignment="1">
      <alignment horizontal="left" wrapText="1"/>
    </xf>
    <xf numFmtId="0" fontId="13" fillId="0" borderId="1" xfId="0" applyFont="1" applyFill="1" applyBorder="1" applyAlignment="1">
      <alignment wrapText="1"/>
    </xf>
    <xf numFmtId="0" fontId="13" fillId="12" borderId="1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14" fillId="12" borderId="1" xfId="0" applyFont="1" applyFill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5" fillId="12" borderId="2" xfId="0" applyFont="1" applyFill="1" applyBorder="1" applyAlignment="1">
      <alignment wrapText="1"/>
    </xf>
    <xf numFmtId="0" fontId="14" fillId="13" borderId="2" xfId="0" applyFont="1" applyFill="1" applyBorder="1" applyAlignment="1">
      <alignment horizontal="left" wrapText="1"/>
    </xf>
    <xf numFmtId="37" fontId="14" fillId="13" borderId="2" xfId="0" applyNumberFormat="1" applyFont="1" applyFill="1" applyBorder="1" applyAlignment="1">
      <alignment horizontal="left" wrapText="1"/>
    </xf>
    <xf numFmtId="14" fontId="14" fillId="13" borderId="2" xfId="0" applyNumberFormat="1" applyFont="1" applyFill="1" applyBorder="1" applyAlignment="1">
      <alignment horizontal="left" wrapText="1"/>
    </xf>
    <xf numFmtId="164" fontId="14" fillId="13" borderId="2" xfId="0" applyNumberFormat="1" applyFont="1" applyFill="1" applyBorder="1" applyAlignment="1">
      <alignment horizontal="left" wrapText="1"/>
    </xf>
    <xf numFmtId="39" fontId="14" fillId="13" borderId="2" xfId="0" applyNumberFormat="1" applyFont="1" applyFill="1" applyBorder="1" applyAlignment="1">
      <alignment horizontal="left"/>
    </xf>
    <xf numFmtId="0" fontId="5" fillId="14" borderId="2" xfId="0" applyFont="1" applyFill="1" applyBorder="1" applyAlignment="1">
      <alignment horizontal="left" wrapText="1"/>
    </xf>
    <xf numFmtId="37" fontId="15" fillId="13" borderId="4" xfId="0" applyNumberFormat="1" applyFont="1" applyFill="1" applyBorder="1" applyAlignment="1">
      <alignment horizontal="left" wrapText="1"/>
    </xf>
    <xf numFmtId="37" fontId="11" fillId="14" borderId="4" xfId="0" applyNumberFormat="1" applyFont="1" applyFill="1" applyBorder="1" applyAlignment="1">
      <alignment horizontal="left" wrapText="1"/>
    </xf>
    <xf numFmtId="0" fontId="11" fillId="14" borderId="4" xfId="0" applyFont="1" applyFill="1" applyBorder="1" applyAlignment="1">
      <alignment horizontal="left" wrapText="1"/>
    </xf>
    <xf numFmtId="0" fontId="11" fillId="14" borderId="5" xfId="0" applyFont="1" applyFill="1" applyBorder="1" applyAlignment="1">
      <alignment horizontal="left" wrapText="1"/>
    </xf>
    <xf numFmtId="0" fontId="14" fillId="13" borderId="2" xfId="0" applyFont="1" applyFill="1" applyBorder="1" applyAlignment="1">
      <alignment horizontal="left"/>
    </xf>
    <xf numFmtId="0" fontId="14" fillId="13" borderId="1" xfId="0" applyFont="1" applyFill="1" applyBorder="1" applyAlignment="1">
      <alignment horizontal="left"/>
    </xf>
    <xf numFmtId="0" fontId="11" fillId="0" borderId="3" xfId="0" applyFont="1" applyBorder="1" applyAlignment="1">
      <alignment wrapText="1"/>
    </xf>
    <xf numFmtId="0" fontId="11" fillId="12" borderId="4" xfId="0" applyFont="1" applyFill="1" applyBorder="1" applyAlignment="1">
      <alignment wrapText="1"/>
    </xf>
    <xf numFmtId="0" fontId="15" fillId="13" borderId="4" xfId="0" applyFont="1" applyFill="1" applyBorder="1" applyAlignment="1">
      <alignment horizontal="left" wrapText="1"/>
    </xf>
    <xf numFmtId="14" fontId="15" fillId="13" borderId="4" xfId="0" applyNumberFormat="1" applyFont="1" applyFill="1" applyBorder="1" applyAlignment="1">
      <alignment horizontal="left" wrapText="1"/>
    </xf>
    <xf numFmtId="164" fontId="15" fillId="13" borderId="4" xfId="0" applyNumberFormat="1" applyFont="1" applyFill="1" applyBorder="1" applyAlignment="1">
      <alignment horizontal="left" wrapText="1"/>
    </xf>
    <xf numFmtId="39" fontId="15" fillId="13" borderId="4" xfId="0" applyNumberFormat="1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11" fillId="15" borderId="5" xfId="0" applyFont="1" applyFill="1" applyBorder="1" applyAlignment="1">
      <alignment horizontal="left" wrapText="1"/>
    </xf>
    <xf numFmtId="0" fontId="5" fillId="15" borderId="2" xfId="0" applyFont="1" applyFill="1" applyBorder="1" applyAlignment="1">
      <alignment horizontal="left" wrapText="1"/>
    </xf>
    <xf numFmtId="0" fontId="5" fillId="15" borderId="1" xfId="0" applyFont="1" applyFill="1" applyBorder="1" applyAlignment="1">
      <alignment horizontal="left" wrapText="1"/>
    </xf>
    <xf numFmtId="0" fontId="0" fillId="15" borderId="0" xfId="0" applyFill="1"/>
    <xf numFmtId="37" fontId="11" fillId="15" borderId="5" xfId="0" applyNumberFormat="1" applyFont="1" applyFill="1" applyBorder="1" applyAlignment="1">
      <alignment horizontal="left" wrapText="1"/>
    </xf>
    <xf numFmtId="37" fontId="5" fillId="15" borderId="2" xfId="0" applyNumberFormat="1" applyFont="1" applyFill="1" applyBorder="1" applyAlignment="1">
      <alignment horizontal="left" wrapText="1"/>
    </xf>
    <xf numFmtId="37" fontId="5" fillId="15" borderId="1" xfId="0" applyNumberFormat="1" applyFont="1" applyFill="1" applyBorder="1" applyAlignment="1">
      <alignment horizontal="left" wrapText="1"/>
    </xf>
    <xf numFmtId="37" fontId="0" fillId="15" borderId="0" xfId="0" applyNumberFormat="1" applyFill="1"/>
    <xf numFmtId="0" fontId="17" fillId="0" borderId="1" xfId="0" applyFont="1" applyFill="1" applyBorder="1" applyAlignment="1">
      <alignment wrapText="1"/>
    </xf>
    <xf numFmtId="37" fontId="1" fillId="14" borderId="2" xfId="1" applyNumberFormat="1" applyFill="1" applyBorder="1" applyAlignment="1">
      <alignment horizontal="left" wrapText="1"/>
    </xf>
    <xf numFmtId="0" fontId="5" fillId="0" borderId="1" xfId="0" applyFont="1" applyBorder="1" applyAlignment="1">
      <alignment wrapText="1"/>
    </xf>
    <xf numFmtId="37" fontId="14" fillId="10" borderId="1" xfId="0" applyNumberFormat="1" applyFont="1" applyFill="1" applyBorder="1" applyAlignment="1">
      <alignment horizontal="left" wrapText="1"/>
    </xf>
    <xf numFmtId="37" fontId="18" fillId="4" borderId="1" xfId="0" applyNumberFormat="1" applyFont="1" applyFill="1" applyBorder="1" applyAlignment="1">
      <alignment horizontal="left" wrapText="1"/>
    </xf>
    <xf numFmtId="0" fontId="1" fillId="14" borderId="2" xfId="1" applyFill="1" applyBorder="1" applyAlignment="1">
      <alignment horizontal="left" wrapText="1"/>
    </xf>
    <xf numFmtId="37" fontId="14" fillId="4" borderId="1" xfId="0" applyNumberFormat="1" applyFont="1" applyFill="1" applyBorder="1" applyAlignment="1">
      <alignment horizontal="left" wrapText="1"/>
    </xf>
    <xf numFmtId="165" fontId="11" fillId="15" borderId="5" xfId="0" applyNumberFormat="1" applyFont="1" applyFill="1" applyBorder="1" applyAlignment="1">
      <alignment horizontal="left" wrapText="1"/>
    </xf>
    <xf numFmtId="165" fontId="5" fillId="15" borderId="1" xfId="0" applyNumberFormat="1" applyFont="1" applyFill="1" applyBorder="1" applyAlignment="1">
      <alignment horizontal="left" wrapText="1"/>
    </xf>
    <xf numFmtId="165" fontId="0" fillId="15" borderId="0" xfId="0" applyNumberFormat="1" applyFill="1"/>
    <xf numFmtId="37" fontId="14" fillId="11" borderId="1" xfId="0" applyNumberFormat="1" applyFont="1" applyFill="1" applyBorder="1" applyAlignment="1">
      <alignment horizontal="left" wrapText="1"/>
    </xf>
    <xf numFmtId="37" fontId="1" fillId="11" borderId="1" xfId="1" applyNumberFormat="1" applyFill="1" applyBorder="1" applyAlignment="1">
      <alignment horizontal="left" wrapText="1"/>
    </xf>
    <xf numFmtId="0" fontId="1" fillId="11" borderId="1" xfId="1" applyFill="1" applyBorder="1" applyAlignment="1">
      <alignment horizontal="left" wrapText="1"/>
    </xf>
    <xf numFmtId="0" fontId="5" fillId="11" borderId="1" xfId="0" applyFont="1" applyFill="1" applyBorder="1" applyAlignment="1">
      <alignment horizontal="left" wrapText="1"/>
    </xf>
    <xf numFmtId="165" fontId="5" fillId="11" borderId="1" xfId="0" applyNumberFormat="1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omas Nealon" id="{A8AC9F97-4ACC-4CCB-B4EC-70B0F6A67D64}" userId="Thomas Nealo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" personId="{A8AC9F97-4ACC-4CCB-B4EC-70B0F6A67D64}" id="{AB2F3570-6B47-46A1-981E-5D6A5FFE11D9}">
    <text>Our best suite photo from Matterport stills, if available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llantynecorporate.com/content/uploads/2014/07/Everett-Building-Suite-575.pdf" TargetMode="External"/><Relationship Id="rId21" Type="http://schemas.openxmlformats.org/officeDocument/2006/relationships/hyperlink" Target="https://www.ballantynecorporate.com/property-listings/ballantyne-corporate-villas/ballantyne-villas-f-suite-200" TargetMode="External"/><Relationship Id="rId63" Type="http://schemas.openxmlformats.org/officeDocument/2006/relationships/hyperlink" Target="https://www.ballantynecorporate.com/property-listings/harris-building/harris-building-suite-700" TargetMode="External"/><Relationship Id="rId159" Type="http://schemas.openxmlformats.org/officeDocument/2006/relationships/hyperlink" Target="https://my.matterport.com/show/?m=CWH9Ni6ncEu" TargetMode="External"/><Relationship Id="rId170" Type="http://schemas.openxmlformats.org/officeDocument/2006/relationships/hyperlink" Target="https://my.matterport.com/show/?m=oKoHZTxkyyn" TargetMode="External"/><Relationship Id="rId226" Type="http://schemas.openxmlformats.org/officeDocument/2006/relationships/hyperlink" Target="https://www.ballantynecorporate.com/content/uploads/2014/07/BG2-flyer.pdf" TargetMode="External"/><Relationship Id="rId268" Type="http://schemas.openxmlformats.org/officeDocument/2006/relationships/hyperlink" Target="https://www.ballantynecorporate.com/content/uploads/2021/01/Irby-flyer.pdf" TargetMode="External"/><Relationship Id="rId32" Type="http://schemas.openxmlformats.org/officeDocument/2006/relationships/hyperlink" Target="https://www.ballantynecorporate.com/property-listings/brixham-green-two/brixham-green-two-suite-500" TargetMode="External"/><Relationship Id="rId74" Type="http://schemas.openxmlformats.org/officeDocument/2006/relationships/hyperlink" Target="https://www.ballantynecorporate.com/property-listings/irby-building/irby-suite-150" TargetMode="External"/><Relationship Id="rId128" Type="http://schemas.openxmlformats.org/officeDocument/2006/relationships/hyperlink" Target="https://www.ballantynecorporate.com/property-listings/harris-building/harris-building-suite-700/" TargetMode="External"/><Relationship Id="rId5" Type="http://schemas.openxmlformats.org/officeDocument/2006/relationships/hyperlink" Target="https://my.matterport.com/show/?m=FA7DyLmiCtW" TargetMode="External"/><Relationship Id="rId181" Type="http://schemas.openxmlformats.org/officeDocument/2006/relationships/hyperlink" Target="https://my.matterport.com/show/?m=moLH6yFzMPF" TargetMode="External"/><Relationship Id="rId237" Type="http://schemas.openxmlformats.org/officeDocument/2006/relationships/hyperlink" Target="https://www.ballantynecorporate.com/content/uploads/2014/07/Crawford-flyer.pdf" TargetMode="External"/><Relationship Id="rId258" Type="http://schemas.openxmlformats.org/officeDocument/2006/relationships/hyperlink" Target="https://www.ballantynecorporate.com/content/uploads/2021/01/harris-brochure-2020.pdf" TargetMode="External"/><Relationship Id="rId279" Type="http://schemas.microsoft.com/office/2017/10/relationships/threadedComment" Target="../threadedComments/threadedComment1.xml"/><Relationship Id="rId22" Type="http://schemas.openxmlformats.org/officeDocument/2006/relationships/hyperlink" Target="https://www.ballantynecorporate.com/property-listings/ballantyne-corporate-villas/ballantyne-corporate-villas-suite-100-e-2" TargetMode="External"/><Relationship Id="rId43" Type="http://schemas.openxmlformats.org/officeDocument/2006/relationships/hyperlink" Target="https://www.ballantynecorporate.com/property-listings/cullman-park-building/cullman-park-building-suite-400" TargetMode="External"/><Relationship Id="rId64" Type="http://schemas.openxmlformats.org/officeDocument/2006/relationships/hyperlink" Target="https://www.ballantynecorporate.com/property-listings/harris-building/harris-building-suite-150" TargetMode="External"/><Relationship Id="rId118" Type="http://schemas.openxmlformats.org/officeDocument/2006/relationships/hyperlink" Target="https://www.ballantynecorporate.com/content/uploads/2018/08/SUITE-150-Frenette.pdf" TargetMode="External"/><Relationship Id="rId139" Type="http://schemas.openxmlformats.org/officeDocument/2006/relationships/hyperlink" Target="https://www.ballantynecorporate.com/content/uploads/2020/02/Rushmore-Three.pdf" TargetMode="External"/><Relationship Id="rId85" Type="http://schemas.openxmlformats.org/officeDocument/2006/relationships/hyperlink" Target="https://www.ballantynecorporate.com/content/uploads/2014/07/Ballantyne-Two-Suite-500.pdf" TargetMode="External"/><Relationship Id="rId150" Type="http://schemas.openxmlformats.org/officeDocument/2006/relationships/hyperlink" Target="https://my.matterport.com/show/?m=NJRwfVeahJC" TargetMode="External"/><Relationship Id="rId171" Type="http://schemas.openxmlformats.org/officeDocument/2006/relationships/hyperlink" Target="https://my.matterport.com/show/?m=WhiyNdbsVDc" TargetMode="External"/><Relationship Id="rId192" Type="http://schemas.openxmlformats.org/officeDocument/2006/relationships/hyperlink" Target="https://my.matterport.com/show/?m=yyjCm1yPQru" TargetMode="External"/><Relationship Id="rId206" Type="http://schemas.openxmlformats.org/officeDocument/2006/relationships/hyperlink" Target="https://cdn-1.matterport.com/apifs/models/axfsgWeESRT/images/AJb6AAubG8A/03.15.2021_10.50.52.jpg?t=2-a497fbc88f6867c2c7f3b9b12b9f8d3bc5d49aa2-1616424659-1&amp;disable=upscale&amp;width=1000&amp;dpr=2" TargetMode="External"/><Relationship Id="rId227" Type="http://schemas.openxmlformats.org/officeDocument/2006/relationships/hyperlink" Target="https://www.ballantynecorporate.com/content/uploads/2014/07/BG2-flyer.pdf" TargetMode="External"/><Relationship Id="rId248" Type="http://schemas.openxmlformats.org/officeDocument/2006/relationships/hyperlink" Target="https://www.ballantynecorporate.com/content/uploads/2014/07/Frenette-flyer.pdf" TargetMode="External"/><Relationship Id="rId269" Type="http://schemas.openxmlformats.org/officeDocument/2006/relationships/hyperlink" Target="https://www.ballantynecorporate.com/content/uploads/2021/01/Irby-flyer.pdf" TargetMode="External"/><Relationship Id="rId12" Type="http://schemas.openxmlformats.org/officeDocument/2006/relationships/hyperlink" Target="https://my.matterport.com/api/v2/player/models/iWEvipaW1Qo/thumb" TargetMode="External"/><Relationship Id="rId33" Type="http://schemas.openxmlformats.org/officeDocument/2006/relationships/hyperlink" Target="https://www.ballantynecorporate.com/property-listings/brixham-green-two/brixham-green-two-suite-400" TargetMode="External"/><Relationship Id="rId108" Type="http://schemas.openxmlformats.org/officeDocument/2006/relationships/hyperlink" Target="https://www.ballantynecorporate.com/content/uploads/2021/01/Cullman-Park-Building-Suite-225.pdf" TargetMode="External"/><Relationship Id="rId129" Type="http://schemas.openxmlformats.org/officeDocument/2006/relationships/hyperlink" Target="https://www.ballantynecorporate.com/content/uploads/2014/07/Harris-Building-Suite-800.pdf" TargetMode="External"/><Relationship Id="rId54" Type="http://schemas.openxmlformats.org/officeDocument/2006/relationships/hyperlink" Target="https://www.ballantynecorporate.com/property-listings/frenette-building/frenette-building-suite-275" TargetMode="External"/><Relationship Id="rId75" Type="http://schemas.openxmlformats.org/officeDocument/2006/relationships/hyperlink" Target="https://www.ballantynecorporate.com/property-listings/rushmore-three/rushmore-three-2/" TargetMode="External"/><Relationship Id="rId96" Type="http://schemas.openxmlformats.org/officeDocument/2006/relationships/hyperlink" Target="https://www.ballantynecorporate.com/content/uploads/2020/03/Brixham-Green-Three-Suite-190-1.pdf" TargetMode="External"/><Relationship Id="rId140" Type="http://schemas.openxmlformats.org/officeDocument/2006/relationships/hyperlink" Target="https://www.ballantynecorporate.com/content/uploads/2019/08/Simmons-Building-Suite-300.pdf" TargetMode="External"/><Relationship Id="rId161" Type="http://schemas.openxmlformats.org/officeDocument/2006/relationships/hyperlink" Target="https://my.matterport.com/show/?m=VvvHxTYodgf" TargetMode="External"/><Relationship Id="rId182" Type="http://schemas.openxmlformats.org/officeDocument/2006/relationships/hyperlink" Target="https://my.matterport.com/show/?m=aS6wNyiinKe" TargetMode="External"/><Relationship Id="rId217" Type="http://schemas.openxmlformats.org/officeDocument/2006/relationships/hyperlink" Target="https://www.ballantynecorporate.com/content/uploads/2021/02/Villas-flyer.pdf" TargetMode="External"/><Relationship Id="rId6" Type="http://schemas.openxmlformats.org/officeDocument/2006/relationships/hyperlink" Target="https://my.matterport.com/show/?m=fPoyGVrts39" TargetMode="External"/><Relationship Id="rId238" Type="http://schemas.openxmlformats.org/officeDocument/2006/relationships/hyperlink" Target="https://www.ballantynecorporate.com/content/uploads/2014/07/Cullman-Park-flyer.pdf" TargetMode="External"/><Relationship Id="rId259" Type="http://schemas.openxmlformats.org/officeDocument/2006/relationships/hyperlink" Target="https://www.ballantynecorporate.com/content/uploads/2021/01/harris-brochure-2020.pdf" TargetMode="External"/><Relationship Id="rId23" Type="http://schemas.openxmlformats.org/officeDocument/2006/relationships/hyperlink" Target="https://www.ballantynecorporate.com/property-listings/ballantyne-corporate-villas/ballantyne-corporate-villas-suite-100-f" TargetMode="External"/><Relationship Id="rId119" Type="http://schemas.openxmlformats.org/officeDocument/2006/relationships/hyperlink" Target="https://www.ballantynecorporate.com/content/uploads/2019/10/Frenette-Building-Suite-175.pdf" TargetMode="External"/><Relationship Id="rId270" Type="http://schemas.openxmlformats.org/officeDocument/2006/relationships/hyperlink" Target="https://www.ballantynecorporate.com/content/uploads/2021/01/Irby-flyer.pdf" TargetMode="External"/><Relationship Id="rId44" Type="http://schemas.openxmlformats.org/officeDocument/2006/relationships/hyperlink" Target="https://www.ballantynecorporate.com/property-listings/cullman-park-building/cullman-park-building-suite-225" TargetMode="External"/><Relationship Id="rId65" Type="http://schemas.openxmlformats.org/officeDocument/2006/relationships/hyperlink" Target="https://www.ballantynecorporate.com/property-listings/harris-building/harris-building-suite-550" TargetMode="External"/><Relationship Id="rId86" Type="http://schemas.openxmlformats.org/officeDocument/2006/relationships/hyperlink" Target="https://www.ballantynecorporate.com/content/uploads/2014/07/Suite-200-VillaA.pdf" TargetMode="External"/><Relationship Id="rId130" Type="http://schemas.openxmlformats.org/officeDocument/2006/relationships/hyperlink" Target="https://www.ballantynecorporate.com/content/uploads/2014/07/Harris-Building-Suite-900.pdf" TargetMode="External"/><Relationship Id="rId151" Type="http://schemas.openxmlformats.org/officeDocument/2006/relationships/hyperlink" Target="https://my.matterport.com/show/?m=P9rLkhi4Uar" TargetMode="External"/><Relationship Id="rId172" Type="http://schemas.openxmlformats.org/officeDocument/2006/relationships/hyperlink" Target="https://my.matterport.com/show/?m=7VUkF62fsQA" TargetMode="External"/><Relationship Id="rId193" Type="http://schemas.openxmlformats.org/officeDocument/2006/relationships/hyperlink" Target="https://my.matterport.com/show/?m=CYVAL1tYuzQ" TargetMode="External"/><Relationship Id="rId207" Type="http://schemas.openxmlformats.org/officeDocument/2006/relationships/hyperlink" Target="https://cdn-1.matterport.com/apifs/models/P9rLkhi4Uar/images/jjTXJ7tbuJF/07.13.2020_20.38.17.jpg?t=2-c90378d8a7cf27d50d8edbfaf690e592da1f3ea9-1616424838-1&amp;disable=upscale&amp;width=1000&amp;dpr=2" TargetMode="External"/><Relationship Id="rId228" Type="http://schemas.openxmlformats.org/officeDocument/2006/relationships/hyperlink" Target="https://www.ballantynecorporate.com/content/uploads/2014/07/BG2-flyer.pdf" TargetMode="External"/><Relationship Id="rId249" Type="http://schemas.openxmlformats.org/officeDocument/2006/relationships/hyperlink" Target="https://www.ballantynecorporate.com/content/uploads/2014/07/Frenette-flyer.pdf" TargetMode="External"/><Relationship Id="rId13" Type="http://schemas.openxmlformats.org/officeDocument/2006/relationships/hyperlink" Target="https://www.ballantynecorporate.com/property-listings/13146-2/13146-ballantyne-corporate-place/" TargetMode="External"/><Relationship Id="rId109" Type="http://schemas.openxmlformats.org/officeDocument/2006/relationships/hyperlink" Target="https://www.ballantynecorporate.com/content/uploads/2019/06/Cullman-Park-Building-Suite-325.pdf" TargetMode="External"/><Relationship Id="rId260" Type="http://schemas.openxmlformats.org/officeDocument/2006/relationships/hyperlink" Target="https://www.ballantynecorporate.com/content/uploads/2021/01/harris-brochure-2020.pdf" TargetMode="External"/><Relationship Id="rId34" Type="http://schemas.openxmlformats.org/officeDocument/2006/relationships/hyperlink" Target="https://www.ballantynecorporate.com/property-listings/brixham-green-two/brixham-green-two-suite-460-2" TargetMode="External"/><Relationship Id="rId55" Type="http://schemas.openxmlformats.org/officeDocument/2006/relationships/hyperlink" Target="https://www.ballantynecorporate.com/property-listings/frenette-building/frenette-building-suite-150" TargetMode="External"/><Relationship Id="rId76" Type="http://schemas.openxmlformats.org/officeDocument/2006/relationships/hyperlink" Target="https://www.ballantynecorporate.com/property-listings/simmons-building/simmons-building-suite-300/" TargetMode="External"/><Relationship Id="rId97" Type="http://schemas.openxmlformats.org/officeDocument/2006/relationships/hyperlink" Target="https://www.ballantynecorporate.com/content/uploads/2019/06/Brixham-Green-Three-Suite-475.pdf" TargetMode="External"/><Relationship Id="rId120" Type="http://schemas.openxmlformats.org/officeDocument/2006/relationships/hyperlink" Target="https://www.ballantynecorporate.com/content/uploads/2020/06/Frenette-Building-Suite-200.pdf" TargetMode="External"/><Relationship Id="rId141" Type="http://schemas.openxmlformats.org/officeDocument/2006/relationships/hyperlink" Target="https://www.ballantynecorporate.com/content/uploads/2014/07/Simmons-Building-Suite-450.pdf" TargetMode="External"/><Relationship Id="rId7" Type="http://schemas.openxmlformats.org/officeDocument/2006/relationships/hyperlink" Target="https://my.matterport.com/show/?m=kL5NdrMcuvf" TargetMode="External"/><Relationship Id="rId162" Type="http://schemas.openxmlformats.org/officeDocument/2006/relationships/hyperlink" Target="https://my.matterport.com/show/?m=GtKqAeVMYdv" TargetMode="External"/><Relationship Id="rId183" Type="http://schemas.openxmlformats.org/officeDocument/2006/relationships/hyperlink" Target="https://my.matterport.com/show/?m=sxFQ7oMHWZj" TargetMode="External"/><Relationship Id="rId218" Type="http://schemas.openxmlformats.org/officeDocument/2006/relationships/hyperlink" Target="https://www.ballantynecorporate.com/content/uploads/2021/02/Villas-flyer.pdf" TargetMode="External"/><Relationship Id="rId239" Type="http://schemas.openxmlformats.org/officeDocument/2006/relationships/hyperlink" Target="https://www.ballantynecorporate.com/content/uploads/2014/07/Cullman-Park-flyer.pdf" TargetMode="External"/><Relationship Id="rId250" Type="http://schemas.openxmlformats.org/officeDocument/2006/relationships/hyperlink" Target="https://www.ballantynecorporate.com/content/uploads/2014/07/Frenette-flyer.pdf" TargetMode="External"/><Relationship Id="rId271" Type="http://schemas.openxmlformats.org/officeDocument/2006/relationships/hyperlink" Target="https://www.ballantynecorporate.com/content/uploads/2021/01/Irby-flyer.pdf" TargetMode="External"/><Relationship Id="rId24" Type="http://schemas.openxmlformats.org/officeDocument/2006/relationships/hyperlink" Target="https://www.ballantynecorporate.com/property-listings/ballantyne-one/ballantyne-one-suite-420" TargetMode="External"/><Relationship Id="rId45" Type="http://schemas.openxmlformats.org/officeDocument/2006/relationships/hyperlink" Target="https://www.ballantynecorporate.com/property-listings/cullman-park-building/cullman-park-building-suite-450" TargetMode="External"/><Relationship Id="rId66" Type="http://schemas.openxmlformats.org/officeDocument/2006/relationships/hyperlink" Target="https://www.ballantynecorporate.com/property-listings/harris-building/harris-building-suite-675" TargetMode="External"/><Relationship Id="rId87" Type="http://schemas.openxmlformats.org/officeDocument/2006/relationships/hyperlink" Target="https://www.ballantynecorporate.com/content/uploads/2018/10/Suite-250_VillaC.pdf" TargetMode="External"/><Relationship Id="rId110" Type="http://schemas.openxmlformats.org/officeDocument/2006/relationships/hyperlink" Target="https://www.ballantynecorporate.com/content/uploads/2014/07/Cullman-Building-Suite-400.pdf" TargetMode="External"/><Relationship Id="rId131" Type="http://schemas.openxmlformats.org/officeDocument/2006/relationships/hyperlink" Target="https://www.ballantynecorporate.com/content/uploads/2019/07/Hayes-Building-Suite-250.pdf" TargetMode="External"/><Relationship Id="rId152" Type="http://schemas.openxmlformats.org/officeDocument/2006/relationships/hyperlink" Target="https://my.matterport.com/show/?m=jZmNPD4msEL" TargetMode="External"/><Relationship Id="rId173" Type="http://schemas.openxmlformats.org/officeDocument/2006/relationships/hyperlink" Target="https://my.matterport.com/show/?m=kab8Cww5kVU" TargetMode="External"/><Relationship Id="rId194" Type="http://schemas.openxmlformats.org/officeDocument/2006/relationships/hyperlink" Target="https://my.matterport.com/show/?m=WWiNWRwtGCX" TargetMode="External"/><Relationship Id="rId208" Type="http://schemas.openxmlformats.org/officeDocument/2006/relationships/hyperlink" Target="https://cdn-1.matterport.com/apifs/models/jZmNPD4msEL/images/E4aEWwoyfSG/03.15.2021_10.56.19.jpg?t=2-e75a155f0b9ac34c9b50cfeb5746fab1936b3b35-1616424990-1&amp;disable=upscale&amp;width=1000&amp;dpr=2" TargetMode="External"/><Relationship Id="rId229" Type="http://schemas.openxmlformats.org/officeDocument/2006/relationships/hyperlink" Target="https://www.ballantynecorporate.com/content/uploads/2014/07/BG2-flyer.pdf" TargetMode="External"/><Relationship Id="rId240" Type="http://schemas.openxmlformats.org/officeDocument/2006/relationships/hyperlink" Target="https://www.ballantynecorporate.com/content/uploads/2014/07/Cullman-Park-flyer.pdf" TargetMode="External"/><Relationship Id="rId261" Type="http://schemas.openxmlformats.org/officeDocument/2006/relationships/hyperlink" Target="https://www.ballantynecorporate.com/content/uploads/2021/01/harris-brochure-2020.pdf" TargetMode="External"/><Relationship Id="rId14" Type="http://schemas.openxmlformats.org/officeDocument/2006/relationships/hyperlink" Target="https://www.ballantynecorporate.com/property-listings/ballantyne-one/ballantyne-one-suite-120/" TargetMode="External"/><Relationship Id="rId35" Type="http://schemas.openxmlformats.org/officeDocument/2006/relationships/hyperlink" Target="https://www.ballantynecorporate.com/property-listings/brixham-green-two/brixham-green-two-suite-525" TargetMode="External"/><Relationship Id="rId56" Type="http://schemas.openxmlformats.org/officeDocument/2006/relationships/hyperlink" Target="https://www.ballantynecorporate.com/property-listings/frenette-building/frenette-building-suite-175" TargetMode="External"/><Relationship Id="rId77" Type="http://schemas.openxmlformats.org/officeDocument/2006/relationships/hyperlink" Target="https://www.ballantynecorporate.com/property-listings/simmons-building/simmons-building-suite-450" TargetMode="External"/><Relationship Id="rId100" Type="http://schemas.openxmlformats.org/officeDocument/2006/relationships/hyperlink" Target="https://www.ballantynecorporate.com/content/uploads/2020/06/Brixham-Green-Two-Suite-460.pdf" TargetMode="External"/><Relationship Id="rId8" Type="http://schemas.openxmlformats.org/officeDocument/2006/relationships/hyperlink" Target="https://my.matterport.com/show/?m=CYVAL1tYuzQ" TargetMode="External"/><Relationship Id="rId98" Type="http://schemas.openxmlformats.org/officeDocument/2006/relationships/hyperlink" Target="https://www.ballantynecorporate.com/content/uploads/2021/02/Suite-101_Brixham-Two.pdf" TargetMode="External"/><Relationship Id="rId121" Type="http://schemas.openxmlformats.org/officeDocument/2006/relationships/hyperlink" Target="https://www.ballantynecorporate.com/content/uploads/2019/04/Frenette-Building-Suite-275.pdf" TargetMode="External"/><Relationship Id="rId142" Type="http://schemas.openxmlformats.org/officeDocument/2006/relationships/hyperlink" Target="https://www.ballantynecorporate.com/content/uploads/2019/06/Tate-Building-Suites-100-and-200.pdf" TargetMode="External"/><Relationship Id="rId163" Type="http://schemas.openxmlformats.org/officeDocument/2006/relationships/hyperlink" Target="https://my.matterport.com/show/?m=LzsUuH1sex3" TargetMode="External"/><Relationship Id="rId184" Type="http://schemas.openxmlformats.org/officeDocument/2006/relationships/hyperlink" Target="https://my.matterport.com/show/?m=MXW44LMNHHn" TargetMode="External"/><Relationship Id="rId219" Type="http://schemas.openxmlformats.org/officeDocument/2006/relationships/hyperlink" Target="https://www.ballantynecorporate.com/content/uploads/2021/02/Villas-flyer.pdf" TargetMode="External"/><Relationship Id="rId230" Type="http://schemas.openxmlformats.org/officeDocument/2006/relationships/hyperlink" Target="https://www.ballantynecorporate.com/content/uploads/2014/07/BG2-flyer.pdf" TargetMode="External"/><Relationship Id="rId251" Type="http://schemas.openxmlformats.org/officeDocument/2006/relationships/hyperlink" Target="https://www.ballantynecorporate.com/content/uploads/2014/07/Frenette-flyer.pdf" TargetMode="External"/><Relationship Id="rId25" Type="http://schemas.openxmlformats.org/officeDocument/2006/relationships/hyperlink" Target="https://www.ballantynecorporate.com/property-listings/hall-building/hall-building-suite-110" TargetMode="External"/><Relationship Id="rId46" Type="http://schemas.openxmlformats.org/officeDocument/2006/relationships/hyperlink" Target="https://www.ballantynecorporate.com/property-listings/cullman-park-building/cullman-building-suite-325" TargetMode="External"/><Relationship Id="rId67" Type="http://schemas.openxmlformats.org/officeDocument/2006/relationships/hyperlink" Target="https://www.ballantynecorporate.com/property-listings/hayes-building/hayes-building-suite-250" TargetMode="External"/><Relationship Id="rId272" Type="http://schemas.openxmlformats.org/officeDocument/2006/relationships/hyperlink" Target="https://www.ballantynecorporate.com/content/uploads/2020/02/RushmoreThree-flyer-1.pdf" TargetMode="External"/><Relationship Id="rId88" Type="http://schemas.openxmlformats.org/officeDocument/2006/relationships/hyperlink" Target="https://www.ballantynecorporate.com/content/uploads/2015/06/Suite-100-VillaD.pdf" TargetMode="External"/><Relationship Id="rId111" Type="http://schemas.openxmlformats.org/officeDocument/2006/relationships/hyperlink" Target="https://www.ballantynecorporate.com/content/uploads/2020/03/Cullman-Park-Building-Suite-450.pdf" TargetMode="External"/><Relationship Id="rId132" Type="http://schemas.openxmlformats.org/officeDocument/2006/relationships/hyperlink" Target="https://www.ballantynecorporate.com/content/uploads/2020/09/Hixon-Building-Suite-500.pdf" TargetMode="External"/><Relationship Id="rId153" Type="http://schemas.openxmlformats.org/officeDocument/2006/relationships/hyperlink" Target="https://my.matterport.com/show/?m=8AGZ6cETyed" TargetMode="External"/><Relationship Id="rId174" Type="http://schemas.openxmlformats.org/officeDocument/2006/relationships/hyperlink" Target="https://my.matterport.com/show/?m=U55NWKB2x7d" TargetMode="External"/><Relationship Id="rId195" Type="http://schemas.openxmlformats.org/officeDocument/2006/relationships/hyperlink" Target="https://my.matterport.com/show/?m=2NNb1xKCqjD" TargetMode="External"/><Relationship Id="rId209" Type="http://schemas.openxmlformats.org/officeDocument/2006/relationships/hyperlink" Target="https://cdn-1.matterport.com/apifs/models/8AGZ6cETyed/images/meAB6hTrD4q/03.15.2021_10.59.06.jpg?t=2-389f608d4c5934ba5aaf65b0785f034cd9cd0da1-1616425153-1&amp;disable=upscale&amp;width=1000&amp;dpr=2" TargetMode="External"/><Relationship Id="rId220" Type="http://schemas.openxmlformats.org/officeDocument/2006/relationships/hyperlink" Target="https://www.ballantynecorporate.com/content/uploads/2014/07/BG1-flyer.pdf" TargetMode="External"/><Relationship Id="rId241" Type="http://schemas.openxmlformats.org/officeDocument/2006/relationships/hyperlink" Target="https://www.ballantynecorporate.com/content/uploads/2014/07/Cullman-Park-flyer.pdf" TargetMode="External"/><Relationship Id="rId15" Type="http://schemas.openxmlformats.org/officeDocument/2006/relationships/hyperlink" Target="https://www.ballantynecorporate.com/property-listings/ballantyne-corporate-villas/ballantyne-villas-d-suite-200/" TargetMode="External"/><Relationship Id="rId36" Type="http://schemas.openxmlformats.org/officeDocument/2006/relationships/hyperlink" Target="https://www.ballantynecorporate.com/property-listings/brixham-green-two/brixham-green-two-suite-101" TargetMode="External"/><Relationship Id="rId57" Type="http://schemas.openxmlformats.org/officeDocument/2006/relationships/hyperlink" Target="https://www.ballantynecorporate.com/property-listings/gibson-building/gibson-building-suite-100" TargetMode="External"/><Relationship Id="rId262" Type="http://schemas.openxmlformats.org/officeDocument/2006/relationships/hyperlink" Target="https://www.ballantynecorporate.com/content/uploads/2021/01/harris-brochure-2020.pdf" TargetMode="External"/><Relationship Id="rId78" Type="http://schemas.openxmlformats.org/officeDocument/2006/relationships/hyperlink" Target="https://www.ballantynecorporate.com/property-listings/tate-building/tate-building-suite-100" TargetMode="External"/><Relationship Id="rId99" Type="http://schemas.openxmlformats.org/officeDocument/2006/relationships/hyperlink" Target="https://www.ballantynecorporate.com/content/uploads/2014/07/Brixham-Green-Two-Suite-400.pdf" TargetMode="External"/><Relationship Id="rId101" Type="http://schemas.openxmlformats.org/officeDocument/2006/relationships/hyperlink" Target="https://www.ballantynecorporate.com/content/uploads/2019/03/Brixham-Green-Two-Suite-500.pdf" TargetMode="External"/><Relationship Id="rId122" Type="http://schemas.openxmlformats.org/officeDocument/2006/relationships/hyperlink" Target="https://www.ballantynecorporate.com/content/uploads/2017/05/Gibson-Building-Suite-100.pdf" TargetMode="External"/><Relationship Id="rId143" Type="http://schemas.openxmlformats.org/officeDocument/2006/relationships/hyperlink" Target="https://www.ballantynecorporate.com/content/uploads/2015/05/Brixham-Green-Three-SUITE-250.pdf" TargetMode="External"/><Relationship Id="rId164" Type="http://schemas.openxmlformats.org/officeDocument/2006/relationships/hyperlink" Target="https://my.matterport.com/show/?m=r7MFBngmSey" TargetMode="External"/><Relationship Id="rId185" Type="http://schemas.openxmlformats.org/officeDocument/2006/relationships/hyperlink" Target="https://my.matterport.com/show/?m=6aEJbiuJP9k" TargetMode="External"/><Relationship Id="rId9" Type="http://schemas.openxmlformats.org/officeDocument/2006/relationships/hyperlink" Target="https://www.ballantynecorporate.com/property-listings/harris-building/harris-building-suite-800/" TargetMode="External"/><Relationship Id="rId210" Type="http://schemas.openxmlformats.org/officeDocument/2006/relationships/hyperlink" Target="https://cdn-1.matterport.com/apifs/models/e14PJq6on3b/images/mNBpAAbfJmy/03.15.2021_11.02.12.jpg?t=2-6b6aadc80affb1c397d1ca6fc67f884a73e2a943-1616425340-1&amp;disable=upscale&amp;width=1000&amp;dpr=2" TargetMode="External"/><Relationship Id="rId26" Type="http://schemas.openxmlformats.org/officeDocument/2006/relationships/hyperlink" Target="https://www.ballantynecorporate.com/property-listings/ballantyne-corporate-villas/ballantyne-corporate-villas-suite-100-d" TargetMode="External"/><Relationship Id="rId231" Type="http://schemas.openxmlformats.org/officeDocument/2006/relationships/hyperlink" Target="https://www.ballantynecorporate.com/content/uploads/2014/07/Chandler-flyer.pdf" TargetMode="External"/><Relationship Id="rId252" Type="http://schemas.openxmlformats.org/officeDocument/2006/relationships/hyperlink" Target="https://www.ballantynecorporate.com/content/uploads/2021/01/Gibson-flyer.pdf" TargetMode="External"/><Relationship Id="rId273" Type="http://schemas.openxmlformats.org/officeDocument/2006/relationships/hyperlink" Target="https://www.ballantynecorporate.com/content/uploads/2014/07/Simmons-flyer.pdf" TargetMode="External"/><Relationship Id="rId47" Type="http://schemas.openxmlformats.org/officeDocument/2006/relationships/hyperlink" Target="https://www.ballantynecorporate.com/property-listings/cullman-park-building/cullman-park-building-suite-460" TargetMode="External"/><Relationship Id="rId68" Type="http://schemas.openxmlformats.org/officeDocument/2006/relationships/hyperlink" Target="https://www.ballantynecorporate.com/property-listings/hixon-building/hixon-building-suite-500/" TargetMode="External"/><Relationship Id="rId89" Type="http://schemas.openxmlformats.org/officeDocument/2006/relationships/hyperlink" Target="https://www.ballantynecorporate.com/content/uploads/2020/11/Suite-200-VillaD.pdf" TargetMode="External"/><Relationship Id="rId112" Type="http://schemas.openxmlformats.org/officeDocument/2006/relationships/hyperlink" Target="https://www.ballantynecorporate.com/content/uploads/2020/12/Cullman-Park-Building-Suite-460.pdf" TargetMode="External"/><Relationship Id="rId133" Type="http://schemas.openxmlformats.org/officeDocument/2006/relationships/hyperlink" Target="https://www.ballantynecorporate.com/content/uploads/2014/07/Irby-Building-Suite-125.pdf" TargetMode="External"/><Relationship Id="rId154" Type="http://schemas.openxmlformats.org/officeDocument/2006/relationships/hyperlink" Target="https://my.matterport.com/show/?m=e14PJq6on3b" TargetMode="External"/><Relationship Id="rId175" Type="http://schemas.openxmlformats.org/officeDocument/2006/relationships/hyperlink" Target="https://my.matterport.com/show/?m=kL5NdrMcuvf" TargetMode="External"/><Relationship Id="rId196" Type="http://schemas.openxmlformats.org/officeDocument/2006/relationships/hyperlink" Target="https://my.matterport.com/show/?m=HdV1z7rjZ1r" TargetMode="External"/><Relationship Id="rId200" Type="http://schemas.openxmlformats.org/officeDocument/2006/relationships/hyperlink" Target="https://my.matterport.com/show/?m=iWEvipaW1Qo" TargetMode="External"/><Relationship Id="rId16" Type="http://schemas.openxmlformats.org/officeDocument/2006/relationships/hyperlink" Target="https://www.ballantynecorporate.com/property-listings/ballantyne-corporate-villas/ballantyne-corporate-villas-suite-250-c" TargetMode="External"/><Relationship Id="rId221" Type="http://schemas.openxmlformats.org/officeDocument/2006/relationships/hyperlink" Target="https://www.ballantynecorporate.com/content/uploads/2014/07/BG1-flyer.pdf" TargetMode="External"/><Relationship Id="rId242" Type="http://schemas.openxmlformats.org/officeDocument/2006/relationships/hyperlink" Target="https://www.ballantynecorporate.com/content/uploads/2014/07/Cullman-Park-flyer.pdf" TargetMode="External"/><Relationship Id="rId263" Type="http://schemas.openxmlformats.org/officeDocument/2006/relationships/hyperlink" Target="https://www.ballantynecorporate.com/content/uploads/2021/01/harris-brochure-2020.pdf" TargetMode="External"/><Relationship Id="rId37" Type="http://schemas.openxmlformats.org/officeDocument/2006/relationships/hyperlink" Target="https://www.ballantynecorporate.com/property-listings/chandler-building/chandler-building-suite-250" TargetMode="External"/><Relationship Id="rId58" Type="http://schemas.openxmlformats.org/officeDocument/2006/relationships/hyperlink" Target="https://www.ballantynecorporate.com/property-listings/gibson-building/gibson-building-suite-250" TargetMode="External"/><Relationship Id="rId79" Type="http://schemas.openxmlformats.org/officeDocument/2006/relationships/hyperlink" Target="https://www.ballantynecorporate.com/content/uploads/2014/07/Gibson-Building-Suite-210.pdf" TargetMode="External"/><Relationship Id="rId102" Type="http://schemas.openxmlformats.org/officeDocument/2006/relationships/hyperlink" Target="https://www.ballantynecorporate.com/content/uploads/2019/06/Brixham-Green-Two-Suite-525.pdf" TargetMode="External"/><Relationship Id="rId123" Type="http://schemas.openxmlformats.org/officeDocument/2006/relationships/hyperlink" Target="https://www.ballantynecorporate.com/content/uploads/2020/10/Gibson-Building-Suite-250.pdf" TargetMode="External"/><Relationship Id="rId144" Type="http://schemas.openxmlformats.org/officeDocument/2006/relationships/hyperlink" Target="https://www.ballantynecorporate.com/property-listings/brixham-green-three/brixham-green-three-suite-250/" TargetMode="External"/><Relationship Id="rId90" Type="http://schemas.openxmlformats.org/officeDocument/2006/relationships/hyperlink" Target="https://www.ballantynecorporate.com/content/uploads/2019/04/Suite-100-VillaE.pdf" TargetMode="External"/><Relationship Id="rId165" Type="http://schemas.openxmlformats.org/officeDocument/2006/relationships/hyperlink" Target="https://my.matterport.com/show/?m=uKaUsJxuvmj" TargetMode="External"/><Relationship Id="rId186" Type="http://schemas.openxmlformats.org/officeDocument/2006/relationships/hyperlink" Target="https://my.matterport.com/show/?m=4SpkJDiRF3p" TargetMode="External"/><Relationship Id="rId211" Type="http://schemas.openxmlformats.org/officeDocument/2006/relationships/hyperlink" Target="https://cdn-1.matterport.com/apifs/models/QVejLxFZk1T/images/hmPJuMfQ1E5/03.15.2021_11.05.04.jpg?t=2-f738c217fa8739ac002e42759ac4a9efa8e89477-1616425513-1&amp;disable=upscale&amp;width=1000&amp;dpr=2" TargetMode="External"/><Relationship Id="rId232" Type="http://schemas.openxmlformats.org/officeDocument/2006/relationships/hyperlink" Target="https://www.ballantynecorporate.com/content/uploads/2014/07/Chandler-flyer.pdf" TargetMode="External"/><Relationship Id="rId253" Type="http://schemas.openxmlformats.org/officeDocument/2006/relationships/hyperlink" Target="https://www.ballantynecorporate.com/content/uploads/2021/01/Gibson-flyer.pdf" TargetMode="External"/><Relationship Id="rId274" Type="http://schemas.openxmlformats.org/officeDocument/2006/relationships/hyperlink" Target="https://www.ballantynecorporate.com/content/uploads/2014/07/Simmons-flyer.pdf" TargetMode="External"/><Relationship Id="rId27" Type="http://schemas.openxmlformats.org/officeDocument/2006/relationships/hyperlink" Target="https://www.ballantynecorporate.com/property-listings/brixham-green-one/brixham-green-one-suite-400" TargetMode="External"/><Relationship Id="rId48" Type="http://schemas.openxmlformats.org/officeDocument/2006/relationships/hyperlink" Target="https://www.ballantynecorporate.com/property-listings/curran-building/curran-building-suite-155" TargetMode="External"/><Relationship Id="rId69" Type="http://schemas.openxmlformats.org/officeDocument/2006/relationships/hyperlink" Target="https://www.ballantynecorporate.com/property-listings/irby-building/irby-building-suite-350" TargetMode="External"/><Relationship Id="rId113" Type="http://schemas.openxmlformats.org/officeDocument/2006/relationships/hyperlink" Target="https://www.ballantynecorporate.com/content/uploads/2015/05/Curran-Building-Suite-155.pdf" TargetMode="External"/><Relationship Id="rId134" Type="http://schemas.openxmlformats.org/officeDocument/2006/relationships/hyperlink" Target="https://www.ballantynecorporate.com/content/uploads/2014/07/Irby-Building-Suite-150.pdf" TargetMode="External"/><Relationship Id="rId80" Type="http://schemas.openxmlformats.org/officeDocument/2006/relationships/hyperlink" Target="https://www.ballantynecorporate.com/content/uploads/2014/07/Ballantyne-One-Suite-120.pdf" TargetMode="External"/><Relationship Id="rId155" Type="http://schemas.openxmlformats.org/officeDocument/2006/relationships/hyperlink" Target="https://my.matterport.com/show/?m=QVejLxFZk1T" TargetMode="External"/><Relationship Id="rId176" Type="http://schemas.openxmlformats.org/officeDocument/2006/relationships/hyperlink" Target="https://my.matterport.com/show/?m=CR84YGxdBZh" TargetMode="External"/><Relationship Id="rId197" Type="http://schemas.openxmlformats.org/officeDocument/2006/relationships/hyperlink" Target="https://my.matterport.com/show/?m=oPFKnJQeKVw" TargetMode="External"/><Relationship Id="rId201" Type="http://schemas.openxmlformats.org/officeDocument/2006/relationships/hyperlink" Target="https://my.matterport.com/show/?m=axfsgWeESRT" TargetMode="External"/><Relationship Id="rId222" Type="http://schemas.openxmlformats.org/officeDocument/2006/relationships/hyperlink" Target="https://www.ballantynecorporate.com/content/uploads/2014/07/BG1-flyer.pdf" TargetMode="External"/><Relationship Id="rId243" Type="http://schemas.openxmlformats.org/officeDocument/2006/relationships/hyperlink" Target="https://www.ballantynecorporate.com/content/uploads/2014/07/Curran-flyer.pdf" TargetMode="External"/><Relationship Id="rId264" Type="http://schemas.openxmlformats.org/officeDocument/2006/relationships/hyperlink" Target="https://www.ballantynecorporate.com/content/uploads/2021/01/harris-brochure-2020.pdf" TargetMode="External"/><Relationship Id="rId17" Type="http://schemas.openxmlformats.org/officeDocument/2006/relationships/hyperlink" Target="https://www.ballantynecorporate.com/property-listings/ballantyne-one/ballantyne-one-suite-145" TargetMode="External"/><Relationship Id="rId38" Type="http://schemas.openxmlformats.org/officeDocument/2006/relationships/hyperlink" Target="https://www.ballantynecorporate.com/property-listings/chandler-building/chandler-building-suite-425" TargetMode="External"/><Relationship Id="rId59" Type="http://schemas.openxmlformats.org/officeDocument/2006/relationships/hyperlink" Target="https://www.ballantynecorporate.com/property-listings/gibson-building/gibson-building-suite-210" TargetMode="External"/><Relationship Id="rId103" Type="http://schemas.openxmlformats.org/officeDocument/2006/relationships/hyperlink" Target="https://www.ballantynecorporate.com/content/uploads/2018/03/Chandler-Building-Suite-1301.pdf" TargetMode="External"/><Relationship Id="rId124" Type="http://schemas.openxmlformats.org/officeDocument/2006/relationships/hyperlink" Target="https://www.ballantynecorporate.com/content/uploads/2018/10/Hall-Building-Suite-110.pdf" TargetMode="External"/><Relationship Id="rId70" Type="http://schemas.openxmlformats.org/officeDocument/2006/relationships/hyperlink" Target="https://www.ballantynecorporate.com/property-listings/irby-building/irby-building-suite-250" TargetMode="External"/><Relationship Id="rId91" Type="http://schemas.openxmlformats.org/officeDocument/2006/relationships/hyperlink" Target="https://www.ballantynecorporate.com/content/uploads/2014/07/Suite-100-VillaF.pdf" TargetMode="External"/><Relationship Id="rId145" Type="http://schemas.openxmlformats.org/officeDocument/2006/relationships/hyperlink" Target="https://www.ballantynecorporate.com/content/uploads/2019/05/Overlook-brochure-2020.pdf" TargetMode="External"/><Relationship Id="rId166" Type="http://schemas.openxmlformats.org/officeDocument/2006/relationships/hyperlink" Target="https://my.matterport.com/show/?m=8BeWwsjjouL" TargetMode="External"/><Relationship Id="rId187" Type="http://schemas.openxmlformats.org/officeDocument/2006/relationships/hyperlink" Target="https://my.matterport.com/show/?m=fmrcjQ2DzGy" TargetMode="External"/><Relationship Id="rId1" Type="http://schemas.openxmlformats.org/officeDocument/2006/relationships/hyperlink" Target="https://www.ballantynecorporate.com/property-listings/harris-building/harris-building-suite-550/" TargetMode="External"/><Relationship Id="rId212" Type="http://schemas.openxmlformats.org/officeDocument/2006/relationships/hyperlink" Target="https://cdn-1.matterport.com/apifs/models/WCsaWADAtW2/images/wP58eRN7Ugn/03.15.2021_11.08.30.jpg?t=2-320cb342ec58c372fbfac6867badd4f9fcc0767e-1616425716-1&amp;disable=upscale&amp;width=1000&amp;dpr=2" TargetMode="External"/><Relationship Id="rId233" Type="http://schemas.openxmlformats.org/officeDocument/2006/relationships/hyperlink" Target="https://www.ballantynecorporate.com/content/uploads/2014/07/Chandler-flyer.pdf" TargetMode="External"/><Relationship Id="rId254" Type="http://schemas.openxmlformats.org/officeDocument/2006/relationships/hyperlink" Target="https://www.ballantynecorporate.com/content/uploads/2021/01/Gibson-flyer.pdf" TargetMode="External"/><Relationship Id="rId28" Type="http://schemas.openxmlformats.org/officeDocument/2006/relationships/hyperlink" Target="https://www.ballantynecorporate.com/property-listings/brixham-green-one/brixham-green-one-suite-250" TargetMode="External"/><Relationship Id="rId49" Type="http://schemas.openxmlformats.org/officeDocument/2006/relationships/hyperlink" Target="https://www.ballantynecorporate.com/property-listings/curran-building/curran-building-suite-160" TargetMode="External"/><Relationship Id="rId114" Type="http://schemas.openxmlformats.org/officeDocument/2006/relationships/hyperlink" Target="https://www.ballantynecorporate.com/content/uploads/2014/07/Curran-Building-Suite-160.pdf" TargetMode="External"/><Relationship Id="rId275" Type="http://schemas.openxmlformats.org/officeDocument/2006/relationships/hyperlink" Target="https://www.ballantynecorporate.com/content/uploads/2014/07/Tate-Building.pdf" TargetMode="External"/><Relationship Id="rId60" Type="http://schemas.openxmlformats.org/officeDocument/2006/relationships/hyperlink" Target="https://www.ballantynecorporate.com/property-listings/ballantyne-one/ballantyne-one-suite-204-2" TargetMode="External"/><Relationship Id="rId81" Type="http://schemas.openxmlformats.org/officeDocument/2006/relationships/hyperlink" Target="https://www.ballantynecorporate.com/content/uploads/2014/07/Ballantyne-One-Suite-145.pdf" TargetMode="External"/><Relationship Id="rId135" Type="http://schemas.openxmlformats.org/officeDocument/2006/relationships/hyperlink" Target="https://www.ballantynecorporate.com/content/uploads/2019/09/Irby-Building-Suite-250.pdf" TargetMode="External"/><Relationship Id="rId156" Type="http://schemas.openxmlformats.org/officeDocument/2006/relationships/hyperlink" Target="https://my.matterport.com/show/?m=Pb125f926Wf" TargetMode="External"/><Relationship Id="rId177" Type="http://schemas.openxmlformats.org/officeDocument/2006/relationships/hyperlink" Target="https://my.matterport.com/show/?m=w3LQzDBaapi" TargetMode="External"/><Relationship Id="rId198" Type="http://schemas.openxmlformats.org/officeDocument/2006/relationships/hyperlink" Target="https://my.matterport.com/show/?m=ZEwBVSW9BW6" TargetMode="External"/><Relationship Id="rId202" Type="http://schemas.openxmlformats.org/officeDocument/2006/relationships/hyperlink" Target="https://my.matterport.com/show/?m=e9VFzw587f7" TargetMode="External"/><Relationship Id="rId223" Type="http://schemas.openxmlformats.org/officeDocument/2006/relationships/hyperlink" Target="https://www.ballantynecorporate.com/content/uploads/2014/07/BG3-flyer.pdf" TargetMode="External"/><Relationship Id="rId244" Type="http://schemas.openxmlformats.org/officeDocument/2006/relationships/hyperlink" Target="https://www.ballantynecorporate.com/content/uploads/2014/07/Curran-flyer.pdf" TargetMode="External"/><Relationship Id="rId18" Type="http://schemas.openxmlformats.org/officeDocument/2006/relationships/hyperlink" Target="https://www.ballantynecorporate.com/property-listings/ballantyne-two/ballantyne-two-suite-500" TargetMode="External"/><Relationship Id="rId39" Type="http://schemas.openxmlformats.org/officeDocument/2006/relationships/hyperlink" Target="https://www.ballantynecorporate.com/property-listings/chandler-building/chandler-building-suite-130" TargetMode="External"/><Relationship Id="rId265" Type="http://schemas.openxmlformats.org/officeDocument/2006/relationships/hyperlink" Target="https://www.ballantynecorporate.com/content/uploads/2014/07/Hixon-flyer.pdf" TargetMode="External"/><Relationship Id="rId50" Type="http://schemas.openxmlformats.org/officeDocument/2006/relationships/hyperlink" Target="https://www.ballantynecorporate.com/property-listings/everett-building/everett-building-suite-550" TargetMode="External"/><Relationship Id="rId104" Type="http://schemas.openxmlformats.org/officeDocument/2006/relationships/hyperlink" Target="https://www.ballantynecorporate.com/content/uploads/2020/06/Chandler-Building-Suite-160.pdf" TargetMode="External"/><Relationship Id="rId125" Type="http://schemas.openxmlformats.org/officeDocument/2006/relationships/hyperlink" Target="https://www.ballantynecorporate.com/content/uploads/2019/01/Harris-Building-Suite-150.pdf" TargetMode="External"/><Relationship Id="rId146" Type="http://schemas.openxmlformats.org/officeDocument/2006/relationships/hyperlink" Target="https://www.ballantynecorporate.com/property-listings/chandler-building/chandler-building-suite-120/" TargetMode="External"/><Relationship Id="rId167" Type="http://schemas.openxmlformats.org/officeDocument/2006/relationships/hyperlink" Target="https://my.matterport.com/show/?m=zukEDY6dxiP" TargetMode="External"/><Relationship Id="rId188" Type="http://schemas.openxmlformats.org/officeDocument/2006/relationships/hyperlink" Target="https://my.matterport.com/show/?m=1az4mbvam3X" TargetMode="External"/><Relationship Id="rId71" Type="http://schemas.openxmlformats.org/officeDocument/2006/relationships/hyperlink" Target="https://www.ballantynecorporate.com/property-listings/irby-building/irby-building-suite-550" TargetMode="External"/><Relationship Id="rId92" Type="http://schemas.openxmlformats.org/officeDocument/2006/relationships/hyperlink" Target="https://www.ballantynecorporate.com/content/uploads/2020/11/Suite-200-VillaF.pdf" TargetMode="External"/><Relationship Id="rId213" Type="http://schemas.openxmlformats.org/officeDocument/2006/relationships/hyperlink" Target="https://www.ballantynecorporate.com/content/uploads/2021/02/Villas-flyer.pdf" TargetMode="External"/><Relationship Id="rId234" Type="http://schemas.openxmlformats.org/officeDocument/2006/relationships/hyperlink" Target="https://www.ballantynecorporate.com/content/uploads/2014/07/Chandler-flyer.pdf" TargetMode="External"/><Relationship Id="rId2" Type="http://schemas.openxmlformats.org/officeDocument/2006/relationships/hyperlink" Target="https://www.ballantynecorporate.com/content/uploads/2019/01/Harris-Building-Suite-550.pdf" TargetMode="External"/><Relationship Id="rId29" Type="http://schemas.openxmlformats.org/officeDocument/2006/relationships/hyperlink" Target="https://www.ballantynecorporate.com/property-listings/brixham-green-one/brixham-green-one-suite-540" TargetMode="External"/><Relationship Id="rId255" Type="http://schemas.openxmlformats.org/officeDocument/2006/relationships/hyperlink" Target="https://www.ballantynecorporate.com/content/uploads/2014/07/Hall-flyer.pdf" TargetMode="External"/><Relationship Id="rId276" Type="http://schemas.openxmlformats.org/officeDocument/2006/relationships/printerSettings" Target="../printerSettings/printerSettings1.bin"/><Relationship Id="rId40" Type="http://schemas.openxmlformats.org/officeDocument/2006/relationships/hyperlink" Target="https://www.ballantynecorporate.com/property-listings/chandler-building/chandler-building-suite-160" TargetMode="External"/><Relationship Id="rId115" Type="http://schemas.openxmlformats.org/officeDocument/2006/relationships/hyperlink" Target="https://www.ballantynecorporate.com/content/uploads/2020/12/Everett-Building-Suite-450.pdf" TargetMode="External"/><Relationship Id="rId136" Type="http://schemas.openxmlformats.org/officeDocument/2006/relationships/hyperlink" Target="https://www.ballantynecorporate.com/content/uploads/2020/03/Irby-Building-Suite-350.pdf" TargetMode="External"/><Relationship Id="rId157" Type="http://schemas.openxmlformats.org/officeDocument/2006/relationships/hyperlink" Target="https://my.matterport.com/show/?m=EB36xgmNm3x" TargetMode="External"/><Relationship Id="rId178" Type="http://schemas.openxmlformats.org/officeDocument/2006/relationships/hyperlink" Target="https://my.matterport.com/show/?m=jxXMFfMEbkh" TargetMode="External"/><Relationship Id="rId61" Type="http://schemas.openxmlformats.org/officeDocument/2006/relationships/hyperlink" Target="https://www.ballantynecorporate.com/property-listings/harris-building/harris-building-suite-900" TargetMode="External"/><Relationship Id="rId82" Type="http://schemas.openxmlformats.org/officeDocument/2006/relationships/hyperlink" Target="https://www.ballantynecorporate.com/property-listings/ballantyne-one/ballantyne-one-suite-204-2/" TargetMode="External"/><Relationship Id="rId199" Type="http://schemas.openxmlformats.org/officeDocument/2006/relationships/hyperlink" Target="https://my.matterport.com/show/?m=AT9xq6A2Xdy" TargetMode="External"/><Relationship Id="rId203" Type="http://schemas.openxmlformats.org/officeDocument/2006/relationships/hyperlink" Target="https://cdn-1.matterport.com/apifs/models/ooWsE4DEbeh/images/4Ef38b47Kya/03.15.2021_10.41.10.jpg?t=2-78a2b97273187fee131fd48ef369da4a69bed2a0-1616424082-1&amp;disable=upscale&amp;width=1000&amp;dpr=2" TargetMode="External"/><Relationship Id="rId19" Type="http://schemas.openxmlformats.org/officeDocument/2006/relationships/hyperlink" Target="https://www.ballantynecorporate.com/property-listings/ballantyne-two/ballantyne-two-suite-320" TargetMode="External"/><Relationship Id="rId224" Type="http://schemas.openxmlformats.org/officeDocument/2006/relationships/hyperlink" Target="https://www.ballantynecorporate.com/content/uploads/2014/07/BG3-flyer.pdf" TargetMode="External"/><Relationship Id="rId245" Type="http://schemas.openxmlformats.org/officeDocument/2006/relationships/hyperlink" Target="https://www.ballantynecorporate.com/content/uploads/2021/01/Everett-flyer.pdf" TargetMode="External"/><Relationship Id="rId266" Type="http://schemas.openxmlformats.org/officeDocument/2006/relationships/hyperlink" Target="https://www.ballantynecorporate.com/content/uploads/2021/01/Irby-flyer.pdf" TargetMode="External"/><Relationship Id="rId30" Type="http://schemas.openxmlformats.org/officeDocument/2006/relationships/hyperlink" Target="https://www.ballantynecorporate.com/property-listings/brixham-green-three/brixham-green-three-suite-190" TargetMode="External"/><Relationship Id="rId105" Type="http://schemas.openxmlformats.org/officeDocument/2006/relationships/hyperlink" Target="https://www.ballantynecorporate.com/content/uploads/2014/07/SUITE-175_Chandler.pdf" TargetMode="External"/><Relationship Id="rId126" Type="http://schemas.openxmlformats.org/officeDocument/2006/relationships/hyperlink" Target="https://www.ballantynecorporate.com/content/uploads/2019/01/Harris-Building-Suite-550.pdf" TargetMode="External"/><Relationship Id="rId147" Type="http://schemas.openxmlformats.org/officeDocument/2006/relationships/hyperlink" Target="https://www.ballantynecorporate.com/content/uploads/2021/03/SUITE-120_Chandler.pdf" TargetMode="External"/><Relationship Id="rId168" Type="http://schemas.openxmlformats.org/officeDocument/2006/relationships/hyperlink" Target="https://my.matterport.com/show/?m=bH1R9VAJdto" TargetMode="External"/><Relationship Id="rId51" Type="http://schemas.openxmlformats.org/officeDocument/2006/relationships/hyperlink" Target="https://www.ballantynecorporate.com/property-listings/everett-building/everett-building-suite-575-2" TargetMode="External"/><Relationship Id="rId72" Type="http://schemas.openxmlformats.org/officeDocument/2006/relationships/hyperlink" Target="https://www.ballantynecorporate.com/property-listings/irby-building/irby-suite-625" TargetMode="External"/><Relationship Id="rId93" Type="http://schemas.openxmlformats.org/officeDocument/2006/relationships/hyperlink" Target="https://www.ballantynecorporate.com/content/uploads/2019/06/Brixham-Green-One-Suite-250-1.pdf" TargetMode="External"/><Relationship Id="rId189" Type="http://schemas.openxmlformats.org/officeDocument/2006/relationships/hyperlink" Target="https://my.matterport.com/show/?m=chLUtsx7QQx" TargetMode="External"/><Relationship Id="rId3" Type="http://schemas.openxmlformats.org/officeDocument/2006/relationships/hyperlink" Target="https://www.ballantynecorporate.com/property-listings/harris-building/harris-building-suite-550/" TargetMode="External"/><Relationship Id="rId214" Type="http://schemas.openxmlformats.org/officeDocument/2006/relationships/hyperlink" Target="https://www.ballantynecorporate.com/content/uploads/2021/02/Villas-flyer.pdf" TargetMode="External"/><Relationship Id="rId235" Type="http://schemas.openxmlformats.org/officeDocument/2006/relationships/hyperlink" Target="https://www.ballantynecorporate.com/content/uploads/2014/07/Chandler-flyer.pdf" TargetMode="External"/><Relationship Id="rId256" Type="http://schemas.openxmlformats.org/officeDocument/2006/relationships/hyperlink" Target="https://www.ballantynecorporate.com/content/uploads/2021/01/harris-brochure-2020.pdf" TargetMode="External"/><Relationship Id="rId277" Type="http://schemas.openxmlformats.org/officeDocument/2006/relationships/vmlDrawing" Target="../drawings/vmlDrawing1.vml"/><Relationship Id="rId116" Type="http://schemas.openxmlformats.org/officeDocument/2006/relationships/hyperlink" Target="https://www.ballantynecorporate.com/content/uploads/2014/07/Everett-Building-Suite-550.pdf" TargetMode="External"/><Relationship Id="rId137" Type="http://schemas.openxmlformats.org/officeDocument/2006/relationships/hyperlink" Target="https://www.ballantynecorporate.com/content/uploads/2019/06/Irby-Building-Suite-550.pdf" TargetMode="External"/><Relationship Id="rId158" Type="http://schemas.openxmlformats.org/officeDocument/2006/relationships/hyperlink" Target="https://my.matterport.com/show/?m=mXmvKkwWq4g" TargetMode="External"/><Relationship Id="rId20" Type="http://schemas.openxmlformats.org/officeDocument/2006/relationships/hyperlink" Target="https://www.ballantynecorporate.com/property-listings/ballantyne-corporate-villas/ballantyne-corporate-villas-suite-200-a" TargetMode="External"/><Relationship Id="rId41" Type="http://schemas.openxmlformats.org/officeDocument/2006/relationships/hyperlink" Target="https://www.ballantynecorporate.com/property-listings/chandler-building/chandler-building-suite-175" TargetMode="External"/><Relationship Id="rId62" Type="http://schemas.openxmlformats.org/officeDocument/2006/relationships/hyperlink" Target="https://www.ballantynecorporate.com/property-listings/harris-building/harris-building-suite-800" TargetMode="External"/><Relationship Id="rId83" Type="http://schemas.openxmlformats.org/officeDocument/2006/relationships/hyperlink" Target="https://www.ballantynecorporate.com/content/uploads/2019/10/Ballantyne-One-Suite-420.pdf" TargetMode="External"/><Relationship Id="rId179" Type="http://schemas.openxmlformats.org/officeDocument/2006/relationships/hyperlink" Target="https://my.matterport.com/show/?m=Bdhu7ELySY4" TargetMode="External"/><Relationship Id="rId190" Type="http://schemas.openxmlformats.org/officeDocument/2006/relationships/hyperlink" Target="https://my.matterport.com/show/?m=cFXdhzSGjSu" TargetMode="External"/><Relationship Id="rId204" Type="http://schemas.openxmlformats.org/officeDocument/2006/relationships/hyperlink" Target="https://cdn-1.matterport.com/apifs/models/nF9UfCsNAa2/images/LAXHb1AVEjP/03.15.2021_10.43.47.jpg?t=2-be403e4cb173a47932c1f537a45b19856ce70f67-1616424233-1&amp;disable=upscale&amp;width=1000&amp;dpr=2" TargetMode="External"/><Relationship Id="rId225" Type="http://schemas.openxmlformats.org/officeDocument/2006/relationships/hyperlink" Target="https://www.ballantynecorporate.com/content/uploads/2014/07/BG3-flyer.pdf" TargetMode="External"/><Relationship Id="rId246" Type="http://schemas.openxmlformats.org/officeDocument/2006/relationships/hyperlink" Target="https://www.ballantynecorporate.com/content/uploads/2021/01/Everett-flyer.pdf" TargetMode="External"/><Relationship Id="rId267" Type="http://schemas.openxmlformats.org/officeDocument/2006/relationships/hyperlink" Target="https://www.ballantynecorporate.com/content/uploads/2021/01/Irby-flyer.pdf" TargetMode="External"/><Relationship Id="rId106" Type="http://schemas.openxmlformats.org/officeDocument/2006/relationships/hyperlink" Target="https://www.ballantynecorporate.com/content/uploads/2018/10/Chandler-Building-Suite-250.pdf" TargetMode="External"/><Relationship Id="rId127" Type="http://schemas.openxmlformats.org/officeDocument/2006/relationships/hyperlink" Target="https://www.ballantynecorporate.com/content/uploads/2019/07/Harris-Building-Suite-675.pdf" TargetMode="External"/><Relationship Id="rId10" Type="http://schemas.openxmlformats.org/officeDocument/2006/relationships/hyperlink" Target="https://www.ballantynecorporate.com/content/uploads/2014/07/Harris-Building-Suite-800.pdf" TargetMode="External"/><Relationship Id="rId31" Type="http://schemas.openxmlformats.org/officeDocument/2006/relationships/hyperlink" Target="https://www.ballantynecorporate.com/property-listings/brixham-green-three/brixham-green-three-suite-475" TargetMode="External"/><Relationship Id="rId52" Type="http://schemas.openxmlformats.org/officeDocument/2006/relationships/hyperlink" Target="https://www.ballantynecorporate.com/property-listings/everett-building/everett-building-suite-450" TargetMode="External"/><Relationship Id="rId73" Type="http://schemas.openxmlformats.org/officeDocument/2006/relationships/hyperlink" Target="https://www.ballantynecorporate.com/property-listings/irby-building/irby-suite-125" TargetMode="External"/><Relationship Id="rId94" Type="http://schemas.openxmlformats.org/officeDocument/2006/relationships/hyperlink" Target="https://www.ballantynecorporate.com/content/uploads/2020/03/Brixham-Green-One-Suite-400.pdf" TargetMode="External"/><Relationship Id="rId148" Type="http://schemas.openxmlformats.org/officeDocument/2006/relationships/hyperlink" Target="https://my.matterport.com/show/?m=ooWsE4DEbeh" TargetMode="External"/><Relationship Id="rId169" Type="http://schemas.openxmlformats.org/officeDocument/2006/relationships/hyperlink" Target="https://my.matterport.com/show/?m=Wdyr97WmfFw" TargetMode="External"/><Relationship Id="rId4" Type="http://schemas.openxmlformats.org/officeDocument/2006/relationships/hyperlink" Target="https://my.matterport.com/show/?m=Q59Q3igUR8S" TargetMode="External"/><Relationship Id="rId180" Type="http://schemas.openxmlformats.org/officeDocument/2006/relationships/hyperlink" Target="https://my.matterport.com/show/?m=Fk1nRq94PAy" TargetMode="External"/><Relationship Id="rId215" Type="http://schemas.openxmlformats.org/officeDocument/2006/relationships/hyperlink" Target="https://www.ballantynecorporate.com/content/uploads/2021/02/Villas-flyer.pdf" TargetMode="External"/><Relationship Id="rId236" Type="http://schemas.openxmlformats.org/officeDocument/2006/relationships/hyperlink" Target="https://www.ballantynecorporate.com/content/uploads/2014/07/Chandler-flyer.pdf" TargetMode="External"/><Relationship Id="rId257" Type="http://schemas.openxmlformats.org/officeDocument/2006/relationships/hyperlink" Target="https://www.ballantynecorporate.com/content/uploads/2021/01/harris-brochure-2020.pdf" TargetMode="External"/><Relationship Id="rId278" Type="http://schemas.openxmlformats.org/officeDocument/2006/relationships/comments" Target="../comments1.xml"/><Relationship Id="rId42" Type="http://schemas.openxmlformats.org/officeDocument/2006/relationships/hyperlink" Target="https://www.ballantynecorporate.com/property-listings/crawford-building" TargetMode="External"/><Relationship Id="rId84" Type="http://schemas.openxmlformats.org/officeDocument/2006/relationships/hyperlink" Target="https://www.ballantynecorporate.com/content/uploads/2014/07/Ballantnye-Two-SUITE-320.pdf" TargetMode="External"/><Relationship Id="rId138" Type="http://schemas.openxmlformats.org/officeDocument/2006/relationships/hyperlink" Target="https://www.ballantynecorporate.com/content/uploads/2014/07/Irby-Building-Suite-625.pdf" TargetMode="External"/><Relationship Id="rId191" Type="http://schemas.openxmlformats.org/officeDocument/2006/relationships/hyperlink" Target="https://my.matterport.com/show/?m=ZMnZ39VjBX7" TargetMode="External"/><Relationship Id="rId205" Type="http://schemas.openxmlformats.org/officeDocument/2006/relationships/hyperlink" Target="https://cdn-1.matterport.com/apifs/models/NJRwfVeahJC/images/KvP8NPzQ5aT/02.16.2021_09.00.23.jpg?t=2-efc6e581bccf7c0fca5f56703de052f31194ec65-1616424284-1&amp;disable=upscale&amp;width=1000&amp;dpr=2" TargetMode="External"/><Relationship Id="rId247" Type="http://schemas.openxmlformats.org/officeDocument/2006/relationships/hyperlink" Target="https://www.ballantynecorporate.com/content/uploads/2021/01/Everett-flyer.pdf" TargetMode="External"/><Relationship Id="rId107" Type="http://schemas.openxmlformats.org/officeDocument/2006/relationships/hyperlink" Target="https://www.ballantynecorporate.com/content/uploads/2014/07/Chandler-Building-Suite-425.pdf" TargetMode="External"/><Relationship Id="rId11" Type="http://schemas.openxmlformats.org/officeDocument/2006/relationships/hyperlink" Target="https://www.ballantynecorporate.com/content/uploads/2021/01/Gibson-flyer.pdf" TargetMode="External"/><Relationship Id="rId53" Type="http://schemas.openxmlformats.org/officeDocument/2006/relationships/hyperlink" Target="https://www.ballantynecorporate.com/property-listings/frenette-building/frenette-building-suite-200" TargetMode="External"/><Relationship Id="rId149" Type="http://schemas.openxmlformats.org/officeDocument/2006/relationships/hyperlink" Target="https://my.matterport.com/show/?m=nF9UfCsNAa2" TargetMode="External"/><Relationship Id="rId95" Type="http://schemas.openxmlformats.org/officeDocument/2006/relationships/hyperlink" Target="https://www.ballantynecorporate.com/content/uploads/2014/07/Brixham-Green-One-Suite-540.pdf" TargetMode="External"/><Relationship Id="rId160" Type="http://schemas.openxmlformats.org/officeDocument/2006/relationships/hyperlink" Target="https://my.matterport.com/show/?m=XiZzPGmD8Fa" TargetMode="External"/><Relationship Id="rId216" Type="http://schemas.openxmlformats.org/officeDocument/2006/relationships/hyperlink" Target="https://www.ballantynecorporate.com/content/uploads/2021/02/Villas-flyer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llantynecorporate.com/property-listings/harris-building/harris-building-suite-550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ballantynecorporate.com/content/uploads/2019/01/Harris-Building-Suite-550.pdf" TargetMode="External"/><Relationship Id="rId1" Type="http://schemas.openxmlformats.org/officeDocument/2006/relationships/hyperlink" Target="https://www.ballantynecorporate.com/property-listings/harris-building/harris-building-suite-550/" TargetMode="External"/><Relationship Id="rId6" Type="http://schemas.openxmlformats.org/officeDocument/2006/relationships/hyperlink" Target="https://www.ballantynecorporate.com/content/uploads/2014/07/Irby-Building-Suite-150.pdf" TargetMode="External"/><Relationship Id="rId5" Type="http://schemas.openxmlformats.org/officeDocument/2006/relationships/hyperlink" Target="https://www.ballantynecorporate.com/property-listings/irby-building/irby-suite-150/" TargetMode="External"/><Relationship Id="rId4" Type="http://schemas.openxmlformats.org/officeDocument/2006/relationships/hyperlink" Target="https://www.ballantynecorporate.com/property-listings/irby-building/irby-suite-1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B01F-F7E1-4D6E-A83C-43DBA3A0822F}">
  <dimension ref="A1:AD184"/>
  <sheetViews>
    <sheetView tabSelected="1" zoomScale="85" zoomScaleNormal="85" workbookViewId="0">
      <selection activeCell="C1" sqref="C1"/>
    </sheetView>
  </sheetViews>
  <sheetFormatPr defaultColWidth="9.140625" defaultRowHeight="15"/>
  <cols>
    <col min="1" max="1" width="16.85546875" bestFit="1" customWidth="1"/>
    <col min="2" max="3" width="9.140625" bestFit="1" customWidth="1"/>
    <col min="4" max="4" width="18.42578125" customWidth="1"/>
    <col min="5" max="5" width="13" customWidth="1"/>
    <col min="6" max="6" width="9.140625" customWidth="1"/>
    <col min="7" max="7" width="22.85546875" customWidth="1"/>
    <col min="8" max="8" width="16.42578125" customWidth="1"/>
    <col min="9" max="9" width="18.42578125" customWidth="1"/>
    <col min="10" max="10" width="9.140625" customWidth="1"/>
    <col min="11" max="11" width="15.5703125" customWidth="1"/>
    <col min="12" max="12" width="10.7109375" customWidth="1"/>
    <col min="13" max="13" width="43.140625" customWidth="1"/>
    <col min="14" max="14" width="12.140625" customWidth="1"/>
    <col min="15" max="15" width="10.42578125" customWidth="1"/>
    <col min="16" max="18" width="21.7109375" customWidth="1"/>
    <col min="19" max="19" width="24.5703125" customWidth="1"/>
    <col min="20" max="20" width="23.5703125" customWidth="1"/>
    <col min="21" max="24" width="23.5703125" style="113" customWidth="1"/>
    <col min="25" max="25" width="23.5703125" style="127" customWidth="1"/>
    <col min="26" max="29" width="23.5703125" style="113" customWidth="1"/>
    <col min="30" max="30" width="23.5703125" style="117" customWidth="1"/>
    <col min="31" max="31" width="20.7109375" customWidth="1"/>
  </cols>
  <sheetData>
    <row r="1" spans="1:30" s="109" customFormat="1" ht="45" customHeight="1">
      <c r="A1" s="103" t="s">
        <v>0</v>
      </c>
      <c r="B1" s="104" t="s">
        <v>1</v>
      </c>
      <c r="C1" s="105" t="s">
        <v>2</v>
      </c>
      <c r="D1" s="105" t="s">
        <v>3</v>
      </c>
      <c r="E1" s="105" t="s">
        <v>4</v>
      </c>
      <c r="F1" s="97" t="s">
        <v>5</v>
      </c>
      <c r="G1" s="106" t="s">
        <v>6</v>
      </c>
      <c r="H1" s="105" t="s">
        <v>7</v>
      </c>
      <c r="I1" s="97" t="s">
        <v>8</v>
      </c>
      <c r="J1" s="107" t="s">
        <v>9</v>
      </c>
      <c r="K1" s="97" t="s">
        <v>10</v>
      </c>
      <c r="L1" s="97" t="s">
        <v>11</v>
      </c>
      <c r="M1" s="97" t="s">
        <v>12</v>
      </c>
      <c r="N1" s="108" t="s">
        <v>13</v>
      </c>
      <c r="O1" s="97" t="s">
        <v>14</v>
      </c>
      <c r="P1" s="98" t="s">
        <v>15</v>
      </c>
      <c r="Q1" s="99" t="s">
        <v>16</v>
      </c>
      <c r="R1" s="99" t="s">
        <v>17</v>
      </c>
      <c r="S1" s="100" t="s">
        <v>18</v>
      </c>
      <c r="T1" s="100" t="s">
        <v>19</v>
      </c>
      <c r="U1" s="110" t="s">
        <v>20</v>
      </c>
      <c r="V1" s="110" t="s">
        <v>21</v>
      </c>
      <c r="W1" s="110" t="s">
        <v>22</v>
      </c>
      <c r="X1" s="110" t="s">
        <v>23</v>
      </c>
      <c r="Y1" s="125" t="s">
        <v>24</v>
      </c>
      <c r="Z1" s="110" t="s">
        <v>25</v>
      </c>
      <c r="AA1" s="110" t="s">
        <v>26</v>
      </c>
      <c r="AB1" s="110" t="s">
        <v>27</v>
      </c>
      <c r="AC1" s="110" t="s">
        <v>28</v>
      </c>
      <c r="AD1" s="114" t="s">
        <v>29</v>
      </c>
    </row>
    <row r="2" spans="1:30" ht="134.25" customHeight="1">
      <c r="A2" s="89" t="s">
        <v>30</v>
      </c>
      <c r="B2" s="90"/>
      <c r="C2" s="91" t="s">
        <v>31</v>
      </c>
      <c r="D2" s="91" t="s">
        <v>32</v>
      </c>
      <c r="E2" s="101" t="s">
        <v>33</v>
      </c>
      <c r="F2" s="92">
        <v>328000</v>
      </c>
      <c r="G2" s="93">
        <v>44287</v>
      </c>
      <c r="H2" s="101" t="s">
        <v>34</v>
      </c>
      <c r="I2" s="92">
        <v>328000</v>
      </c>
      <c r="J2" s="94" t="s">
        <v>35</v>
      </c>
      <c r="K2" s="92" t="s">
        <v>36</v>
      </c>
      <c r="L2" s="92">
        <v>60</v>
      </c>
      <c r="M2" s="92" t="s">
        <v>37</v>
      </c>
      <c r="N2" s="95">
        <v>4</v>
      </c>
      <c r="O2" s="92" t="b">
        <v>1</v>
      </c>
      <c r="P2" s="119" t="s">
        <v>38</v>
      </c>
      <c r="Q2" s="96"/>
      <c r="R2" s="96" t="s">
        <v>39</v>
      </c>
      <c r="S2" s="96"/>
      <c r="T2" s="123" t="s">
        <v>40</v>
      </c>
      <c r="U2" s="111"/>
      <c r="V2" s="111" t="b">
        <v>0</v>
      </c>
      <c r="W2" s="111" t="b">
        <v>0</v>
      </c>
      <c r="X2" s="111" t="s">
        <v>41</v>
      </c>
      <c r="Y2" s="111"/>
      <c r="Z2" s="111"/>
      <c r="AA2" s="111"/>
      <c r="AB2" s="111"/>
      <c r="AC2" s="111"/>
      <c r="AD2" s="115">
        <f>5*(F2/1000)</f>
        <v>1640</v>
      </c>
    </row>
    <row r="3" spans="1:30" ht="134.25" customHeight="1">
      <c r="A3" s="74" t="s">
        <v>42</v>
      </c>
      <c r="B3" s="75"/>
      <c r="C3" s="76">
        <v>700</v>
      </c>
      <c r="D3" s="76" t="s">
        <v>43</v>
      </c>
      <c r="E3" s="102" t="s">
        <v>44</v>
      </c>
      <c r="F3" s="77">
        <v>29005</v>
      </c>
      <c r="G3" s="78" t="s">
        <v>45</v>
      </c>
      <c r="H3" s="102" t="s">
        <v>46</v>
      </c>
      <c r="I3" s="77">
        <v>124073</v>
      </c>
      <c r="J3" s="79">
        <v>35.75</v>
      </c>
      <c r="K3" s="77" t="s">
        <v>36</v>
      </c>
      <c r="L3" s="77">
        <v>60</v>
      </c>
      <c r="M3" s="77" t="s">
        <v>47</v>
      </c>
      <c r="N3" s="80">
        <v>3.36</v>
      </c>
      <c r="O3" s="77" t="b">
        <v>1</v>
      </c>
      <c r="P3" s="83" t="s">
        <v>48</v>
      </c>
      <c r="Q3" s="84" t="s">
        <v>49</v>
      </c>
      <c r="R3" s="84" t="s">
        <v>50</v>
      </c>
      <c r="S3" s="82"/>
      <c r="T3" s="84" t="s">
        <v>51</v>
      </c>
      <c r="U3" s="112"/>
      <c r="V3" s="112" t="b">
        <v>0</v>
      </c>
      <c r="W3" s="112" t="b">
        <v>0</v>
      </c>
      <c r="X3" s="112" t="s">
        <v>41</v>
      </c>
      <c r="Y3" s="126">
        <v>43647</v>
      </c>
      <c r="Z3" s="112"/>
      <c r="AA3" s="112"/>
      <c r="AB3" s="112"/>
      <c r="AC3" s="112"/>
      <c r="AD3" s="115">
        <f>5*(F3/1000)</f>
        <v>145.02500000000001</v>
      </c>
    </row>
    <row r="4" spans="1:30" ht="135" customHeight="1">
      <c r="A4" s="118" t="s">
        <v>42</v>
      </c>
      <c r="B4" s="86"/>
      <c r="C4" s="76">
        <v>800</v>
      </c>
      <c r="D4" s="76" t="s">
        <v>43</v>
      </c>
      <c r="E4" s="102" t="s">
        <v>52</v>
      </c>
      <c r="F4" s="77">
        <v>29005</v>
      </c>
      <c r="G4" s="78" t="s">
        <v>45</v>
      </c>
      <c r="H4" s="102" t="s">
        <v>46</v>
      </c>
      <c r="I4" s="77">
        <v>124073</v>
      </c>
      <c r="J4" s="79">
        <v>35.75</v>
      </c>
      <c r="K4" s="77" t="s">
        <v>36</v>
      </c>
      <c r="L4" s="77">
        <v>60</v>
      </c>
      <c r="M4" s="77" t="s">
        <v>53</v>
      </c>
      <c r="N4" s="80">
        <v>3.36</v>
      </c>
      <c r="O4" s="77" t="b">
        <v>1</v>
      </c>
      <c r="P4" s="83" t="s">
        <v>54</v>
      </c>
      <c r="Q4" s="84" t="s">
        <v>55</v>
      </c>
      <c r="R4" s="84" t="s">
        <v>56</v>
      </c>
      <c r="S4" s="82"/>
      <c r="T4" s="84" t="s">
        <v>51</v>
      </c>
      <c r="U4" s="112"/>
      <c r="V4" s="112" t="b">
        <v>0</v>
      </c>
      <c r="W4" s="112" t="b">
        <v>0</v>
      </c>
      <c r="X4" s="112" t="s">
        <v>41</v>
      </c>
      <c r="Y4" s="126">
        <v>41852</v>
      </c>
      <c r="Z4" s="112"/>
      <c r="AA4" s="112"/>
      <c r="AB4" s="112"/>
      <c r="AC4" s="112"/>
      <c r="AD4" s="115">
        <f>5*(F4/1000)</f>
        <v>145.02500000000001</v>
      </c>
    </row>
    <row r="5" spans="1:30" ht="150">
      <c r="A5" s="74" t="s">
        <v>42</v>
      </c>
      <c r="B5" s="75"/>
      <c r="C5" s="76">
        <v>900</v>
      </c>
      <c r="D5" s="76" t="s">
        <v>43</v>
      </c>
      <c r="E5" s="102" t="s">
        <v>52</v>
      </c>
      <c r="F5" s="77">
        <v>29005</v>
      </c>
      <c r="G5" s="78" t="s">
        <v>45</v>
      </c>
      <c r="H5" s="102" t="s">
        <v>46</v>
      </c>
      <c r="I5" s="77">
        <v>124073</v>
      </c>
      <c r="J5" s="79">
        <v>35.75</v>
      </c>
      <c r="K5" s="77" t="s">
        <v>36</v>
      </c>
      <c r="L5" s="77">
        <v>60</v>
      </c>
      <c r="M5" s="77" t="s">
        <v>53</v>
      </c>
      <c r="N5" s="80">
        <v>3.36</v>
      </c>
      <c r="O5" s="77" t="b">
        <v>1</v>
      </c>
      <c r="P5" s="83" t="s">
        <v>57</v>
      </c>
      <c r="Q5" s="84" t="s">
        <v>58</v>
      </c>
      <c r="R5" s="84" t="s">
        <v>59</v>
      </c>
      <c r="S5" s="82"/>
      <c r="T5" s="84" t="s">
        <v>51</v>
      </c>
      <c r="U5" s="112"/>
      <c r="V5" s="112" t="b">
        <v>0</v>
      </c>
      <c r="W5" s="112" t="b">
        <v>0</v>
      </c>
      <c r="X5" s="112" t="s">
        <v>41</v>
      </c>
      <c r="Y5" s="126">
        <v>43483</v>
      </c>
      <c r="Z5" s="112"/>
      <c r="AA5" s="112"/>
      <c r="AB5" s="112"/>
      <c r="AC5" s="112"/>
      <c r="AD5" s="115">
        <f>5*(F5/1000)</f>
        <v>145.02500000000001</v>
      </c>
    </row>
    <row r="6" spans="1:30" ht="90">
      <c r="A6" s="74" t="s">
        <v>42</v>
      </c>
      <c r="B6" s="75"/>
      <c r="C6" s="76">
        <v>1000</v>
      </c>
      <c r="D6" s="76" t="s">
        <v>43</v>
      </c>
      <c r="E6" s="102" t="s">
        <v>52</v>
      </c>
      <c r="F6" s="77">
        <v>29005</v>
      </c>
      <c r="G6" s="78" t="s">
        <v>45</v>
      </c>
      <c r="H6" s="102" t="s">
        <v>46</v>
      </c>
      <c r="I6" s="77">
        <v>124073</v>
      </c>
      <c r="J6" s="79">
        <v>35.75</v>
      </c>
      <c r="K6" s="77" t="s">
        <v>36</v>
      </c>
      <c r="L6" s="77">
        <v>60</v>
      </c>
      <c r="M6" s="77" t="s">
        <v>60</v>
      </c>
      <c r="N6" s="80">
        <v>3.36</v>
      </c>
      <c r="O6" s="77" t="b">
        <v>1</v>
      </c>
      <c r="P6" s="83" t="s">
        <v>61</v>
      </c>
      <c r="Q6" s="84" t="s">
        <v>62</v>
      </c>
      <c r="R6" s="84" t="s">
        <v>63</v>
      </c>
      <c r="S6" s="82"/>
      <c r="T6" s="84" t="s">
        <v>51</v>
      </c>
      <c r="U6" s="112"/>
      <c r="V6" s="112" t="b">
        <v>0</v>
      </c>
      <c r="W6" s="112" t="b">
        <v>0</v>
      </c>
      <c r="X6" s="112" t="s">
        <v>41</v>
      </c>
      <c r="Y6" s="126">
        <v>41852</v>
      </c>
      <c r="Z6" s="112"/>
      <c r="AA6" s="112"/>
      <c r="AB6" s="112"/>
      <c r="AC6" s="112"/>
      <c r="AD6" s="115">
        <f>5*(F6/1000)</f>
        <v>145.02500000000001</v>
      </c>
    </row>
    <row r="7" spans="1:30" ht="90">
      <c r="A7" s="74" t="s">
        <v>42</v>
      </c>
      <c r="B7" s="75"/>
      <c r="C7" s="76">
        <v>675</v>
      </c>
      <c r="D7" s="76" t="s">
        <v>2</v>
      </c>
      <c r="E7" s="102" t="s">
        <v>44</v>
      </c>
      <c r="F7" s="77">
        <v>8053</v>
      </c>
      <c r="G7" s="78" t="s">
        <v>45</v>
      </c>
      <c r="H7" s="102" t="s">
        <v>46</v>
      </c>
      <c r="I7" s="122">
        <v>124073</v>
      </c>
      <c r="J7" s="79">
        <v>35.75</v>
      </c>
      <c r="K7" s="77" t="s">
        <v>36</v>
      </c>
      <c r="L7" s="77">
        <v>60</v>
      </c>
      <c r="M7" s="77" t="s">
        <v>64</v>
      </c>
      <c r="N7" s="80">
        <v>3.36</v>
      </c>
      <c r="O7" s="77" t="b">
        <v>1</v>
      </c>
      <c r="P7" s="83" t="s">
        <v>65</v>
      </c>
      <c r="Q7" s="84" t="s">
        <v>66</v>
      </c>
      <c r="R7" s="84" t="s">
        <v>67</v>
      </c>
      <c r="S7" s="82"/>
      <c r="T7" s="84" t="s">
        <v>51</v>
      </c>
      <c r="U7" s="112"/>
      <c r="V7" s="112" t="b">
        <v>0</v>
      </c>
      <c r="W7" s="112" t="b">
        <v>0</v>
      </c>
      <c r="X7" s="112" t="s">
        <v>41</v>
      </c>
      <c r="Y7" s="126" t="s">
        <v>68</v>
      </c>
      <c r="Z7" s="112"/>
      <c r="AA7" s="112"/>
      <c r="AB7" s="112"/>
      <c r="AC7" s="112"/>
      <c r="AD7" s="115">
        <f>5*(F7/1000)</f>
        <v>40.265000000000001</v>
      </c>
    </row>
    <row r="8" spans="1:30" ht="75">
      <c r="A8" s="74" t="s">
        <v>69</v>
      </c>
      <c r="B8" s="75"/>
      <c r="C8" s="76">
        <v>300</v>
      </c>
      <c r="D8" s="76" t="s">
        <v>43</v>
      </c>
      <c r="E8" s="102" t="s">
        <v>44</v>
      </c>
      <c r="F8" s="77">
        <v>27546</v>
      </c>
      <c r="G8" s="78" t="s">
        <v>45</v>
      </c>
      <c r="H8" s="102" t="s">
        <v>46</v>
      </c>
      <c r="I8" s="77">
        <v>46883</v>
      </c>
      <c r="J8" s="79">
        <v>33.25</v>
      </c>
      <c r="K8" s="77" t="s">
        <v>36</v>
      </c>
      <c r="L8" s="77">
        <v>60</v>
      </c>
      <c r="M8" s="77" t="s">
        <v>70</v>
      </c>
      <c r="N8" s="80">
        <v>3.46</v>
      </c>
      <c r="O8" s="77" t="b">
        <v>1</v>
      </c>
      <c r="P8" s="83" t="s">
        <v>71</v>
      </c>
      <c r="Q8" s="84" t="s">
        <v>72</v>
      </c>
      <c r="R8" s="84" t="s">
        <v>73</v>
      </c>
      <c r="S8" s="82"/>
      <c r="T8" s="84" t="s">
        <v>74</v>
      </c>
      <c r="U8" s="112"/>
      <c r="V8" s="112" t="b">
        <v>0</v>
      </c>
      <c r="W8" s="112" t="b">
        <v>0</v>
      </c>
      <c r="X8" s="112" t="s">
        <v>41</v>
      </c>
      <c r="Y8" s="126">
        <v>43951</v>
      </c>
      <c r="Z8" s="112"/>
      <c r="AA8" s="112"/>
      <c r="AB8" s="112"/>
      <c r="AC8" s="112"/>
      <c r="AD8" s="115">
        <f>5*(F8/1000)</f>
        <v>137.72999999999999</v>
      </c>
    </row>
    <row r="9" spans="1:30">
      <c r="A9" s="74" t="s">
        <v>69</v>
      </c>
      <c r="B9" s="75"/>
      <c r="C9" s="76">
        <v>400</v>
      </c>
      <c r="D9" s="76" t="s">
        <v>2</v>
      </c>
      <c r="E9" s="102" t="s">
        <v>44</v>
      </c>
      <c r="F9" s="77">
        <v>19337</v>
      </c>
      <c r="G9" s="78">
        <v>44562</v>
      </c>
      <c r="H9" s="102" t="s">
        <v>75</v>
      </c>
      <c r="I9" s="77">
        <v>46883</v>
      </c>
      <c r="J9" s="79">
        <v>33.25</v>
      </c>
      <c r="K9" s="77" t="s">
        <v>36</v>
      </c>
      <c r="L9" s="77">
        <v>60</v>
      </c>
      <c r="M9" s="128"/>
      <c r="N9" s="80">
        <v>3.46</v>
      </c>
      <c r="O9" s="77" t="b">
        <v>1</v>
      </c>
      <c r="P9" s="129"/>
      <c r="Q9" s="130"/>
      <c r="R9" s="130"/>
      <c r="S9" s="82"/>
      <c r="T9" s="130"/>
      <c r="U9" s="112"/>
      <c r="V9" s="112" t="b">
        <v>1</v>
      </c>
      <c r="W9" s="131"/>
      <c r="X9" s="131"/>
      <c r="Y9" s="132"/>
      <c r="Z9" s="112"/>
      <c r="AA9" s="112"/>
      <c r="AB9" s="112"/>
      <c r="AC9" s="112"/>
      <c r="AD9" s="115">
        <f>5*(F9/1000)</f>
        <v>96.685000000000002</v>
      </c>
    </row>
    <row r="10" spans="1:30" ht="75">
      <c r="A10" s="74" t="s">
        <v>76</v>
      </c>
      <c r="B10" s="75"/>
      <c r="C10" s="76">
        <v>300</v>
      </c>
      <c r="D10" s="76" t="s">
        <v>43</v>
      </c>
      <c r="E10" s="102" t="s">
        <v>44</v>
      </c>
      <c r="F10" s="77">
        <v>25744</v>
      </c>
      <c r="G10" s="78">
        <v>44348</v>
      </c>
      <c r="H10" s="102" t="s">
        <v>46</v>
      </c>
      <c r="I10" s="77">
        <v>39139</v>
      </c>
      <c r="J10" s="79">
        <v>33.25</v>
      </c>
      <c r="K10" s="77" t="s">
        <v>36</v>
      </c>
      <c r="L10" s="77">
        <v>60</v>
      </c>
      <c r="M10" s="128"/>
      <c r="N10" s="80">
        <v>3.42</v>
      </c>
      <c r="O10" s="77" t="b">
        <v>1</v>
      </c>
      <c r="P10" s="129"/>
      <c r="Q10" s="130"/>
      <c r="R10" s="130"/>
      <c r="S10" s="82"/>
      <c r="T10" s="130"/>
      <c r="U10" s="112"/>
      <c r="V10" s="112" t="b">
        <v>1</v>
      </c>
      <c r="W10" s="131"/>
      <c r="X10" s="131"/>
      <c r="Y10" s="132"/>
      <c r="Z10" s="112"/>
      <c r="AA10" s="112"/>
      <c r="AB10" s="112"/>
      <c r="AC10" s="112"/>
      <c r="AD10" s="115">
        <f>5*(F10/1000)</f>
        <v>128.72</v>
      </c>
    </row>
    <row r="11" spans="1:30">
      <c r="A11" s="74" t="s">
        <v>76</v>
      </c>
      <c r="B11" s="75"/>
      <c r="C11" s="76">
        <v>400</v>
      </c>
      <c r="D11" s="76" t="s">
        <v>43</v>
      </c>
      <c r="E11" s="102" t="s">
        <v>44</v>
      </c>
      <c r="F11" s="77">
        <v>13395</v>
      </c>
      <c r="G11" s="78">
        <v>44348</v>
      </c>
      <c r="H11" s="102" t="s">
        <v>46</v>
      </c>
      <c r="I11" s="77">
        <v>39139</v>
      </c>
      <c r="J11" s="79">
        <v>33.25</v>
      </c>
      <c r="K11" s="77" t="s">
        <v>36</v>
      </c>
      <c r="L11" s="77">
        <v>60</v>
      </c>
      <c r="M11" s="128"/>
      <c r="N11" s="80">
        <v>3.42</v>
      </c>
      <c r="O11" s="77" t="b">
        <v>1</v>
      </c>
      <c r="P11" s="129"/>
      <c r="Q11" s="130"/>
      <c r="R11" s="130"/>
      <c r="S11" s="82"/>
      <c r="T11" s="130"/>
      <c r="U11" s="112"/>
      <c r="V11" s="112" t="b">
        <v>1</v>
      </c>
      <c r="W11" s="131"/>
      <c r="X11" s="131"/>
      <c r="Y11" s="132"/>
      <c r="Z11" s="112"/>
      <c r="AA11" s="112"/>
      <c r="AB11" s="112"/>
      <c r="AC11" s="112"/>
      <c r="AD11" s="115">
        <f>5*(F11/1000)</f>
        <v>66.974999999999994</v>
      </c>
    </row>
    <row r="12" spans="1:30">
      <c r="A12" s="74" t="s">
        <v>77</v>
      </c>
      <c r="B12" s="75"/>
      <c r="C12" s="76" t="s">
        <v>31</v>
      </c>
      <c r="D12" s="76" t="s">
        <v>32</v>
      </c>
      <c r="E12" s="102" t="s">
        <v>44</v>
      </c>
      <c r="F12" s="77">
        <v>37821</v>
      </c>
      <c r="G12" s="78" t="s">
        <v>45</v>
      </c>
      <c r="H12" s="102" t="s">
        <v>46</v>
      </c>
      <c r="I12" s="77">
        <v>37821</v>
      </c>
      <c r="J12" s="79">
        <v>31.25</v>
      </c>
      <c r="K12" s="77" t="s">
        <v>36</v>
      </c>
      <c r="L12" s="77">
        <v>60</v>
      </c>
      <c r="M12" s="77" t="s">
        <v>53</v>
      </c>
      <c r="N12" s="80">
        <v>5.34</v>
      </c>
      <c r="O12" s="77" t="b">
        <v>0</v>
      </c>
      <c r="P12" s="83" t="s">
        <v>78</v>
      </c>
      <c r="Q12" s="82"/>
      <c r="R12" s="84" t="s">
        <v>79</v>
      </c>
      <c r="S12" s="82"/>
      <c r="T12" s="84" t="s">
        <v>80</v>
      </c>
      <c r="U12" s="112"/>
      <c r="V12" s="112" t="b">
        <v>0</v>
      </c>
      <c r="W12" s="112" t="b">
        <v>0</v>
      </c>
      <c r="X12" s="112" t="s">
        <v>41</v>
      </c>
      <c r="Y12" s="126">
        <v>44196</v>
      </c>
      <c r="Z12" s="112"/>
      <c r="AA12" s="112"/>
      <c r="AB12" s="112"/>
      <c r="AC12" s="112"/>
      <c r="AD12" s="115">
        <f>5*(F12/1000)</f>
        <v>189.10499999999999</v>
      </c>
    </row>
    <row r="13" spans="1:30" ht="75">
      <c r="A13" s="74" t="s">
        <v>76</v>
      </c>
      <c r="B13" s="75"/>
      <c r="C13" s="76">
        <v>500</v>
      </c>
      <c r="D13" s="76" t="s">
        <v>43</v>
      </c>
      <c r="E13" s="102" t="s">
        <v>44</v>
      </c>
      <c r="F13" s="77">
        <v>26007</v>
      </c>
      <c r="G13" s="78" t="s">
        <v>45</v>
      </c>
      <c r="H13" s="102" t="s">
        <v>46</v>
      </c>
      <c r="I13" s="77">
        <v>26007</v>
      </c>
      <c r="J13" s="79">
        <v>33.25</v>
      </c>
      <c r="K13" s="77" t="s">
        <v>36</v>
      </c>
      <c r="L13" s="77">
        <v>60</v>
      </c>
      <c r="M13" s="77" t="s">
        <v>81</v>
      </c>
      <c r="N13" s="80">
        <v>3.42</v>
      </c>
      <c r="O13" s="77" t="b">
        <v>1</v>
      </c>
      <c r="P13" s="83" t="s">
        <v>82</v>
      </c>
      <c r="Q13" s="84" t="s">
        <v>83</v>
      </c>
      <c r="R13" s="84" t="s">
        <v>84</v>
      </c>
      <c r="S13" s="82"/>
      <c r="T13" s="84" t="s">
        <v>85</v>
      </c>
      <c r="U13" s="112"/>
      <c r="V13" s="112" t="b">
        <v>0</v>
      </c>
      <c r="W13" s="112" t="b">
        <v>0</v>
      </c>
      <c r="X13" s="112" t="s">
        <v>41</v>
      </c>
      <c r="Y13" s="126">
        <v>44104</v>
      </c>
      <c r="Z13" s="112"/>
      <c r="AA13" s="112"/>
      <c r="AB13" s="112"/>
      <c r="AC13" s="112"/>
      <c r="AD13" s="115">
        <f>5*(F13/1000)</f>
        <v>130.035</v>
      </c>
    </row>
    <row r="14" spans="1:30" ht="150">
      <c r="A14" s="74" t="s">
        <v>86</v>
      </c>
      <c r="B14" s="75"/>
      <c r="C14" s="76">
        <v>200</v>
      </c>
      <c r="D14" s="76" t="s">
        <v>2</v>
      </c>
      <c r="E14" s="102" t="s">
        <v>44</v>
      </c>
      <c r="F14" s="77">
        <v>13182</v>
      </c>
      <c r="G14" s="78" t="s">
        <v>45</v>
      </c>
      <c r="H14" s="102" t="s">
        <v>46</v>
      </c>
      <c r="I14" s="122">
        <f>13182+9496</f>
        <v>22678</v>
      </c>
      <c r="J14" s="79">
        <v>31.25</v>
      </c>
      <c r="K14" s="77" t="s">
        <v>36</v>
      </c>
      <c r="L14" s="77">
        <v>60</v>
      </c>
      <c r="M14" s="77" t="s">
        <v>87</v>
      </c>
      <c r="N14" s="80">
        <v>4.7300000000000004</v>
      </c>
      <c r="O14" s="77" t="b">
        <v>1</v>
      </c>
      <c r="P14" s="83" t="s">
        <v>88</v>
      </c>
      <c r="Q14" s="84" t="s">
        <v>89</v>
      </c>
      <c r="R14" s="84" t="s">
        <v>90</v>
      </c>
      <c r="S14" s="82"/>
      <c r="T14" s="84" t="s">
        <v>91</v>
      </c>
      <c r="U14" s="112"/>
      <c r="V14" s="112" t="b">
        <v>0</v>
      </c>
      <c r="W14" s="112" t="b">
        <v>0</v>
      </c>
      <c r="X14" s="112" t="s">
        <v>41</v>
      </c>
      <c r="Y14" s="126">
        <v>44196</v>
      </c>
      <c r="Z14" s="112"/>
      <c r="AA14" s="112"/>
      <c r="AB14" s="112"/>
      <c r="AC14" s="112"/>
      <c r="AD14" s="115">
        <f>5*(F14/1000)</f>
        <v>65.91</v>
      </c>
    </row>
    <row r="15" spans="1:30" ht="120">
      <c r="A15" s="74" t="s">
        <v>86</v>
      </c>
      <c r="B15" s="75"/>
      <c r="C15" s="76">
        <v>275</v>
      </c>
      <c r="D15" s="76" t="s">
        <v>2</v>
      </c>
      <c r="E15" s="102" t="s">
        <v>52</v>
      </c>
      <c r="F15" s="77">
        <v>9496</v>
      </c>
      <c r="G15" s="78" t="s">
        <v>45</v>
      </c>
      <c r="H15" s="102" t="s">
        <v>46</v>
      </c>
      <c r="I15" s="77">
        <v>22678</v>
      </c>
      <c r="J15" s="79">
        <v>31.25</v>
      </c>
      <c r="K15" s="77" t="s">
        <v>36</v>
      </c>
      <c r="L15" s="77">
        <v>60</v>
      </c>
      <c r="M15" s="77" t="s">
        <v>53</v>
      </c>
      <c r="N15" s="80">
        <v>4.7300000000000004</v>
      </c>
      <c r="O15" s="77" t="b">
        <v>1</v>
      </c>
      <c r="P15" s="83" t="s">
        <v>92</v>
      </c>
      <c r="Q15" s="84" t="s">
        <v>93</v>
      </c>
      <c r="R15" s="84" t="s">
        <v>94</v>
      </c>
      <c r="S15" s="82"/>
      <c r="T15" s="84" t="s">
        <v>91</v>
      </c>
      <c r="U15" s="112"/>
      <c r="V15" s="112" t="b">
        <v>0</v>
      </c>
      <c r="W15" s="112" t="b">
        <v>0</v>
      </c>
      <c r="X15" s="112" t="s">
        <v>41</v>
      </c>
      <c r="Y15" s="126">
        <v>43585</v>
      </c>
      <c r="Z15" s="112"/>
      <c r="AA15" s="112"/>
      <c r="AB15" s="112"/>
      <c r="AC15" s="112"/>
      <c r="AD15" s="115">
        <f>5*(F15/1000)</f>
        <v>47.480000000000004</v>
      </c>
    </row>
    <row r="16" spans="1:30" ht="120">
      <c r="A16" s="74" t="s">
        <v>95</v>
      </c>
      <c r="B16" s="75"/>
      <c r="C16" s="76">
        <v>500</v>
      </c>
      <c r="D16" s="76" t="s">
        <v>2</v>
      </c>
      <c r="E16" s="102" t="s">
        <v>52</v>
      </c>
      <c r="F16" s="77">
        <v>15733</v>
      </c>
      <c r="G16" s="78" t="s">
        <v>45</v>
      </c>
      <c r="H16" s="102" t="s">
        <v>46</v>
      </c>
      <c r="I16" s="77">
        <v>18431</v>
      </c>
      <c r="J16" s="79">
        <v>31.25</v>
      </c>
      <c r="K16" s="77" t="s">
        <v>36</v>
      </c>
      <c r="L16" s="77">
        <v>60</v>
      </c>
      <c r="M16" s="77" t="s">
        <v>96</v>
      </c>
      <c r="N16" s="80">
        <v>3.99</v>
      </c>
      <c r="O16" s="77" t="b">
        <v>1</v>
      </c>
      <c r="P16" s="83" t="s">
        <v>97</v>
      </c>
      <c r="Q16" s="84" t="s">
        <v>98</v>
      </c>
      <c r="R16" s="84" t="s">
        <v>99</v>
      </c>
      <c r="S16" s="82"/>
      <c r="T16" s="84" t="s">
        <v>100</v>
      </c>
      <c r="U16" s="112"/>
      <c r="V16" s="112" t="b">
        <v>0</v>
      </c>
      <c r="W16" s="112" t="b">
        <v>0</v>
      </c>
      <c r="X16" s="112" t="s">
        <v>41</v>
      </c>
      <c r="Y16" s="126">
        <v>43647</v>
      </c>
      <c r="Z16" s="112"/>
      <c r="AA16" s="112"/>
      <c r="AB16" s="112"/>
      <c r="AC16" s="112"/>
      <c r="AD16" s="115">
        <f>5*(F16/1000)</f>
        <v>78.665000000000006</v>
      </c>
    </row>
    <row r="17" spans="1:30" ht="105">
      <c r="A17" s="74" t="s">
        <v>95</v>
      </c>
      <c r="B17" s="75"/>
      <c r="C17" s="76">
        <v>525</v>
      </c>
      <c r="D17" s="76" t="s">
        <v>2</v>
      </c>
      <c r="E17" s="102" t="s">
        <v>44</v>
      </c>
      <c r="F17" s="77">
        <v>2698</v>
      </c>
      <c r="G17" s="78" t="s">
        <v>45</v>
      </c>
      <c r="H17" s="102" t="s">
        <v>46</v>
      </c>
      <c r="I17" s="122">
        <v>18431</v>
      </c>
      <c r="J17" s="79">
        <v>31.25</v>
      </c>
      <c r="K17" s="77" t="s">
        <v>36</v>
      </c>
      <c r="L17" s="77">
        <v>60</v>
      </c>
      <c r="M17" s="77" t="s">
        <v>101</v>
      </c>
      <c r="N17" s="80">
        <v>3.99</v>
      </c>
      <c r="O17" s="77" t="b">
        <v>1</v>
      </c>
      <c r="P17" s="83" t="s">
        <v>102</v>
      </c>
      <c r="Q17" s="84" t="s">
        <v>103</v>
      </c>
      <c r="R17" s="84" t="s">
        <v>104</v>
      </c>
      <c r="S17" s="82"/>
      <c r="T17" s="84" t="s">
        <v>100</v>
      </c>
      <c r="U17" s="112"/>
      <c r="V17" s="112" t="b">
        <v>0</v>
      </c>
      <c r="W17" s="112" t="b">
        <v>0</v>
      </c>
      <c r="X17" s="112" t="s">
        <v>41</v>
      </c>
      <c r="Y17" s="126">
        <v>43769</v>
      </c>
      <c r="Z17" s="112"/>
      <c r="AA17" s="112"/>
      <c r="AB17" s="112"/>
      <c r="AC17" s="112"/>
      <c r="AD17" s="115">
        <f>5*(F17/1000)</f>
        <v>13.49</v>
      </c>
    </row>
    <row r="18" spans="1:30" ht="120">
      <c r="A18" s="74" t="s">
        <v>95</v>
      </c>
      <c r="B18" s="75"/>
      <c r="C18" s="76">
        <v>400</v>
      </c>
      <c r="D18" s="76" t="s">
        <v>2</v>
      </c>
      <c r="E18" s="102" t="s">
        <v>52</v>
      </c>
      <c r="F18" s="77">
        <v>15053</v>
      </c>
      <c r="G18" s="78" t="s">
        <v>45</v>
      </c>
      <c r="H18" s="102" t="s">
        <v>46</v>
      </c>
      <c r="I18" s="77">
        <v>18093</v>
      </c>
      <c r="J18" s="79">
        <v>31.25</v>
      </c>
      <c r="K18" s="77" t="s">
        <v>36</v>
      </c>
      <c r="L18" s="77">
        <v>60</v>
      </c>
      <c r="M18" s="77" t="s">
        <v>53</v>
      </c>
      <c r="N18" s="80">
        <v>3.99</v>
      </c>
      <c r="O18" s="77" t="b">
        <v>1</v>
      </c>
      <c r="P18" s="83" t="s">
        <v>105</v>
      </c>
      <c r="Q18" s="84" t="s">
        <v>106</v>
      </c>
      <c r="R18" s="84" t="s">
        <v>107</v>
      </c>
      <c r="S18" s="82"/>
      <c r="T18" s="84" t="s">
        <v>100</v>
      </c>
      <c r="U18" s="112"/>
      <c r="V18" s="112" t="b">
        <v>0</v>
      </c>
      <c r="W18" s="112" t="b">
        <v>0</v>
      </c>
      <c r="X18" s="112" t="s">
        <v>41</v>
      </c>
      <c r="Y18" s="126">
        <v>43854</v>
      </c>
      <c r="Z18" s="112"/>
      <c r="AA18" s="112"/>
      <c r="AB18" s="112"/>
      <c r="AC18" s="112"/>
      <c r="AD18" s="115">
        <f>5*(F18/1000)</f>
        <v>75.265000000000001</v>
      </c>
    </row>
    <row r="19" spans="1:30" ht="150">
      <c r="A19" s="74" t="s">
        <v>95</v>
      </c>
      <c r="B19" s="75"/>
      <c r="C19" s="76">
        <v>460</v>
      </c>
      <c r="D19" s="76" t="s">
        <v>2</v>
      </c>
      <c r="E19" s="102" t="s">
        <v>44</v>
      </c>
      <c r="F19" s="77">
        <v>3040</v>
      </c>
      <c r="G19" s="78" t="s">
        <v>45</v>
      </c>
      <c r="H19" s="102" t="s">
        <v>46</v>
      </c>
      <c r="I19" s="77">
        <v>18093</v>
      </c>
      <c r="J19" s="79">
        <v>31.25</v>
      </c>
      <c r="K19" s="77" t="s">
        <v>36</v>
      </c>
      <c r="L19" s="77">
        <v>60</v>
      </c>
      <c r="M19" s="77" t="s">
        <v>108</v>
      </c>
      <c r="N19" s="80">
        <v>3.99</v>
      </c>
      <c r="O19" s="77" t="b">
        <v>1</v>
      </c>
      <c r="P19" s="83" t="s">
        <v>109</v>
      </c>
      <c r="Q19" s="84" t="s">
        <v>110</v>
      </c>
      <c r="R19" s="84" t="s">
        <v>111</v>
      </c>
      <c r="S19" s="82"/>
      <c r="T19" s="84" t="s">
        <v>100</v>
      </c>
      <c r="U19" s="112"/>
      <c r="V19" s="112" t="b">
        <v>0</v>
      </c>
      <c r="W19" s="112" t="b">
        <v>1</v>
      </c>
      <c r="X19" s="112" t="s">
        <v>41</v>
      </c>
      <c r="Y19" s="126">
        <v>44044</v>
      </c>
      <c r="Z19" s="112"/>
      <c r="AA19" s="112"/>
      <c r="AB19" s="112"/>
      <c r="AC19" s="112"/>
      <c r="AD19" s="115">
        <f>5*(F19/1000)</f>
        <v>15.2</v>
      </c>
    </row>
    <row r="20" spans="1:30" ht="75">
      <c r="A20" s="74" t="s">
        <v>112</v>
      </c>
      <c r="B20" s="75"/>
      <c r="C20" s="76" t="s">
        <v>113</v>
      </c>
      <c r="D20" s="76" t="s">
        <v>2</v>
      </c>
      <c r="E20" s="102" t="s">
        <v>52</v>
      </c>
      <c r="F20" s="77">
        <v>15452</v>
      </c>
      <c r="G20" s="78" t="s">
        <v>45</v>
      </c>
      <c r="H20" s="102" t="s">
        <v>46</v>
      </c>
      <c r="I20" s="77">
        <v>15452</v>
      </c>
      <c r="J20" s="79" t="s">
        <v>35</v>
      </c>
      <c r="K20" s="77" t="s">
        <v>114</v>
      </c>
      <c r="L20" s="77">
        <v>60</v>
      </c>
      <c r="M20" s="77" t="s">
        <v>53</v>
      </c>
      <c r="N20" s="80">
        <v>5.0599999999999996</v>
      </c>
      <c r="O20" s="77" t="b">
        <v>0</v>
      </c>
      <c r="P20" s="83" t="s">
        <v>115</v>
      </c>
      <c r="Q20" s="84" t="s">
        <v>116</v>
      </c>
      <c r="R20" s="84" t="s">
        <v>117</v>
      </c>
      <c r="S20" s="82"/>
      <c r="T20" s="84" t="s">
        <v>118</v>
      </c>
      <c r="U20" s="112"/>
      <c r="V20" s="112" t="b">
        <v>0</v>
      </c>
      <c r="W20" s="112" t="b">
        <v>0</v>
      </c>
      <c r="X20" s="112" t="s">
        <v>41</v>
      </c>
      <c r="Y20" s="126">
        <v>43617</v>
      </c>
      <c r="Z20" s="112"/>
      <c r="AA20" s="112"/>
      <c r="AB20" s="112"/>
      <c r="AC20" s="112"/>
      <c r="AD20" s="115">
        <f>5*(F20/1000)</f>
        <v>77.260000000000005</v>
      </c>
    </row>
    <row r="21" spans="1:30" ht="75">
      <c r="A21" s="74" t="s">
        <v>119</v>
      </c>
      <c r="B21" s="75"/>
      <c r="C21" s="76">
        <v>550</v>
      </c>
      <c r="D21" s="76" t="s">
        <v>2</v>
      </c>
      <c r="E21" s="102" t="s">
        <v>44</v>
      </c>
      <c r="F21" s="77">
        <v>9428</v>
      </c>
      <c r="G21" s="78" t="s">
        <v>45</v>
      </c>
      <c r="H21" s="102" t="s">
        <v>46</v>
      </c>
      <c r="I21" s="122">
        <v>14837</v>
      </c>
      <c r="J21" s="79">
        <v>33.75</v>
      </c>
      <c r="K21" s="77" t="s">
        <v>36</v>
      </c>
      <c r="L21" s="77">
        <v>60</v>
      </c>
      <c r="M21" s="77" t="s">
        <v>120</v>
      </c>
      <c r="N21" s="80">
        <v>4.42</v>
      </c>
      <c r="O21" s="77" t="b">
        <v>1</v>
      </c>
      <c r="P21" s="83" t="s">
        <v>121</v>
      </c>
      <c r="Q21" s="84" t="s">
        <v>122</v>
      </c>
      <c r="R21" s="84" t="s">
        <v>123</v>
      </c>
      <c r="S21" s="82"/>
      <c r="T21" s="84" t="s">
        <v>124</v>
      </c>
      <c r="U21" s="112"/>
      <c r="V21" s="112" t="b">
        <v>0</v>
      </c>
      <c r="W21" s="112" t="b">
        <v>0</v>
      </c>
      <c r="X21" s="112" t="s">
        <v>41</v>
      </c>
      <c r="Y21" s="126">
        <v>43922</v>
      </c>
      <c r="Z21" s="112"/>
      <c r="AA21" s="112"/>
      <c r="AB21" s="112"/>
      <c r="AC21" s="112"/>
      <c r="AD21" s="115">
        <f>5*(F21/1000)</f>
        <v>47.14</v>
      </c>
    </row>
    <row r="22" spans="1:30" ht="75">
      <c r="A22" s="74" t="s">
        <v>119</v>
      </c>
      <c r="B22" s="75"/>
      <c r="C22" s="76">
        <v>575</v>
      </c>
      <c r="D22" s="76" t="s">
        <v>2</v>
      </c>
      <c r="E22" s="102" t="s">
        <v>44</v>
      </c>
      <c r="F22" s="77">
        <v>5409</v>
      </c>
      <c r="G22" s="78" t="s">
        <v>45</v>
      </c>
      <c r="H22" s="102" t="s">
        <v>46</v>
      </c>
      <c r="I22" s="77">
        <v>14837</v>
      </c>
      <c r="J22" s="79">
        <v>33.75</v>
      </c>
      <c r="K22" s="77" t="s">
        <v>36</v>
      </c>
      <c r="L22" s="77">
        <v>60</v>
      </c>
      <c r="M22" s="77" t="s">
        <v>125</v>
      </c>
      <c r="N22" s="80">
        <v>4.42</v>
      </c>
      <c r="O22" s="77" t="b">
        <v>1</v>
      </c>
      <c r="P22" s="83" t="s">
        <v>126</v>
      </c>
      <c r="Q22" s="84" t="s">
        <v>127</v>
      </c>
      <c r="R22" s="84" t="s">
        <v>128</v>
      </c>
      <c r="S22" s="82"/>
      <c r="T22" s="84" t="s">
        <v>124</v>
      </c>
      <c r="U22" s="112"/>
      <c r="V22" s="112" t="b">
        <v>0</v>
      </c>
      <c r="W22" s="112" t="b">
        <v>0</v>
      </c>
      <c r="X22" s="112" t="s">
        <v>41</v>
      </c>
      <c r="Y22" s="126">
        <v>43989</v>
      </c>
      <c r="Z22" s="112"/>
      <c r="AA22" s="112"/>
      <c r="AB22" s="112"/>
      <c r="AC22" s="112"/>
      <c r="AD22" s="115">
        <f>5*(F22/1000)</f>
        <v>27.044999999999998</v>
      </c>
    </row>
    <row r="23" spans="1:30" ht="75">
      <c r="A23" s="74" t="s">
        <v>42</v>
      </c>
      <c r="B23" s="75"/>
      <c r="C23" s="76">
        <v>150</v>
      </c>
      <c r="D23" s="76" t="s">
        <v>2</v>
      </c>
      <c r="E23" s="102" t="s">
        <v>52</v>
      </c>
      <c r="F23" s="77">
        <v>13776</v>
      </c>
      <c r="G23" s="78" t="s">
        <v>45</v>
      </c>
      <c r="H23" s="102" t="s">
        <v>46</v>
      </c>
      <c r="I23" s="77">
        <v>13776</v>
      </c>
      <c r="J23" s="79">
        <v>35.75</v>
      </c>
      <c r="K23" s="77" t="s">
        <v>36</v>
      </c>
      <c r="L23" s="77">
        <v>60</v>
      </c>
      <c r="M23" s="77" t="s">
        <v>53</v>
      </c>
      <c r="N23" s="80">
        <v>3.36</v>
      </c>
      <c r="O23" s="77" t="b">
        <v>1</v>
      </c>
      <c r="P23" s="83" t="s">
        <v>129</v>
      </c>
      <c r="Q23" s="84" t="s">
        <v>58</v>
      </c>
      <c r="R23" s="84" t="s">
        <v>130</v>
      </c>
      <c r="S23" s="82"/>
      <c r="T23" s="84" t="s">
        <v>51</v>
      </c>
      <c r="U23" s="112"/>
      <c r="V23" s="112" t="b">
        <v>0</v>
      </c>
      <c r="W23" s="112" t="b">
        <v>0</v>
      </c>
      <c r="X23" s="112" t="s">
        <v>41</v>
      </c>
      <c r="Y23" s="126">
        <v>43586</v>
      </c>
      <c r="Z23" s="112"/>
      <c r="AA23" s="112"/>
      <c r="AB23" s="112"/>
      <c r="AC23" s="112"/>
      <c r="AD23" s="115">
        <f>5*(F23/1000)</f>
        <v>68.88</v>
      </c>
    </row>
    <row r="24" spans="1:30" ht="90">
      <c r="A24" s="74" t="s">
        <v>131</v>
      </c>
      <c r="B24" s="75"/>
      <c r="C24" s="76">
        <v>400</v>
      </c>
      <c r="D24" s="76" t="s">
        <v>2</v>
      </c>
      <c r="E24" s="102" t="s">
        <v>52</v>
      </c>
      <c r="F24" s="77">
        <v>7161</v>
      </c>
      <c r="G24" s="78" t="s">
        <v>45</v>
      </c>
      <c r="H24" s="102" t="s">
        <v>46</v>
      </c>
      <c r="I24" s="122">
        <v>12246</v>
      </c>
      <c r="J24" s="79">
        <v>31.25</v>
      </c>
      <c r="K24" s="77" t="s">
        <v>36</v>
      </c>
      <c r="L24" s="77">
        <v>60</v>
      </c>
      <c r="M24" s="77" t="s">
        <v>53</v>
      </c>
      <c r="N24" s="80">
        <v>4.18</v>
      </c>
      <c r="O24" s="77" t="b">
        <v>1</v>
      </c>
      <c r="P24" s="83" t="s">
        <v>132</v>
      </c>
      <c r="Q24" s="84" t="s">
        <v>133</v>
      </c>
      <c r="R24" s="84" t="s">
        <v>134</v>
      </c>
      <c r="S24" s="82"/>
      <c r="T24" s="84" t="s">
        <v>135</v>
      </c>
      <c r="U24" s="112"/>
      <c r="V24" s="112" t="b">
        <v>0</v>
      </c>
      <c r="W24" s="112" t="b">
        <v>0</v>
      </c>
      <c r="X24" s="112" t="s">
        <v>41</v>
      </c>
      <c r="Y24" s="126">
        <v>43555</v>
      </c>
      <c r="Z24" s="112"/>
      <c r="AA24" s="112"/>
      <c r="AB24" s="112"/>
      <c r="AC24" s="112"/>
      <c r="AD24" s="115">
        <f>5*(F24/1000)</f>
        <v>35.805</v>
      </c>
    </row>
    <row r="25" spans="1:30" ht="75">
      <c r="A25" s="74" t="s">
        <v>131</v>
      </c>
      <c r="B25" s="75"/>
      <c r="C25" s="76">
        <v>450</v>
      </c>
      <c r="D25" s="76" t="s">
        <v>2</v>
      </c>
      <c r="E25" s="102" t="s">
        <v>52</v>
      </c>
      <c r="F25" s="77">
        <v>2830</v>
      </c>
      <c r="G25" s="78" t="s">
        <v>45</v>
      </c>
      <c r="H25" s="102" t="s">
        <v>46</v>
      </c>
      <c r="I25" s="77">
        <v>12246</v>
      </c>
      <c r="J25" s="79">
        <v>31.25</v>
      </c>
      <c r="K25" s="77" t="s">
        <v>36</v>
      </c>
      <c r="L25" s="77">
        <v>60</v>
      </c>
      <c r="M25" s="77" t="s">
        <v>53</v>
      </c>
      <c r="N25" s="80">
        <v>4.18</v>
      </c>
      <c r="O25" s="77" t="b">
        <v>1</v>
      </c>
      <c r="P25" s="83" t="s">
        <v>136</v>
      </c>
      <c r="Q25" s="84" t="s">
        <v>137</v>
      </c>
      <c r="R25" s="84" t="s">
        <v>138</v>
      </c>
      <c r="S25" s="82"/>
      <c r="T25" s="84" t="s">
        <v>135</v>
      </c>
      <c r="U25" s="112"/>
      <c r="V25" s="112" t="b">
        <v>0</v>
      </c>
      <c r="W25" s="112" t="b">
        <v>0</v>
      </c>
      <c r="X25" s="112" t="s">
        <v>41</v>
      </c>
      <c r="Y25" s="126">
        <v>43951</v>
      </c>
      <c r="Z25" s="112"/>
      <c r="AA25" s="112"/>
      <c r="AB25" s="112"/>
      <c r="AC25" s="112"/>
      <c r="AD25" s="115">
        <f>5*(F25/1000)</f>
        <v>14.15</v>
      </c>
    </row>
    <row r="26" spans="1:30" ht="75">
      <c r="A26" s="74" t="s">
        <v>131</v>
      </c>
      <c r="B26" s="75"/>
      <c r="C26" s="76">
        <v>460</v>
      </c>
      <c r="D26" s="76" t="s">
        <v>2</v>
      </c>
      <c r="E26" s="102" t="s">
        <v>44</v>
      </c>
      <c r="F26" s="77">
        <v>2255</v>
      </c>
      <c r="G26" s="78" t="s">
        <v>45</v>
      </c>
      <c r="H26" s="102" t="s">
        <v>46</v>
      </c>
      <c r="I26" s="77">
        <v>12246</v>
      </c>
      <c r="J26" s="79">
        <v>31.25</v>
      </c>
      <c r="K26" s="77" t="s">
        <v>36</v>
      </c>
      <c r="L26" s="77">
        <v>60</v>
      </c>
      <c r="M26" s="77" t="s">
        <v>139</v>
      </c>
      <c r="N26" s="80">
        <v>4.18</v>
      </c>
      <c r="O26" s="77" t="b">
        <v>0</v>
      </c>
      <c r="P26" s="83" t="s">
        <v>140</v>
      </c>
      <c r="Q26" s="84" t="s">
        <v>141</v>
      </c>
      <c r="R26" s="84" t="s">
        <v>142</v>
      </c>
      <c r="S26" s="84" t="s">
        <v>143</v>
      </c>
      <c r="T26" s="84" t="s">
        <v>135</v>
      </c>
      <c r="U26" s="112"/>
      <c r="V26" s="112" t="b">
        <v>0</v>
      </c>
      <c r="W26" s="112" t="b">
        <v>0</v>
      </c>
      <c r="X26" s="112" t="s">
        <v>41</v>
      </c>
      <c r="Y26" s="126">
        <v>44196</v>
      </c>
      <c r="Z26" s="112"/>
      <c r="AA26" s="112"/>
      <c r="AB26" s="112"/>
      <c r="AC26" s="112"/>
      <c r="AD26" s="115">
        <f>5*(F26/1000)</f>
        <v>11.274999999999999</v>
      </c>
    </row>
    <row r="27" spans="1:30" ht="75">
      <c r="A27" s="74" t="s">
        <v>144</v>
      </c>
      <c r="B27" s="75"/>
      <c r="C27" s="76">
        <v>225</v>
      </c>
      <c r="D27" s="76" t="s">
        <v>2</v>
      </c>
      <c r="E27" s="102" t="s">
        <v>52</v>
      </c>
      <c r="F27" s="77">
        <v>8104</v>
      </c>
      <c r="G27" s="78" t="s">
        <v>45</v>
      </c>
      <c r="H27" s="102" t="s">
        <v>46</v>
      </c>
      <c r="I27" s="77">
        <v>10477</v>
      </c>
      <c r="J27" s="79">
        <v>31.25</v>
      </c>
      <c r="K27" s="77" t="s">
        <v>36</v>
      </c>
      <c r="L27" s="77">
        <v>60</v>
      </c>
      <c r="M27" s="77" t="s">
        <v>53</v>
      </c>
      <c r="N27" s="80">
        <v>3.91</v>
      </c>
      <c r="O27" s="77" t="b">
        <v>1</v>
      </c>
      <c r="P27" s="83" t="s">
        <v>145</v>
      </c>
      <c r="Q27" s="84" t="s">
        <v>146</v>
      </c>
      <c r="R27" s="84" t="s">
        <v>56</v>
      </c>
      <c r="S27" s="84" t="s">
        <v>147</v>
      </c>
      <c r="T27" s="84" t="s">
        <v>148</v>
      </c>
      <c r="U27" s="112"/>
      <c r="V27" s="112" t="b">
        <v>0</v>
      </c>
      <c r="W27" s="112" t="b">
        <v>0</v>
      </c>
      <c r="X27" s="112" t="s">
        <v>41</v>
      </c>
      <c r="Y27" s="126">
        <v>43586</v>
      </c>
      <c r="Z27" s="112"/>
      <c r="AA27" s="112"/>
      <c r="AB27" s="112"/>
      <c r="AC27" s="112"/>
      <c r="AD27" s="115">
        <f>5*(F27/1000)</f>
        <v>40.519999999999996</v>
      </c>
    </row>
    <row r="28" spans="1:30" ht="75">
      <c r="A28" s="74" t="s">
        <v>144</v>
      </c>
      <c r="B28" s="75"/>
      <c r="C28" s="76">
        <v>210</v>
      </c>
      <c r="D28" s="76" t="s">
        <v>2</v>
      </c>
      <c r="E28" s="102" t="s">
        <v>44</v>
      </c>
      <c r="F28" s="77">
        <v>2373</v>
      </c>
      <c r="G28" s="78" t="s">
        <v>45</v>
      </c>
      <c r="H28" s="102" t="s">
        <v>46</v>
      </c>
      <c r="I28" s="122">
        <v>10477</v>
      </c>
      <c r="J28" s="79">
        <v>31.25</v>
      </c>
      <c r="K28" s="77" t="s">
        <v>36</v>
      </c>
      <c r="L28" s="77">
        <v>60</v>
      </c>
      <c r="M28" s="77" t="s">
        <v>149</v>
      </c>
      <c r="N28" s="80">
        <v>3.91</v>
      </c>
      <c r="O28" s="77" t="b">
        <v>0</v>
      </c>
      <c r="P28" s="83" t="s">
        <v>150</v>
      </c>
      <c r="Q28" s="84" t="s">
        <v>151</v>
      </c>
      <c r="R28" s="84" t="s">
        <v>152</v>
      </c>
      <c r="S28" s="82"/>
      <c r="T28" s="84" t="s">
        <v>148</v>
      </c>
      <c r="U28" s="112"/>
      <c r="V28" s="112" t="b">
        <v>0</v>
      </c>
      <c r="W28" s="112" t="b">
        <v>0</v>
      </c>
      <c r="X28" s="112" t="s">
        <v>41</v>
      </c>
      <c r="Y28" s="126">
        <v>44104</v>
      </c>
      <c r="Z28" s="112"/>
      <c r="AA28" s="112"/>
      <c r="AB28" s="112"/>
      <c r="AC28" s="112"/>
      <c r="AD28" s="115">
        <f>5*(F28/1000)</f>
        <v>11.865000000000002</v>
      </c>
    </row>
    <row r="29" spans="1:30" ht="75">
      <c r="A29" s="74" t="s">
        <v>153</v>
      </c>
      <c r="B29" s="75"/>
      <c r="C29" s="76">
        <v>400</v>
      </c>
      <c r="D29" s="76" t="s">
        <v>2</v>
      </c>
      <c r="E29" s="102" t="s">
        <v>52</v>
      </c>
      <c r="F29" s="77">
        <v>9873</v>
      </c>
      <c r="G29" s="78" t="s">
        <v>45</v>
      </c>
      <c r="H29" s="102" t="s">
        <v>46</v>
      </c>
      <c r="I29" s="77">
        <v>9873</v>
      </c>
      <c r="J29" s="79">
        <v>31.25</v>
      </c>
      <c r="K29" s="77" t="s">
        <v>36</v>
      </c>
      <c r="L29" s="77">
        <v>60</v>
      </c>
      <c r="M29" s="77" t="s">
        <v>53</v>
      </c>
      <c r="N29" s="80">
        <v>2.94</v>
      </c>
      <c r="O29" s="77" t="b">
        <v>1</v>
      </c>
      <c r="P29" s="83" t="s">
        <v>154</v>
      </c>
      <c r="Q29" s="84" t="s">
        <v>155</v>
      </c>
      <c r="R29" s="84" t="s">
        <v>156</v>
      </c>
      <c r="S29" s="82"/>
      <c r="T29" s="84" t="s">
        <v>157</v>
      </c>
      <c r="U29" s="112"/>
      <c r="V29" s="112" t="b">
        <v>0</v>
      </c>
      <c r="W29" s="112" t="b">
        <v>0</v>
      </c>
      <c r="X29" s="112" t="s">
        <v>41</v>
      </c>
      <c r="Y29" s="126">
        <v>44012</v>
      </c>
      <c r="Z29" s="112"/>
      <c r="AA29" s="112"/>
      <c r="AB29" s="112"/>
      <c r="AC29" s="112"/>
      <c r="AD29" s="115">
        <f>5*(F29/1000)</f>
        <v>49.364999999999995</v>
      </c>
    </row>
    <row r="30" spans="1:30" ht="75">
      <c r="A30" s="74" t="s">
        <v>42</v>
      </c>
      <c r="B30" s="75"/>
      <c r="C30" s="76">
        <v>550</v>
      </c>
      <c r="D30" s="76" t="s">
        <v>2</v>
      </c>
      <c r="E30" s="102" t="s">
        <v>44</v>
      </c>
      <c r="F30" s="77">
        <v>9057</v>
      </c>
      <c r="G30" s="78" t="s">
        <v>45</v>
      </c>
      <c r="H30" s="102" t="s">
        <v>46</v>
      </c>
      <c r="I30" s="77">
        <v>9057</v>
      </c>
      <c r="J30" s="79">
        <v>35.75</v>
      </c>
      <c r="K30" s="77" t="s">
        <v>36</v>
      </c>
      <c r="L30" s="77">
        <v>60</v>
      </c>
      <c r="M30" s="77" t="s">
        <v>158</v>
      </c>
      <c r="N30" s="80">
        <v>3.36</v>
      </c>
      <c r="O30" s="77" t="b">
        <v>1</v>
      </c>
      <c r="P30" s="83" t="s">
        <v>159</v>
      </c>
      <c r="Q30" s="84" t="s">
        <v>160</v>
      </c>
      <c r="R30" s="84" t="s">
        <v>63</v>
      </c>
      <c r="S30" s="82"/>
      <c r="T30" s="84" t="s">
        <v>51</v>
      </c>
      <c r="U30" s="112"/>
      <c r="V30" s="112" t="b">
        <v>0</v>
      </c>
      <c r="W30" s="112" t="b">
        <v>0</v>
      </c>
      <c r="X30" s="112" t="s">
        <v>41</v>
      </c>
      <c r="Y30" s="126">
        <v>43647</v>
      </c>
      <c r="Z30" s="112"/>
      <c r="AA30" s="112"/>
      <c r="AB30" s="112"/>
      <c r="AC30" s="112"/>
      <c r="AD30" s="115">
        <f>5*(F30/1000)</f>
        <v>45.285000000000004</v>
      </c>
    </row>
    <row r="31" spans="1:30" ht="75">
      <c r="A31" s="120" t="s">
        <v>161</v>
      </c>
      <c r="B31" s="75"/>
      <c r="C31" s="76">
        <v>250</v>
      </c>
      <c r="D31" s="76" t="s">
        <v>2</v>
      </c>
      <c r="E31" s="102" t="s">
        <v>44</v>
      </c>
      <c r="F31" s="77">
        <v>8871</v>
      </c>
      <c r="G31" s="78">
        <v>44409</v>
      </c>
      <c r="H31" s="102" t="s">
        <v>46</v>
      </c>
      <c r="I31" s="77">
        <v>8871</v>
      </c>
      <c r="J31" s="79">
        <v>31.25</v>
      </c>
      <c r="K31" s="77" t="s">
        <v>36</v>
      </c>
      <c r="L31" s="77">
        <v>60</v>
      </c>
      <c r="M31" s="121" t="s">
        <v>162</v>
      </c>
      <c r="N31" s="80">
        <v>4.42</v>
      </c>
      <c r="O31" s="77" t="b">
        <v>1</v>
      </c>
      <c r="P31" s="83" t="s">
        <v>163</v>
      </c>
      <c r="Q31" s="82"/>
      <c r="R31" s="84" t="s">
        <v>164</v>
      </c>
      <c r="S31" s="82"/>
      <c r="T31" s="84" t="s">
        <v>165</v>
      </c>
      <c r="U31" s="112"/>
      <c r="V31" s="112" t="b">
        <v>1</v>
      </c>
      <c r="W31" s="112" t="b">
        <v>0</v>
      </c>
      <c r="X31" s="112" t="s">
        <v>41</v>
      </c>
      <c r="Y31" s="126">
        <v>44408</v>
      </c>
      <c r="Z31" s="112"/>
      <c r="AA31" s="112"/>
      <c r="AB31" s="112"/>
      <c r="AC31" s="112"/>
      <c r="AD31" s="115">
        <f>5*(F31/1000)</f>
        <v>44.355000000000004</v>
      </c>
    </row>
    <row r="32" spans="1:30" ht="75">
      <c r="A32" s="74" t="s">
        <v>144</v>
      </c>
      <c r="B32" s="75"/>
      <c r="C32" s="76">
        <v>100</v>
      </c>
      <c r="D32" s="76" t="s">
        <v>2</v>
      </c>
      <c r="E32" s="102" t="s">
        <v>52</v>
      </c>
      <c r="F32" s="77">
        <v>8373</v>
      </c>
      <c r="G32" s="78" t="s">
        <v>45</v>
      </c>
      <c r="H32" s="102" t="s">
        <v>46</v>
      </c>
      <c r="I32" s="77">
        <v>8373</v>
      </c>
      <c r="J32" s="79">
        <v>31.25</v>
      </c>
      <c r="K32" s="77" t="s">
        <v>36</v>
      </c>
      <c r="L32" s="77">
        <v>60</v>
      </c>
      <c r="M32" s="77" t="s">
        <v>53</v>
      </c>
      <c r="N32" s="80">
        <v>3.91</v>
      </c>
      <c r="O32" s="77" t="b">
        <v>1</v>
      </c>
      <c r="P32" s="83" t="s">
        <v>166</v>
      </c>
      <c r="Q32" s="84" t="s">
        <v>167</v>
      </c>
      <c r="R32" s="84" t="s">
        <v>168</v>
      </c>
      <c r="S32" s="82"/>
      <c r="T32" s="84" t="s">
        <v>148</v>
      </c>
      <c r="U32" s="112"/>
      <c r="V32" s="112" t="b">
        <v>0</v>
      </c>
      <c r="W32" s="112" t="b">
        <v>0</v>
      </c>
      <c r="X32" s="112" t="s">
        <v>41</v>
      </c>
      <c r="Y32" s="126">
        <v>43921</v>
      </c>
      <c r="Z32" s="112"/>
      <c r="AA32" s="112"/>
      <c r="AB32" s="112"/>
      <c r="AC32" s="112"/>
      <c r="AD32" s="115">
        <f>5*(F32/1000)</f>
        <v>41.864999999999995</v>
      </c>
    </row>
    <row r="33" spans="1:30" ht="75">
      <c r="A33" s="74" t="s">
        <v>169</v>
      </c>
      <c r="B33" s="75"/>
      <c r="C33" s="76">
        <v>250</v>
      </c>
      <c r="D33" s="76" t="s">
        <v>2</v>
      </c>
      <c r="E33" s="102" t="s">
        <v>44</v>
      </c>
      <c r="F33" s="77">
        <v>7561</v>
      </c>
      <c r="G33" s="78" t="s">
        <v>45</v>
      </c>
      <c r="H33" s="102" t="s">
        <v>46</v>
      </c>
      <c r="I33" s="77">
        <v>7561</v>
      </c>
      <c r="J33" s="79">
        <v>33.75</v>
      </c>
      <c r="K33" s="77" t="s">
        <v>36</v>
      </c>
      <c r="L33" s="77">
        <v>60</v>
      </c>
      <c r="M33" s="77" t="s">
        <v>53</v>
      </c>
      <c r="N33" s="80">
        <v>3.75</v>
      </c>
      <c r="O33" s="77" t="b">
        <v>1</v>
      </c>
      <c r="P33" s="83" t="s">
        <v>170</v>
      </c>
      <c r="Q33" s="84" t="s">
        <v>171</v>
      </c>
      <c r="R33" s="84" t="s">
        <v>172</v>
      </c>
      <c r="S33" s="82"/>
      <c r="T33" s="84" t="s">
        <v>51</v>
      </c>
      <c r="U33" s="112"/>
      <c r="V33" s="112" t="b">
        <v>0</v>
      </c>
      <c r="W33" s="112" t="b">
        <v>0</v>
      </c>
      <c r="X33" s="112" t="s">
        <v>41</v>
      </c>
      <c r="Y33" s="126">
        <v>43617</v>
      </c>
      <c r="Z33" s="112"/>
      <c r="AA33" s="112"/>
      <c r="AB33" s="112"/>
      <c r="AC33" s="112"/>
      <c r="AD33" s="115">
        <f>5*(F33/1000)</f>
        <v>37.805</v>
      </c>
    </row>
    <row r="34" spans="1:30" ht="75">
      <c r="A34" s="74" t="s">
        <v>173</v>
      </c>
      <c r="B34" s="75"/>
      <c r="C34" s="76">
        <v>250</v>
      </c>
      <c r="D34" s="76" t="s">
        <v>2</v>
      </c>
      <c r="E34" s="102" t="s">
        <v>44</v>
      </c>
      <c r="F34" s="77">
        <v>7491</v>
      </c>
      <c r="G34" s="78" t="s">
        <v>45</v>
      </c>
      <c r="H34" s="102" t="s">
        <v>46</v>
      </c>
      <c r="I34" s="77">
        <v>7491</v>
      </c>
      <c r="J34" s="79">
        <v>33.25</v>
      </c>
      <c r="K34" s="77" t="s">
        <v>36</v>
      </c>
      <c r="L34" s="77">
        <v>60</v>
      </c>
      <c r="M34" s="77" t="s">
        <v>174</v>
      </c>
      <c r="N34" s="80">
        <v>3.96</v>
      </c>
      <c r="O34" s="77" t="b">
        <v>1</v>
      </c>
      <c r="P34" s="83" t="s">
        <v>175</v>
      </c>
      <c r="Q34" s="84" t="s">
        <v>176</v>
      </c>
      <c r="R34" s="84" t="s">
        <v>177</v>
      </c>
      <c r="S34" s="82"/>
      <c r="T34" s="84" t="s">
        <v>178</v>
      </c>
      <c r="U34" s="112"/>
      <c r="V34" s="112" t="b">
        <v>0</v>
      </c>
      <c r="W34" s="112" t="b">
        <v>0</v>
      </c>
      <c r="X34" s="112" t="s">
        <v>41</v>
      </c>
      <c r="Y34" s="126">
        <v>43616</v>
      </c>
      <c r="Z34" s="112"/>
      <c r="AA34" s="112"/>
      <c r="AB34" s="112"/>
      <c r="AC34" s="112"/>
      <c r="AD34" s="115">
        <f>5*(F34/1000)</f>
        <v>37.454999999999998</v>
      </c>
    </row>
    <row r="35" spans="1:30" ht="75">
      <c r="A35" s="74" t="s">
        <v>173</v>
      </c>
      <c r="B35" s="75"/>
      <c r="C35" s="76">
        <v>130</v>
      </c>
      <c r="D35" s="76" t="s">
        <v>2</v>
      </c>
      <c r="E35" s="102" t="s">
        <v>52</v>
      </c>
      <c r="F35" s="77">
        <v>5095</v>
      </c>
      <c r="G35" s="78" t="s">
        <v>45</v>
      </c>
      <c r="H35" s="102" t="s">
        <v>46</v>
      </c>
      <c r="I35" s="124">
        <v>7125</v>
      </c>
      <c r="J35" s="79">
        <v>33.25</v>
      </c>
      <c r="K35" s="77" t="s">
        <v>36</v>
      </c>
      <c r="L35" s="77">
        <v>60</v>
      </c>
      <c r="M35" s="77" t="s">
        <v>53</v>
      </c>
      <c r="N35" s="80">
        <v>3.96</v>
      </c>
      <c r="O35" s="77" t="b">
        <v>1</v>
      </c>
      <c r="P35" s="83" t="s">
        <v>179</v>
      </c>
      <c r="Q35" s="84" t="s">
        <v>180</v>
      </c>
      <c r="R35" s="84" t="s">
        <v>181</v>
      </c>
      <c r="S35" s="82"/>
      <c r="T35" s="84" t="s">
        <v>178</v>
      </c>
      <c r="U35" s="112"/>
      <c r="V35" s="112" t="b">
        <v>0</v>
      </c>
      <c r="W35" s="112" t="b">
        <v>0</v>
      </c>
      <c r="X35" s="112" t="s">
        <v>41</v>
      </c>
      <c r="Y35" s="126">
        <v>43204</v>
      </c>
      <c r="Z35" s="112"/>
      <c r="AA35" s="112"/>
      <c r="AB35" s="112"/>
      <c r="AC35" s="112"/>
      <c r="AD35" s="115">
        <f>5*(F35/1000)</f>
        <v>25.474999999999998</v>
      </c>
    </row>
    <row r="36" spans="1:30" ht="60">
      <c r="A36" s="74" t="s">
        <v>173</v>
      </c>
      <c r="B36" s="75"/>
      <c r="C36" s="76">
        <v>120</v>
      </c>
      <c r="D36" s="76" t="s">
        <v>2</v>
      </c>
      <c r="E36" s="102" t="s">
        <v>44</v>
      </c>
      <c r="F36" s="77">
        <v>2030</v>
      </c>
      <c r="G36" s="78">
        <v>44287</v>
      </c>
      <c r="H36" s="102" t="s">
        <v>75</v>
      </c>
      <c r="I36" s="124">
        <v>7125</v>
      </c>
      <c r="J36" s="79">
        <v>33.25</v>
      </c>
      <c r="K36" s="77" t="s">
        <v>36</v>
      </c>
      <c r="L36" s="77">
        <v>60</v>
      </c>
      <c r="M36" s="77" t="s">
        <v>182</v>
      </c>
      <c r="N36" s="80">
        <v>3.96</v>
      </c>
      <c r="O36" s="77" t="b">
        <v>0</v>
      </c>
      <c r="P36" s="83" t="s">
        <v>183</v>
      </c>
      <c r="Q36" s="82"/>
      <c r="R36" s="84" t="s">
        <v>184</v>
      </c>
      <c r="S36" s="82"/>
      <c r="T36" s="84" t="s">
        <v>178</v>
      </c>
      <c r="U36" s="112"/>
      <c r="V36" s="112" t="b">
        <v>1</v>
      </c>
      <c r="W36" s="112" t="b">
        <v>0</v>
      </c>
      <c r="X36" s="112" t="s">
        <v>41</v>
      </c>
      <c r="Y36" s="126">
        <v>44286</v>
      </c>
      <c r="Z36" s="112"/>
      <c r="AA36" s="112"/>
      <c r="AB36" s="112"/>
      <c r="AC36" s="112"/>
      <c r="AD36" s="115">
        <f>5*(F36/1000)</f>
        <v>10.149999999999999</v>
      </c>
    </row>
    <row r="37" spans="1:30" ht="150">
      <c r="A37" s="74" t="s">
        <v>69</v>
      </c>
      <c r="B37" s="75"/>
      <c r="C37" s="76">
        <v>450</v>
      </c>
      <c r="D37" s="76" t="s">
        <v>2</v>
      </c>
      <c r="E37" s="102" t="s">
        <v>44</v>
      </c>
      <c r="F37" s="77">
        <v>6615</v>
      </c>
      <c r="G37" s="78" t="s">
        <v>45</v>
      </c>
      <c r="H37" s="102" t="s">
        <v>46</v>
      </c>
      <c r="I37" s="77">
        <v>6615</v>
      </c>
      <c r="J37" s="79">
        <v>33.25</v>
      </c>
      <c r="K37" s="77" t="s">
        <v>36</v>
      </c>
      <c r="L37" s="77">
        <v>60</v>
      </c>
      <c r="M37" s="77" t="s">
        <v>185</v>
      </c>
      <c r="N37" s="80">
        <v>3.46</v>
      </c>
      <c r="O37" s="77" t="b">
        <v>1</v>
      </c>
      <c r="P37" s="83" t="s">
        <v>186</v>
      </c>
      <c r="Q37" s="84" t="s">
        <v>187</v>
      </c>
      <c r="R37" s="84" t="s">
        <v>188</v>
      </c>
      <c r="S37" s="82"/>
      <c r="T37" s="84" t="s">
        <v>74</v>
      </c>
      <c r="U37" s="112"/>
      <c r="V37" s="112" t="b">
        <v>0</v>
      </c>
      <c r="W37" s="112" t="b">
        <v>0</v>
      </c>
      <c r="X37" s="112" t="s">
        <v>41</v>
      </c>
      <c r="Y37" s="126">
        <v>43922</v>
      </c>
      <c r="Z37" s="112"/>
      <c r="AA37" s="112"/>
      <c r="AB37" s="112"/>
      <c r="AC37" s="112"/>
      <c r="AD37" s="115">
        <f>5*(F37/1000)</f>
        <v>33.075000000000003</v>
      </c>
    </row>
    <row r="38" spans="1:30" ht="75">
      <c r="A38" s="74" t="s">
        <v>189</v>
      </c>
      <c r="B38" s="75"/>
      <c r="C38" s="76" t="s">
        <v>190</v>
      </c>
      <c r="D38" s="76" t="s">
        <v>2</v>
      </c>
      <c r="E38" s="102" t="s">
        <v>44</v>
      </c>
      <c r="F38" s="77">
        <v>3418</v>
      </c>
      <c r="G38" s="78" t="s">
        <v>45</v>
      </c>
      <c r="H38" s="102" t="s">
        <v>46</v>
      </c>
      <c r="I38" s="122">
        <v>6564</v>
      </c>
      <c r="J38" s="79">
        <v>34</v>
      </c>
      <c r="K38" s="77" t="s">
        <v>191</v>
      </c>
      <c r="L38" s="77">
        <v>12</v>
      </c>
      <c r="M38" s="77" t="s">
        <v>192</v>
      </c>
      <c r="N38" s="80">
        <v>4.63</v>
      </c>
      <c r="O38" s="77" t="b">
        <v>0</v>
      </c>
      <c r="P38" s="83" t="s">
        <v>193</v>
      </c>
      <c r="Q38" s="82"/>
      <c r="R38" s="84" t="s">
        <v>194</v>
      </c>
      <c r="S38" s="82"/>
      <c r="T38" s="84" t="s">
        <v>195</v>
      </c>
      <c r="U38" s="112"/>
      <c r="V38" s="112" t="b">
        <v>1</v>
      </c>
      <c r="W38" s="112" t="b">
        <v>0</v>
      </c>
      <c r="X38" s="112" t="s">
        <v>41</v>
      </c>
      <c r="Y38" s="126">
        <v>44255</v>
      </c>
      <c r="Z38" s="112"/>
      <c r="AA38" s="112"/>
      <c r="AB38" s="112"/>
      <c r="AC38" s="112"/>
      <c r="AD38" s="115">
        <f>5*(F38/1000)</f>
        <v>17.09</v>
      </c>
    </row>
    <row r="39" spans="1:30" ht="90">
      <c r="A39" s="74" t="s">
        <v>189</v>
      </c>
      <c r="B39" s="75"/>
      <c r="C39" s="76" t="s">
        <v>196</v>
      </c>
      <c r="D39" s="76" t="s">
        <v>2</v>
      </c>
      <c r="E39" s="102" t="s">
        <v>44</v>
      </c>
      <c r="F39" s="77">
        <v>3146</v>
      </c>
      <c r="G39" s="78" t="s">
        <v>45</v>
      </c>
      <c r="H39" s="102" t="s">
        <v>46</v>
      </c>
      <c r="I39" s="77">
        <v>6564</v>
      </c>
      <c r="J39" s="79">
        <v>34</v>
      </c>
      <c r="K39" s="77" t="s">
        <v>191</v>
      </c>
      <c r="L39" s="77">
        <v>12</v>
      </c>
      <c r="M39" s="77" t="s">
        <v>192</v>
      </c>
      <c r="N39" s="80">
        <v>4.63</v>
      </c>
      <c r="O39" s="77" t="b">
        <v>1</v>
      </c>
      <c r="P39" s="83" t="s">
        <v>197</v>
      </c>
      <c r="Q39" s="84" t="s">
        <v>198</v>
      </c>
      <c r="R39" s="84" t="s">
        <v>199</v>
      </c>
      <c r="S39" s="82"/>
      <c r="T39" s="84" t="s">
        <v>195</v>
      </c>
      <c r="U39" s="112"/>
      <c r="V39" s="112" t="b">
        <v>0</v>
      </c>
      <c r="W39" s="112" t="b">
        <v>0</v>
      </c>
      <c r="X39" s="112" t="s">
        <v>41</v>
      </c>
      <c r="Y39" s="126">
        <v>44012</v>
      </c>
      <c r="Z39" s="112"/>
      <c r="AA39" s="112"/>
      <c r="AB39" s="112"/>
      <c r="AC39" s="112"/>
      <c r="AD39" s="115">
        <f>5*(F39/1000)</f>
        <v>15.73</v>
      </c>
    </row>
    <row r="40" spans="1:30" ht="90">
      <c r="A40" s="74" t="s">
        <v>173</v>
      </c>
      <c r="B40" s="75"/>
      <c r="C40" s="76">
        <v>425</v>
      </c>
      <c r="D40" s="76" t="s">
        <v>2</v>
      </c>
      <c r="E40" s="102" t="s">
        <v>200</v>
      </c>
      <c r="F40" s="77">
        <v>5602</v>
      </c>
      <c r="G40" s="78" t="s">
        <v>45</v>
      </c>
      <c r="H40" s="102" t="s">
        <v>46</v>
      </c>
      <c r="I40" s="77">
        <v>5602</v>
      </c>
      <c r="J40" s="79">
        <v>33.25</v>
      </c>
      <c r="K40" s="77" t="s">
        <v>36</v>
      </c>
      <c r="L40" s="77">
        <v>60</v>
      </c>
      <c r="M40" s="77" t="s">
        <v>201</v>
      </c>
      <c r="N40" s="80">
        <v>3.96</v>
      </c>
      <c r="O40" s="77" t="b">
        <v>0</v>
      </c>
      <c r="P40" s="83" t="s">
        <v>202</v>
      </c>
      <c r="Q40" s="84" t="s">
        <v>203</v>
      </c>
      <c r="R40" s="84" t="s">
        <v>204</v>
      </c>
      <c r="S40" s="82"/>
      <c r="T40" s="84" t="s">
        <v>178</v>
      </c>
      <c r="U40" s="112"/>
      <c r="V40" s="112" t="b">
        <v>0</v>
      </c>
      <c r="W40" s="112" t="b">
        <v>0</v>
      </c>
      <c r="X40" s="112" t="s">
        <v>41</v>
      </c>
      <c r="Y40" s="126">
        <v>44196</v>
      </c>
      <c r="Z40" s="112"/>
      <c r="AA40" s="112"/>
      <c r="AB40" s="112"/>
      <c r="AC40" s="112"/>
      <c r="AD40" s="115">
        <f>5*(F40/1000)</f>
        <v>28.01</v>
      </c>
    </row>
    <row r="41" spans="1:30" ht="90">
      <c r="A41" s="87" t="s">
        <v>205</v>
      </c>
      <c r="B41" s="88"/>
      <c r="C41" s="76">
        <v>350</v>
      </c>
      <c r="D41" s="76" t="s">
        <v>2</v>
      </c>
      <c r="E41" s="102" t="s">
        <v>52</v>
      </c>
      <c r="F41" s="77">
        <v>5527</v>
      </c>
      <c r="G41" s="78" t="s">
        <v>45</v>
      </c>
      <c r="H41" s="102" t="s">
        <v>46</v>
      </c>
      <c r="I41" s="77">
        <v>5527</v>
      </c>
      <c r="J41" s="79">
        <v>33.75</v>
      </c>
      <c r="K41" s="77" t="s">
        <v>36</v>
      </c>
      <c r="L41" s="77">
        <v>60</v>
      </c>
      <c r="M41" s="77" t="s">
        <v>206</v>
      </c>
      <c r="N41" s="80">
        <v>3.71</v>
      </c>
      <c r="O41" s="77" t="b">
        <v>1</v>
      </c>
      <c r="P41" s="83" t="s">
        <v>207</v>
      </c>
      <c r="Q41" s="84" t="s">
        <v>208</v>
      </c>
      <c r="R41" s="84" t="s">
        <v>209</v>
      </c>
      <c r="S41" s="82"/>
      <c r="T41" s="84" t="s">
        <v>210</v>
      </c>
      <c r="U41" s="112"/>
      <c r="V41" s="112" t="b">
        <v>0</v>
      </c>
      <c r="W41" s="112" t="b">
        <v>0</v>
      </c>
      <c r="X41" s="112" t="s">
        <v>41</v>
      </c>
      <c r="Y41" s="126">
        <v>43467</v>
      </c>
      <c r="Z41" s="112"/>
      <c r="AA41" s="112"/>
      <c r="AB41" s="112"/>
      <c r="AC41" s="112"/>
      <c r="AD41" s="115">
        <f>5*(F41/1000)</f>
        <v>27.635000000000002</v>
      </c>
    </row>
    <row r="42" spans="1:30" ht="150">
      <c r="A42" s="74" t="s">
        <v>153</v>
      </c>
      <c r="B42" s="75"/>
      <c r="C42" s="76">
        <v>250</v>
      </c>
      <c r="D42" s="76" t="s">
        <v>2</v>
      </c>
      <c r="E42" s="102" t="s">
        <v>44</v>
      </c>
      <c r="F42" s="77">
        <v>5314</v>
      </c>
      <c r="G42" s="78" t="s">
        <v>45</v>
      </c>
      <c r="H42" s="102" t="s">
        <v>46</v>
      </c>
      <c r="I42" s="77">
        <v>5314</v>
      </c>
      <c r="J42" s="79">
        <v>31.25</v>
      </c>
      <c r="K42" s="77" t="s">
        <v>36</v>
      </c>
      <c r="L42" s="77">
        <v>60</v>
      </c>
      <c r="M42" s="77" t="s">
        <v>211</v>
      </c>
      <c r="N42" s="80">
        <v>2.94</v>
      </c>
      <c r="O42" s="77" t="b">
        <v>0</v>
      </c>
      <c r="P42" s="83" t="s">
        <v>212</v>
      </c>
      <c r="Q42" s="84" t="s">
        <v>213</v>
      </c>
      <c r="R42" s="84" t="s">
        <v>214</v>
      </c>
      <c r="S42" s="82"/>
      <c r="T42" s="84" t="s">
        <v>157</v>
      </c>
      <c r="U42" s="112"/>
      <c r="V42" s="112" t="b">
        <v>0</v>
      </c>
      <c r="W42" s="112" t="b">
        <v>1</v>
      </c>
      <c r="X42" s="112" t="s">
        <v>41</v>
      </c>
      <c r="Y42" s="126">
        <v>43875</v>
      </c>
      <c r="Z42" s="112"/>
      <c r="AA42" s="112"/>
      <c r="AB42" s="112"/>
      <c r="AC42" s="112"/>
      <c r="AD42" s="115">
        <f>5*(F42/1000)</f>
        <v>26.57</v>
      </c>
    </row>
    <row r="43" spans="1:30" ht="75">
      <c r="A43" s="74" t="s">
        <v>161</v>
      </c>
      <c r="B43" s="75"/>
      <c r="C43" s="76">
        <v>190</v>
      </c>
      <c r="D43" s="76" t="s">
        <v>2</v>
      </c>
      <c r="E43" s="102" t="s">
        <v>52</v>
      </c>
      <c r="F43" s="77">
        <v>5302</v>
      </c>
      <c r="G43" s="78" t="s">
        <v>45</v>
      </c>
      <c r="H43" s="102" t="s">
        <v>46</v>
      </c>
      <c r="I43" s="77">
        <v>5302</v>
      </c>
      <c r="J43" s="79">
        <v>31.25</v>
      </c>
      <c r="K43" s="77" t="s">
        <v>36</v>
      </c>
      <c r="L43" s="77">
        <v>60</v>
      </c>
      <c r="M43" s="77" t="s">
        <v>53</v>
      </c>
      <c r="N43" s="80">
        <v>4.42</v>
      </c>
      <c r="O43" s="77" t="b">
        <v>1</v>
      </c>
      <c r="P43" s="83" t="s">
        <v>215</v>
      </c>
      <c r="Q43" s="84" t="s">
        <v>216</v>
      </c>
      <c r="R43" s="84" t="s">
        <v>217</v>
      </c>
      <c r="S43" s="82"/>
      <c r="T43" s="84" t="s">
        <v>165</v>
      </c>
      <c r="U43" s="112"/>
      <c r="V43" s="112" t="b">
        <v>0</v>
      </c>
      <c r="W43" s="112" t="b">
        <v>0</v>
      </c>
      <c r="X43" s="112" t="s">
        <v>41</v>
      </c>
      <c r="Y43" s="126">
        <v>44104</v>
      </c>
      <c r="Z43" s="112"/>
      <c r="AA43" s="112"/>
      <c r="AB43" s="112"/>
      <c r="AC43" s="112"/>
      <c r="AD43" s="115">
        <f>5*(F43/1000)</f>
        <v>26.509999999999998</v>
      </c>
    </row>
    <row r="44" spans="1:30" ht="75">
      <c r="A44" s="74" t="s">
        <v>218</v>
      </c>
      <c r="B44" s="75"/>
      <c r="C44" s="76">
        <v>120</v>
      </c>
      <c r="D44" s="76" t="s">
        <v>2</v>
      </c>
      <c r="E44" s="102" t="s">
        <v>44</v>
      </c>
      <c r="F44" s="77">
        <v>5242</v>
      </c>
      <c r="G44" s="78" t="s">
        <v>45</v>
      </c>
      <c r="H44" s="102" t="s">
        <v>46</v>
      </c>
      <c r="I44" s="77">
        <v>5242</v>
      </c>
      <c r="J44" s="79">
        <v>31.25</v>
      </c>
      <c r="K44" s="77" t="s">
        <v>36</v>
      </c>
      <c r="L44" s="77">
        <v>60</v>
      </c>
      <c r="M44" s="77" t="s">
        <v>219</v>
      </c>
      <c r="N44" s="80">
        <v>3.59</v>
      </c>
      <c r="O44" s="77" t="s">
        <v>220</v>
      </c>
      <c r="P44" s="83" t="s">
        <v>221</v>
      </c>
      <c r="Q44" s="84" t="s">
        <v>222</v>
      </c>
      <c r="R44" s="84" t="s">
        <v>223</v>
      </c>
      <c r="S44" s="82"/>
      <c r="T44" s="82"/>
      <c r="U44" s="112"/>
      <c r="V44" s="112" t="b">
        <v>0</v>
      </c>
      <c r="W44" s="112" t="b">
        <v>0</v>
      </c>
      <c r="X44" s="112" t="s">
        <v>41</v>
      </c>
      <c r="Y44" s="112"/>
      <c r="Z44" s="112"/>
      <c r="AA44" s="112"/>
      <c r="AB44" s="112"/>
      <c r="AC44" s="112"/>
      <c r="AD44" s="115">
        <f>5*(F44/1000)</f>
        <v>26.21</v>
      </c>
    </row>
    <row r="45" spans="1:30" ht="75">
      <c r="A45" s="87" t="s">
        <v>205</v>
      </c>
      <c r="B45" s="88"/>
      <c r="C45" s="76">
        <v>250</v>
      </c>
      <c r="D45" s="76" t="s">
        <v>2</v>
      </c>
      <c r="E45" s="102" t="s">
        <v>52</v>
      </c>
      <c r="F45" s="77">
        <v>5000</v>
      </c>
      <c r="G45" s="78" t="s">
        <v>45</v>
      </c>
      <c r="H45" s="102" t="s">
        <v>46</v>
      </c>
      <c r="I45" s="77">
        <v>5000</v>
      </c>
      <c r="J45" s="79">
        <v>33.75</v>
      </c>
      <c r="K45" s="77" t="s">
        <v>36</v>
      </c>
      <c r="L45" s="77">
        <v>60</v>
      </c>
      <c r="M45" s="77" t="s">
        <v>53</v>
      </c>
      <c r="N45" s="80">
        <v>3.71</v>
      </c>
      <c r="O45" s="77" t="b">
        <v>1</v>
      </c>
      <c r="P45" s="83" t="s">
        <v>224</v>
      </c>
      <c r="Q45" s="84" t="s">
        <v>225</v>
      </c>
      <c r="R45" s="84" t="s">
        <v>226</v>
      </c>
      <c r="S45" s="82"/>
      <c r="T45" s="84" t="s">
        <v>210</v>
      </c>
      <c r="U45" s="112"/>
      <c r="V45" s="112" t="b">
        <v>0</v>
      </c>
      <c r="W45" s="112" t="b">
        <v>0</v>
      </c>
      <c r="X45" s="112" t="s">
        <v>41</v>
      </c>
      <c r="Y45" s="126">
        <v>43799</v>
      </c>
      <c r="Z45" s="112"/>
      <c r="AA45" s="112"/>
      <c r="AB45" s="112"/>
      <c r="AC45" s="112"/>
      <c r="AD45" s="115">
        <f>5*(F45/1000)</f>
        <v>25</v>
      </c>
    </row>
    <row r="46" spans="1:30" ht="75">
      <c r="A46" s="74" t="s">
        <v>227</v>
      </c>
      <c r="B46" s="75"/>
      <c r="C46" s="76">
        <v>225</v>
      </c>
      <c r="D46" s="76" t="s">
        <v>2</v>
      </c>
      <c r="E46" s="102" t="s">
        <v>44</v>
      </c>
      <c r="F46" s="77">
        <v>4899</v>
      </c>
      <c r="G46" s="78" t="s">
        <v>45</v>
      </c>
      <c r="H46" s="102" t="s">
        <v>46</v>
      </c>
      <c r="I46" s="77">
        <v>4899</v>
      </c>
      <c r="J46" s="79">
        <v>38.5</v>
      </c>
      <c r="K46" s="77" t="s">
        <v>36</v>
      </c>
      <c r="L46" s="77">
        <v>60</v>
      </c>
      <c r="M46" s="77" t="s">
        <v>228</v>
      </c>
      <c r="N46" s="80">
        <v>3</v>
      </c>
      <c r="O46" s="77" t="b">
        <v>1</v>
      </c>
      <c r="P46" s="81"/>
      <c r="Q46" s="82"/>
      <c r="R46" s="82"/>
      <c r="S46" s="82"/>
      <c r="T46" s="82"/>
      <c r="U46" s="112"/>
      <c r="V46" s="112" t="b">
        <v>0</v>
      </c>
      <c r="W46" s="112" t="b">
        <v>0</v>
      </c>
      <c r="X46" s="112" t="s">
        <v>227</v>
      </c>
      <c r="Y46" s="126">
        <v>43781</v>
      </c>
      <c r="Z46" s="112"/>
      <c r="AA46" s="112"/>
      <c r="AB46" s="112"/>
      <c r="AC46" s="112"/>
      <c r="AD46" s="115">
        <f>5*(F46/1000)</f>
        <v>24.495000000000001</v>
      </c>
    </row>
    <row r="47" spans="1:30" ht="150">
      <c r="A47" s="74" t="s">
        <v>205</v>
      </c>
      <c r="B47" s="75"/>
      <c r="C47" s="76">
        <v>550</v>
      </c>
      <c r="D47" s="76" t="s">
        <v>2</v>
      </c>
      <c r="E47" s="102" t="s">
        <v>200</v>
      </c>
      <c r="F47" s="77">
        <v>4584</v>
      </c>
      <c r="G47" s="78" t="s">
        <v>45</v>
      </c>
      <c r="H47" s="102" t="s">
        <v>46</v>
      </c>
      <c r="I47" s="77">
        <v>4584</v>
      </c>
      <c r="J47" s="79">
        <v>33.75</v>
      </c>
      <c r="K47" s="77" t="s">
        <v>36</v>
      </c>
      <c r="L47" s="77">
        <v>60</v>
      </c>
      <c r="M47" s="77" t="s">
        <v>229</v>
      </c>
      <c r="N47" s="80">
        <v>3.71</v>
      </c>
      <c r="O47" s="77" t="b">
        <v>1</v>
      </c>
      <c r="P47" s="83" t="s">
        <v>230</v>
      </c>
      <c r="Q47" s="84" t="s">
        <v>160</v>
      </c>
      <c r="R47" s="84" t="s">
        <v>231</v>
      </c>
      <c r="S47" s="82"/>
      <c r="T47" s="84" t="s">
        <v>210</v>
      </c>
      <c r="U47" s="112"/>
      <c r="V47" s="112" t="b">
        <v>0</v>
      </c>
      <c r="W47" s="112" t="b">
        <v>0</v>
      </c>
      <c r="X47" s="112" t="s">
        <v>41</v>
      </c>
      <c r="Y47" s="126">
        <v>43951</v>
      </c>
      <c r="Z47" s="112"/>
      <c r="AA47" s="112"/>
      <c r="AB47" s="112"/>
      <c r="AC47" s="112"/>
      <c r="AD47" s="115">
        <f>5*(F47/1000)</f>
        <v>22.919999999999998</v>
      </c>
    </row>
    <row r="48" spans="1:30" ht="75">
      <c r="A48" s="74" t="s">
        <v>232</v>
      </c>
      <c r="B48" s="75"/>
      <c r="C48" s="76">
        <v>500</v>
      </c>
      <c r="D48" s="76" t="s">
        <v>2</v>
      </c>
      <c r="E48" s="102" t="s">
        <v>44</v>
      </c>
      <c r="F48" s="77">
        <v>4139</v>
      </c>
      <c r="G48" s="78" t="s">
        <v>45</v>
      </c>
      <c r="H48" s="102" t="s">
        <v>46</v>
      </c>
      <c r="I48" s="77">
        <v>4139</v>
      </c>
      <c r="J48" s="79">
        <v>31.25</v>
      </c>
      <c r="K48" s="77" t="s">
        <v>36</v>
      </c>
      <c r="L48" s="77">
        <v>60</v>
      </c>
      <c r="M48" s="77" t="s">
        <v>233</v>
      </c>
      <c r="N48" s="80">
        <v>4.6900000000000004</v>
      </c>
      <c r="O48" s="77" t="b">
        <v>1</v>
      </c>
      <c r="P48" s="83" t="s">
        <v>234</v>
      </c>
      <c r="Q48" s="84" t="s">
        <v>235</v>
      </c>
      <c r="R48" s="84" t="s">
        <v>236</v>
      </c>
      <c r="S48" s="82"/>
      <c r="T48" s="82"/>
      <c r="U48" s="112"/>
      <c r="V48" s="112" t="b">
        <v>0</v>
      </c>
      <c r="W48" s="112" t="b">
        <v>0</v>
      </c>
      <c r="X48" s="112" t="s">
        <v>41</v>
      </c>
      <c r="Y48" s="112"/>
      <c r="Z48" s="112"/>
      <c r="AA48" s="112"/>
      <c r="AB48" s="112"/>
      <c r="AC48" s="112"/>
      <c r="AD48" s="115">
        <f>5*(F48/1000)</f>
        <v>20.695</v>
      </c>
    </row>
    <row r="49" spans="1:30" ht="75">
      <c r="A49" s="74" t="s">
        <v>161</v>
      </c>
      <c r="B49" s="75"/>
      <c r="C49" s="76">
        <v>475</v>
      </c>
      <c r="D49" s="76" t="s">
        <v>2</v>
      </c>
      <c r="E49" s="102" t="s">
        <v>52</v>
      </c>
      <c r="F49" s="77">
        <v>4056</v>
      </c>
      <c r="G49" s="78" t="s">
        <v>45</v>
      </c>
      <c r="H49" s="102" t="s">
        <v>46</v>
      </c>
      <c r="I49" s="77">
        <v>4056</v>
      </c>
      <c r="J49" s="79">
        <v>31.25</v>
      </c>
      <c r="K49" s="77" t="s">
        <v>36</v>
      </c>
      <c r="L49" s="77">
        <v>60</v>
      </c>
      <c r="M49" s="77" t="s">
        <v>53</v>
      </c>
      <c r="N49" s="80">
        <v>4.42</v>
      </c>
      <c r="O49" s="77" t="b">
        <v>0</v>
      </c>
      <c r="P49" s="83" t="s">
        <v>237</v>
      </c>
      <c r="Q49" s="84" t="s">
        <v>238</v>
      </c>
      <c r="R49" s="84" t="s">
        <v>239</v>
      </c>
      <c r="S49" s="82"/>
      <c r="T49" s="84" t="s">
        <v>165</v>
      </c>
      <c r="U49" s="112"/>
      <c r="V49" s="112" t="b">
        <v>0</v>
      </c>
      <c r="W49" s="112" t="b">
        <v>0</v>
      </c>
      <c r="X49" s="112" t="s">
        <v>41</v>
      </c>
      <c r="Y49" s="126">
        <v>43619</v>
      </c>
      <c r="Z49" s="112"/>
      <c r="AA49" s="112"/>
      <c r="AB49" s="112"/>
      <c r="AC49" s="112"/>
      <c r="AD49" s="115">
        <f>5*(F49/1000)</f>
        <v>20.28</v>
      </c>
    </row>
    <row r="50" spans="1:30" ht="75">
      <c r="A50" s="74" t="s">
        <v>205</v>
      </c>
      <c r="B50" s="75"/>
      <c r="C50" s="76">
        <v>625</v>
      </c>
      <c r="D50" s="76" t="s">
        <v>2</v>
      </c>
      <c r="E50" s="102" t="s">
        <v>200</v>
      </c>
      <c r="F50" s="77">
        <v>3921</v>
      </c>
      <c r="G50" s="78" t="s">
        <v>45</v>
      </c>
      <c r="H50" s="102" t="s">
        <v>46</v>
      </c>
      <c r="I50" s="77">
        <v>3921</v>
      </c>
      <c r="J50" s="79">
        <v>33.75</v>
      </c>
      <c r="K50" s="77" t="s">
        <v>36</v>
      </c>
      <c r="L50" s="77">
        <v>60</v>
      </c>
      <c r="M50" s="77" t="s">
        <v>240</v>
      </c>
      <c r="N50" s="80">
        <v>3.71</v>
      </c>
      <c r="O50" s="77" t="b">
        <v>0</v>
      </c>
      <c r="P50" s="83" t="s">
        <v>241</v>
      </c>
      <c r="Q50" s="84" t="s">
        <v>242</v>
      </c>
      <c r="R50" s="84" t="s">
        <v>243</v>
      </c>
      <c r="S50" s="82"/>
      <c r="T50" s="84" t="s">
        <v>210</v>
      </c>
      <c r="U50" s="112"/>
      <c r="V50" s="112" t="b">
        <v>0</v>
      </c>
      <c r="W50" s="112" t="b">
        <v>0</v>
      </c>
      <c r="X50" s="112" t="s">
        <v>41</v>
      </c>
      <c r="Y50" s="126">
        <v>43070</v>
      </c>
      <c r="Z50" s="112"/>
      <c r="AA50" s="112"/>
      <c r="AB50" s="112"/>
      <c r="AC50" s="112"/>
      <c r="AD50" s="115">
        <f>5*(F50/1000)</f>
        <v>19.605</v>
      </c>
    </row>
    <row r="51" spans="1:30" ht="75">
      <c r="A51" s="74" t="s">
        <v>144</v>
      </c>
      <c r="B51" s="75"/>
      <c r="C51" s="76">
        <v>250</v>
      </c>
      <c r="D51" s="76" t="s">
        <v>2</v>
      </c>
      <c r="E51" s="102" t="s">
        <v>44</v>
      </c>
      <c r="F51" s="77">
        <v>3910</v>
      </c>
      <c r="G51" s="78" t="s">
        <v>45</v>
      </c>
      <c r="H51" s="102" t="s">
        <v>46</v>
      </c>
      <c r="I51" s="77">
        <v>3910</v>
      </c>
      <c r="J51" s="79">
        <v>31.25</v>
      </c>
      <c r="K51" s="77" t="s">
        <v>36</v>
      </c>
      <c r="L51" s="77">
        <v>60</v>
      </c>
      <c r="M51" s="77" t="s">
        <v>244</v>
      </c>
      <c r="N51" s="80">
        <v>3.91</v>
      </c>
      <c r="O51" s="77" t="b">
        <v>1</v>
      </c>
      <c r="P51" s="83" t="s">
        <v>245</v>
      </c>
      <c r="Q51" s="84" t="s">
        <v>246</v>
      </c>
      <c r="R51" s="84" t="s">
        <v>247</v>
      </c>
      <c r="S51" s="82"/>
      <c r="T51" s="84" t="s">
        <v>148</v>
      </c>
      <c r="U51" s="112"/>
      <c r="V51" s="112" t="b">
        <v>0</v>
      </c>
      <c r="W51" s="112" t="b">
        <v>0</v>
      </c>
      <c r="X51" s="112" t="s">
        <v>41</v>
      </c>
      <c r="Y51" s="126">
        <v>44104</v>
      </c>
      <c r="Z51" s="112"/>
      <c r="AA51" s="112"/>
      <c r="AB51" s="112"/>
      <c r="AC51" s="112"/>
      <c r="AD51" s="115">
        <f>5*(F51/1000)</f>
        <v>19.55</v>
      </c>
    </row>
    <row r="52" spans="1:30" ht="75">
      <c r="A52" s="74" t="s">
        <v>248</v>
      </c>
      <c r="B52" s="75"/>
      <c r="C52" s="76">
        <v>155</v>
      </c>
      <c r="D52" s="76" t="s">
        <v>2</v>
      </c>
      <c r="E52" s="102" t="s">
        <v>44</v>
      </c>
      <c r="F52" s="77">
        <v>2656</v>
      </c>
      <c r="G52" s="78" t="s">
        <v>45</v>
      </c>
      <c r="H52" s="102" t="s">
        <v>46</v>
      </c>
      <c r="I52" s="122">
        <f>2656+1250</f>
        <v>3906</v>
      </c>
      <c r="J52" s="79">
        <v>31.25</v>
      </c>
      <c r="K52" s="77" t="s">
        <v>36</v>
      </c>
      <c r="L52" s="77">
        <v>60</v>
      </c>
      <c r="M52" s="77" t="s">
        <v>249</v>
      </c>
      <c r="N52" s="80">
        <v>4.74</v>
      </c>
      <c r="O52" s="77" t="b">
        <v>0</v>
      </c>
      <c r="P52" s="83" t="s">
        <v>250</v>
      </c>
      <c r="Q52" s="84" t="s">
        <v>251</v>
      </c>
      <c r="R52" s="84" t="s">
        <v>252</v>
      </c>
      <c r="S52" s="82"/>
      <c r="T52" s="84" t="s">
        <v>253</v>
      </c>
      <c r="U52" s="112"/>
      <c r="V52" s="112" t="b">
        <v>0</v>
      </c>
      <c r="W52" s="112" t="b">
        <v>0</v>
      </c>
      <c r="X52" s="112" t="s">
        <v>41</v>
      </c>
      <c r="Y52" s="126">
        <v>44012</v>
      </c>
      <c r="Z52" s="112"/>
      <c r="AA52" s="112"/>
      <c r="AB52" s="112"/>
      <c r="AC52" s="112"/>
      <c r="AD52" s="115">
        <f>5*(F52/1000)</f>
        <v>13.280000000000001</v>
      </c>
    </row>
    <row r="53" spans="1:30" ht="75">
      <c r="A53" s="74" t="s">
        <v>248</v>
      </c>
      <c r="B53" s="75"/>
      <c r="C53" s="76">
        <v>160</v>
      </c>
      <c r="D53" s="76" t="s">
        <v>2</v>
      </c>
      <c r="E53" s="102" t="s">
        <v>44</v>
      </c>
      <c r="F53" s="77">
        <v>1250</v>
      </c>
      <c r="G53" s="78" t="s">
        <v>45</v>
      </c>
      <c r="H53" s="102" t="s">
        <v>46</v>
      </c>
      <c r="I53" s="77">
        <v>3906</v>
      </c>
      <c r="J53" s="79">
        <v>31.25</v>
      </c>
      <c r="K53" s="77" t="s">
        <v>36</v>
      </c>
      <c r="L53" s="77">
        <v>60</v>
      </c>
      <c r="M53" s="77" t="s">
        <v>254</v>
      </c>
      <c r="N53" s="80">
        <v>4.74</v>
      </c>
      <c r="O53" s="77" t="b">
        <v>0</v>
      </c>
      <c r="P53" s="83" t="s">
        <v>255</v>
      </c>
      <c r="Q53" s="84" t="s">
        <v>256</v>
      </c>
      <c r="R53" s="84" t="s">
        <v>257</v>
      </c>
      <c r="S53" s="84" t="s">
        <v>258</v>
      </c>
      <c r="T53" s="84" t="s">
        <v>253</v>
      </c>
      <c r="U53" s="112"/>
      <c r="V53" s="112" t="b">
        <v>0</v>
      </c>
      <c r="W53" s="112" t="b">
        <v>0</v>
      </c>
      <c r="X53" s="112" t="s">
        <v>41</v>
      </c>
      <c r="Y53" s="126">
        <v>43769</v>
      </c>
      <c r="Z53" s="112"/>
      <c r="AA53" s="112"/>
      <c r="AB53" s="112"/>
      <c r="AC53" s="112"/>
      <c r="AD53" s="115">
        <f>5*(F53/1000)</f>
        <v>6.25</v>
      </c>
    </row>
    <row r="54" spans="1:30" ht="75">
      <c r="A54" s="74" t="s">
        <v>131</v>
      </c>
      <c r="B54" s="75"/>
      <c r="C54" s="76">
        <v>225</v>
      </c>
      <c r="D54" s="76" t="s">
        <v>2</v>
      </c>
      <c r="E54" s="102" t="s">
        <v>44</v>
      </c>
      <c r="F54" s="77">
        <v>3731</v>
      </c>
      <c r="G54" s="78" t="s">
        <v>45</v>
      </c>
      <c r="H54" s="102" t="s">
        <v>46</v>
      </c>
      <c r="I54" s="77">
        <v>3731</v>
      </c>
      <c r="J54" s="79">
        <v>31.25</v>
      </c>
      <c r="K54" s="77" t="s">
        <v>36</v>
      </c>
      <c r="L54" s="77">
        <v>60</v>
      </c>
      <c r="M54" s="77"/>
      <c r="N54" s="80">
        <v>4.18</v>
      </c>
      <c r="O54" s="77"/>
      <c r="P54" s="83" t="s">
        <v>259</v>
      </c>
      <c r="Q54" s="84" t="s">
        <v>260</v>
      </c>
      <c r="R54" s="84" t="s">
        <v>261</v>
      </c>
      <c r="S54" s="82"/>
      <c r="T54" s="84" t="s">
        <v>135</v>
      </c>
      <c r="U54" s="112"/>
      <c r="V54" s="112" t="b">
        <v>1</v>
      </c>
      <c r="W54" s="112" t="b">
        <v>0</v>
      </c>
      <c r="X54" s="112" t="s">
        <v>41</v>
      </c>
      <c r="Y54" s="126">
        <v>44196</v>
      </c>
      <c r="Z54" s="112"/>
      <c r="AA54" s="112"/>
      <c r="AB54" s="112"/>
      <c r="AC54" s="112"/>
      <c r="AD54" s="115">
        <f>5*(F54/1000)</f>
        <v>18.655000000000001</v>
      </c>
    </row>
    <row r="55" spans="1:30" ht="150">
      <c r="A55" s="74" t="s">
        <v>262</v>
      </c>
      <c r="B55" s="75"/>
      <c r="C55" s="76">
        <v>215</v>
      </c>
      <c r="D55" s="76" t="s">
        <v>2</v>
      </c>
      <c r="E55" s="102" t="s">
        <v>44</v>
      </c>
      <c r="F55" s="77">
        <v>3661</v>
      </c>
      <c r="G55" s="78" t="s">
        <v>45</v>
      </c>
      <c r="H55" s="102" t="s">
        <v>46</v>
      </c>
      <c r="I55" s="77">
        <v>3661</v>
      </c>
      <c r="J55" s="79">
        <v>33.25</v>
      </c>
      <c r="K55" s="77" t="s">
        <v>36</v>
      </c>
      <c r="L55" s="77">
        <v>60</v>
      </c>
      <c r="M55" s="77" t="s">
        <v>263</v>
      </c>
      <c r="N55" s="80">
        <v>4.71</v>
      </c>
      <c r="O55" s="77" t="b">
        <v>0</v>
      </c>
      <c r="P55" s="83" t="s">
        <v>264</v>
      </c>
      <c r="Q55" s="84" t="s">
        <v>265</v>
      </c>
      <c r="R55" s="82" t="s">
        <v>39</v>
      </c>
      <c r="S55" s="82"/>
      <c r="T55" s="84" t="s">
        <v>266</v>
      </c>
      <c r="U55" s="112"/>
      <c r="V55" s="112" t="b">
        <v>0</v>
      </c>
      <c r="W55" s="112" t="b">
        <v>1</v>
      </c>
      <c r="X55" s="112" t="s">
        <v>41</v>
      </c>
      <c r="Y55" s="126">
        <v>43838</v>
      </c>
      <c r="Z55" s="112"/>
      <c r="AA55" s="112"/>
      <c r="AB55" s="112"/>
      <c r="AC55" s="112"/>
      <c r="AD55" s="115">
        <f>5*(F55/1000)</f>
        <v>18.305</v>
      </c>
    </row>
    <row r="56" spans="1:30" ht="75">
      <c r="A56" s="74" t="s">
        <v>42</v>
      </c>
      <c r="B56" s="75"/>
      <c r="C56" s="76">
        <v>425</v>
      </c>
      <c r="D56" s="76" t="s">
        <v>2</v>
      </c>
      <c r="E56" s="102" t="s">
        <v>44</v>
      </c>
      <c r="F56" s="77">
        <v>3623</v>
      </c>
      <c r="G56" s="78">
        <v>44409</v>
      </c>
      <c r="H56" s="102" t="s">
        <v>75</v>
      </c>
      <c r="I56" s="77">
        <v>3623</v>
      </c>
      <c r="J56" s="79">
        <v>35.75</v>
      </c>
      <c r="K56" s="77" t="s">
        <v>36</v>
      </c>
      <c r="L56" s="77">
        <v>60</v>
      </c>
      <c r="M56" s="77" t="s">
        <v>267</v>
      </c>
      <c r="N56" s="80">
        <v>3.36</v>
      </c>
      <c r="O56" s="77" t="b">
        <v>0</v>
      </c>
      <c r="P56" s="83" t="s">
        <v>268</v>
      </c>
      <c r="Q56" s="82"/>
      <c r="R56" s="84"/>
      <c r="S56" s="82"/>
      <c r="T56" s="84" t="s">
        <v>51</v>
      </c>
      <c r="U56" s="112"/>
      <c r="V56" s="112" t="b">
        <v>1</v>
      </c>
      <c r="W56" s="112" t="b">
        <v>0</v>
      </c>
      <c r="X56" s="112" t="s">
        <v>41</v>
      </c>
      <c r="Y56" s="126">
        <v>44408</v>
      </c>
      <c r="Z56" s="112"/>
      <c r="AA56" s="112"/>
      <c r="AB56" s="112"/>
      <c r="AC56" s="112"/>
      <c r="AD56" s="115">
        <f>5*(F56/1000)</f>
        <v>18.115000000000002</v>
      </c>
    </row>
    <row r="57" spans="1:30" ht="75">
      <c r="A57" s="74" t="s">
        <v>227</v>
      </c>
      <c r="B57" s="75"/>
      <c r="C57" s="76">
        <v>750</v>
      </c>
      <c r="D57" s="76" t="s">
        <v>2</v>
      </c>
      <c r="E57" s="102" t="s">
        <v>44</v>
      </c>
      <c r="F57" s="77">
        <v>3440</v>
      </c>
      <c r="G57" s="78" t="s">
        <v>45</v>
      </c>
      <c r="H57" s="102" t="s">
        <v>46</v>
      </c>
      <c r="I57" s="77">
        <v>3440</v>
      </c>
      <c r="J57" s="79">
        <v>38.5</v>
      </c>
      <c r="K57" s="77" t="s">
        <v>36</v>
      </c>
      <c r="L57" s="77">
        <v>60</v>
      </c>
      <c r="M57" s="77" t="s">
        <v>269</v>
      </c>
      <c r="N57" s="80">
        <v>3</v>
      </c>
      <c r="O57" s="77" t="b">
        <v>1</v>
      </c>
      <c r="P57" s="81"/>
      <c r="Q57" s="82"/>
      <c r="R57" s="82"/>
      <c r="S57" s="82"/>
      <c r="T57" s="82"/>
      <c r="U57" s="112"/>
      <c r="V57" s="112" t="b">
        <v>0</v>
      </c>
      <c r="W57" s="112" t="b">
        <v>0</v>
      </c>
      <c r="X57" s="112" t="s">
        <v>227</v>
      </c>
      <c r="Y57" s="126">
        <v>44166</v>
      </c>
      <c r="Z57" s="112"/>
      <c r="AA57" s="112"/>
      <c r="AB57" s="112"/>
      <c r="AC57" s="112"/>
      <c r="AD57" s="115">
        <f>5*(F57/1000)</f>
        <v>17.2</v>
      </c>
    </row>
    <row r="58" spans="1:30" ht="75">
      <c r="A58" s="74" t="s">
        <v>189</v>
      </c>
      <c r="B58" s="75"/>
      <c r="C58" s="76" t="s">
        <v>270</v>
      </c>
      <c r="D58" s="76" t="s">
        <v>2</v>
      </c>
      <c r="E58" s="102" t="s">
        <v>44</v>
      </c>
      <c r="F58" s="77">
        <v>3424</v>
      </c>
      <c r="G58" s="78" t="s">
        <v>45</v>
      </c>
      <c r="H58" s="102" t="s">
        <v>46</v>
      </c>
      <c r="I58" s="77">
        <v>3424</v>
      </c>
      <c r="J58" s="79">
        <v>34</v>
      </c>
      <c r="K58" s="77" t="s">
        <v>191</v>
      </c>
      <c r="L58" s="77">
        <v>12</v>
      </c>
      <c r="M58" s="77" t="s">
        <v>192</v>
      </c>
      <c r="N58" s="80">
        <v>4.63</v>
      </c>
      <c r="O58" s="77"/>
      <c r="P58" s="83" t="s">
        <v>271</v>
      </c>
      <c r="Q58" s="82"/>
      <c r="R58" s="84" t="s">
        <v>272</v>
      </c>
      <c r="S58" s="82"/>
      <c r="T58" s="84" t="s">
        <v>195</v>
      </c>
      <c r="U58" s="112"/>
      <c r="V58" s="112" t="b">
        <v>1</v>
      </c>
      <c r="W58" s="112" t="b">
        <v>0</v>
      </c>
      <c r="X58" s="112" t="s">
        <v>41</v>
      </c>
      <c r="Y58" s="126">
        <v>44255</v>
      </c>
      <c r="Z58" s="112"/>
      <c r="AA58" s="112"/>
      <c r="AB58" s="112"/>
      <c r="AC58" s="112"/>
      <c r="AD58" s="115">
        <f>5*(F58/1000)</f>
        <v>17.12</v>
      </c>
    </row>
    <row r="59" spans="1:30" ht="75">
      <c r="A59" s="74" t="s">
        <v>189</v>
      </c>
      <c r="B59" s="75"/>
      <c r="C59" s="76" t="s">
        <v>273</v>
      </c>
      <c r="D59" s="76" t="s">
        <v>2</v>
      </c>
      <c r="E59" s="102" t="s">
        <v>44</v>
      </c>
      <c r="F59" s="77">
        <v>3200</v>
      </c>
      <c r="G59" s="78" t="s">
        <v>45</v>
      </c>
      <c r="H59" s="102" t="s">
        <v>46</v>
      </c>
      <c r="I59" s="77">
        <v>3200</v>
      </c>
      <c r="J59" s="79">
        <v>34</v>
      </c>
      <c r="K59" s="77" t="s">
        <v>191</v>
      </c>
      <c r="L59" s="77">
        <v>12</v>
      </c>
      <c r="M59" s="77" t="s">
        <v>192</v>
      </c>
      <c r="N59" s="80">
        <v>4.63</v>
      </c>
      <c r="O59" s="77" t="b">
        <v>1</v>
      </c>
      <c r="P59" s="83" t="s">
        <v>274</v>
      </c>
      <c r="Q59" s="84" t="s">
        <v>275</v>
      </c>
      <c r="R59" s="84" t="s">
        <v>276</v>
      </c>
      <c r="S59" s="82"/>
      <c r="T59" s="84" t="s">
        <v>195</v>
      </c>
      <c r="U59" s="112"/>
      <c r="V59" s="112" t="b">
        <v>0</v>
      </c>
      <c r="W59" s="112" t="b">
        <v>0</v>
      </c>
      <c r="X59" s="112" t="s">
        <v>41</v>
      </c>
      <c r="Y59" s="126">
        <v>43709</v>
      </c>
      <c r="Z59" s="112"/>
      <c r="AA59" s="112"/>
      <c r="AB59" s="112"/>
      <c r="AC59" s="112"/>
      <c r="AD59" s="115">
        <f>5*(F59/1000)</f>
        <v>16</v>
      </c>
    </row>
    <row r="60" spans="1:30" ht="75">
      <c r="A60" s="74" t="s">
        <v>173</v>
      </c>
      <c r="B60" s="75"/>
      <c r="C60" s="76">
        <v>160</v>
      </c>
      <c r="D60" s="76" t="s">
        <v>2</v>
      </c>
      <c r="E60" s="102" t="s">
        <v>44</v>
      </c>
      <c r="F60" s="77">
        <v>3067</v>
      </c>
      <c r="G60" s="78" t="s">
        <v>45</v>
      </c>
      <c r="H60" s="102" t="s">
        <v>46</v>
      </c>
      <c r="I60" s="77">
        <v>3067</v>
      </c>
      <c r="J60" s="79">
        <v>33.25</v>
      </c>
      <c r="K60" s="77" t="s">
        <v>36</v>
      </c>
      <c r="L60" s="77">
        <v>60</v>
      </c>
      <c r="M60" s="77" t="s">
        <v>277</v>
      </c>
      <c r="N60" s="80">
        <v>3.96</v>
      </c>
      <c r="O60" s="77" t="b">
        <v>1</v>
      </c>
      <c r="P60" s="83" t="s">
        <v>278</v>
      </c>
      <c r="Q60" s="84" t="s">
        <v>279</v>
      </c>
      <c r="R60" s="84" t="s">
        <v>280</v>
      </c>
      <c r="S60" s="82"/>
      <c r="T60" s="84" t="s">
        <v>178</v>
      </c>
      <c r="U60" s="112"/>
      <c r="V60" s="112" t="b">
        <v>0</v>
      </c>
      <c r="W60" s="112" t="b">
        <v>0</v>
      </c>
      <c r="X60" s="112" t="s">
        <v>41</v>
      </c>
      <c r="Y60" s="126">
        <v>44104</v>
      </c>
      <c r="Z60" s="112"/>
      <c r="AA60" s="112"/>
      <c r="AB60" s="112"/>
      <c r="AC60" s="112"/>
      <c r="AD60" s="115">
        <f>5*(F60/1000)</f>
        <v>15.335000000000001</v>
      </c>
    </row>
    <row r="61" spans="1:30" ht="75">
      <c r="A61" s="74" t="s">
        <v>205</v>
      </c>
      <c r="B61" s="75"/>
      <c r="C61" s="76">
        <v>125</v>
      </c>
      <c r="D61" s="76" t="s">
        <v>2</v>
      </c>
      <c r="E61" s="102" t="s">
        <v>44</v>
      </c>
      <c r="F61" s="77">
        <v>3018</v>
      </c>
      <c r="G61" s="78" t="s">
        <v>45</v>
      </c>
      <c r="H61" s="102" t="s">
        <v>46</v>
      </c>
      <c r="I61" s="77">
        <v>3018</v>
      </c>
      <c r="J61" s="79">
        <v>33.75</v>
      </c>
      <c r="K61" s="77" t="s">
        <v>36</v>
      </c>
      <c r="L61" s="77">
        <v>60</v>
      </c>
      <c r="M61" s="77" t="s">
        <v>281</v>
      </c>
      <c r="N61" s="80">
        <v>3.71</v>
      </c>
      <c r="O61" s="77" t="b">
        <v>0</v>
      </c>
      <c r="P61" s="83" t="s">
        <v>282</v>
      </c>
      <c r="Q61" s="84" t="s">
        <v>283</v>
      </c>
      <c r="R61" s="84" t="s">
        <v>284</v>
      </c>
      <c r="S61" s="82"/>
      <c r="T61" s="84" t="s">
        <v>210</v>
      </c>
      <c r="U61" s="112"/>
      <c r="V61" s="112" t="b">
        <v>0</v>
      </c>
      <c r="W61" s="112" t="b">
        <v>0</v>
      </c>
      <c r="X61" s="112" t="s">
        <v>41</v>
      </c>
      <c r="Y61" s="126">
        <v>44135</v>
      </c>
      <c r="Z61" s="112"/>
      <c r="AA61" s="112"/>
      <c r="AB61" s="112"/>
      <c r="AC61" s="112"/>
      <c r="AD61" s="115">
        <f>5*(F61/1000)</f>
        <v>15.09</v>
      </c>
    </row>
    <row r="62" spans="1:30" ht="75">
      <c r="A62" s="74" t="s">
        <v>86</v>
      </c>
      <c r="B62" s="75"/>
      <c r="C62" s="76">
        <v>150</v>
      </c>
      <c r="D62" s="76" t="s">
        <v>2</v>
      </c>
      <c r="E62" s="102" t="s">
        <v>52</v>
      </c>
      <c r="F62" s="77">
        <v>2783</v>
      </c>
      <c r="G62" s="78" t="s">
        <v>45</v>
      </c>
      <c r="H62" s="102" t="s">
        <v>46</v>
      </c>
      <c r="I62" s="77">
        <v>2783</v>
      </c>
      <c r="J62" s="79">
        <v>31.25</v>
      </c>
      <c r="K62" s="77" t="s">
        <v>36</v>
      </c>
      <c r="L62" s="77">
        <v>60</v>
      </c>
      <c r="M62" s="77" t="s">
        <v>285</v>
      </c>
      <c r="N62" s="80">
        <v>4.7300000000000004</v>
      </c>
      <c r="O62" s="77" t="b">
        <v>0</v>
      </c>
      <c r="P62" s="83" t="s">
        <v>286</v>
      </c>
      <c r="Q62" s="84" t="s">
        <v>287</v>
      </c>
      <c r="R62" s="84" t="s">
        <v>288</v>
      </c>
      <c r="S62" s="82"/>
      <c r="T62" s="84" t="s">
        <v>91</v>
      </c>
      <c r="U62" s="112"/>
      <c r="V62" s="112" t="b">
        <v>0</v>
      </c>
      <c r="W62" s="112" t="b">
        <v>0</v>
      </c>
      <c r="X62" s="112" t="s">
        <v>41</v>
      </c>
      <c r="Y62" s="126">
        <v>43405</v>
      </c>
      <c r="Z62" s="112"/>
      <c r="AA62" s="112"/>
      <c r="AB62" s="112"/>
      <c r="AC62" s="112"/>
      <c r="AD62" s="115">
        <f>5*(F62/1000)</f>
        <v>13.914999999999999</v>
      </c>
    </row>
    <row r="63" spans="1:30" ht="90">
      <c r="A63" s="74" t="s">
        <v>205</v>
      </c>
      <c r="B63" s="75"/>
      <c r="C63" s="76">
        <v>150</v>
      </c>
      <c r="D63" s="76" t="s">
        <v>2</v>
      </c>
      <c r="E63" s="102" t="s">
        <v>44</v>
      </c>
      <c r="F63" s="77">
        <v>2695</v>
      </c>
      <c r="G63" s="78" t="s">
        <v>45</v>
      </c>
      <c r="H63" s="102" t="s">
        <v>46</v>
      </c>
      <c r="I63" s="77">
        <v>2695</v>
      </c>
      <c r="J63" s="79">
        <v>33.75</v>
      </c>
      <c r="K63" s="77" t="s">
        <v>36</v>
      </c>
      <c r="L63" s="77">
        <v>60</v>
      </c>
      <c r="M63" s="77" t="s">
        <v>289</v>
      </c>
      <c r="N63" s="80">
        <v>3.71</v>
      </c>
      <c r="O63" s="77" t="b">
        <v>0</v>
      </c>
      <c r="P63" s="83" t="s">
        <v>290</v>
      </c>
      <c r="Q63" s="84" t="s">
        <v>291</v>
      </c>
      <c r="R63" s="84" t="s">
        <v>292</v>
      </c>
      <c r="S63" s="82"/>
      <c r="T63" s="84" t="s">
        <v>210</v>
      </c>
      <c r="U63" s="112"/>
      <c r="V63" s="112" t="b">
        <v>0</v>
      </c>
      <c r="W63" s="112" t="b">
        <v>0</v>
      </c>
      <c r="X63" s="112" t="s">
        <v>41</v>
      </c>
      <c r="Y63" s="126">
        <v>44168</v>
      </c>
      <c r="Z63" s="112"/>
      <c r="AA63" s="112"/>
      <c r="AB63" s="112"/>
      <c r="AC63" s="112"/>
      <c r="AD63" s="115">
        <f>5*(F63/1000)</f>
        <v>13.475</v>
      </c>
    </row>
    <row r="64" spans="1:30" ht="75">
      <c r="A64" s="74" t="s">
        <v>232</v>
      </c>
      <c r="B64" s="75"/>
      <c r="C64" s="76">
        <v>320</v>
      </c>
      <c r="D64" s="76" t="s">
        <v>2</v>
      </c>
      <c r="E64" s="102" t="s">
        <v>44</v>
      </c>
      <c r="F64" s="121">
        <v>2576</v>
      </c>
      <c r="G64" s="78" t="s">
        <v>45</v>
      </c>
      <c r="H64" s="102" t="s">
        <v>46</v>
      </c>
      <c r="I64" s="121">
        <v>2576</v>
      </c>
      <c r="J64" s="79">
        <v>31.25</v>
      </c>
      <c r="K64" s="77" t="s">
        <v>36</v>
      </c>
      <c r="L64" s="77">
        <v>60</v>
      </c>
      <c r="M64" s="77"/>
      <c r="N64" s="80">
        <v>4.6900000000000004</v>
      </c>
      <c r="O64" s="77"/>
      <c r="P64" s="83" t="s">
        <v>293</v>
      </c>
      <c r="Q64" s="84" t="s">
        <v>294</v>
      </c>
      <c r="R64" s="84" t="s">
        <v>295</v>
      </c>
      <c r="S64" s="82"/>
      <c r="T64" s="82"/>
      <c r="U64" s="112"/>
      <c r="V64" s="112" t="b">
        <v>1</v>
      </c>
      <c r="W64" s="112" t="b">
        <v>0</v>
      </c>
      <c r="X64" s="112" t="s">
        <v>41</v>
      </c>
      <c r="Y64" s="112"/>
      <c r="Z64" s="112"/>
      <c r="AA64" s="112"/>
      <c r="AB64" s="112"/>
      <c r="AC64" s="112"/>
      <c r="AD64" s="115">
        <f>5*(F64/1000)</f>
        <v>12.88</v>
      </c>
    </row>
    <row r="65" spans="1:30" ht="75">
      <c r="A65" s="74" t="s">
        <v>131</v>
      </c>
      <c r="B65" s="75"/>
      <c r="C65" s="76">
        <v>325</v>
      </c>
      <c r="D65" s="76" t="s">
        <v>2</v>
      </c>
      <c r="E65" s="102" t="s">
        <v>200</v>
      </c>
      <c r="F65" s="77">
        <v>2518</v>
      </c>
      <c r="G65" s="78" t="s">
        <v>45</v>
      </c>
      <c r="H65" s="102" t="s">
        <v>46</v>
      </c>
      <c r="I65" s="77">
        <v>2518</v>
      </c>
      <c r="J65" s="79">
        <v>33.25</v>
      </c>
      <c r="K65" s="77" t="s">
        <v>36</v>
      </c>
      <c r="L65" s="77">
        <v>60</v>
      </c>
      <c r="M65" s="77" t="s">
        <v>296</v>
      </c>
      <c r="N65" s="80">
        <v>4.18</v>
      </c>
      <c r="O65" s="77" t="b">
        <v>0</v>
      </c>
      <c r="P65" s="83" t="s">
        <v>297</v>
      </c>
      <c r="Q65" s="84" t="s">
        <v>298</v>
      </c>
      <c r="R65" s="84" t="s">
        <v>299</v>
      </c>
      <c r="S65" s="82"/>
      <c r="T65" s="84" t="s">
        <v>135</v>
      </c>
      <c r="U65" s="112"/>
      <c r="V65" s="112" t="b">
        <v>0</v>
      </c>
      <c r="W65" s="112" t="b">
        <v>0</v>
      </c>
      <c r="X65" s="112" t="s">
        <v>41</v>
      </c>
      <c r="Y65" s="126">
        <v>43637</v>
      </c>
      <c r="Z65" s="112"/>
      <c r="AA65" s="112"/>
      <c r="AB65" s="112"/>
      <c r="AC65" s="112"/>
      <c r="AD65" s="115">
        <f>5*(F65/1000)</f>
        <v>12.59</v>
      </c>
    </row>
    <row r="66" spans="1:30" ht="75">
      <c r="A66" s="74" t="s">
        <v>119</v>
      </c>
      <c r="B66" s="75"/>
      <c r="C66" s="76">
        <v>450</v>
      </c>
      <c r="D66" s="76" t="s">
        <v>2</v>
      </c>
      <c r="E66" s="102" t="s">
        <v>44</v>
      </c>
      <c r="F66" s="77">
        <v>2408</v>
      </c>
      <c r="G66" s="78" t="s">
        <v>45</v>
      </c>
      <c r="H66" s="102" t="s">
        <v>46</v>
      </c>
      <c r="I66" s="77">
        <v>2408</v>
      </c>
      <c r="J66" s="79">
        <v>33.75</v>
      </c>
      <c r="K66" s="77" t="s">
        <v>36</v>
      </c>
      <c r="L66" s="77">
        <v>60</v>
      </c>
      <c r="M66" s="77" t="s">
        <v>300</v>
      </c>
      <c r="N66" s="80">
        <v>4.42</v>
      </c>
      <c r="O66" s="77" t="b">
        <v>0</v>
      </c>
      <c r="P66" s="83" t="s">
        <v>301</v>
      </c>
      <c r="Q66" s="84" t="s">
        <v>302</v>
      </c>
      <c r="R66" s="84" t="s">
        <v>303</v>
      </c>
      <c r="S66" s="82"/>
      <c r="T66" s="84" t="s">
        <v>124</v>
      </c>
      <c r="U66" s="112"/>
      <c r="V66" s="112" t="b">
        <v>0</v>
      </c>
      <c r="W66" s="112" t="b">
        <v>0</v>
      </c>
      <c r="X66" s="112" t="s">
        <v>41</v>
      </c>
      <c r="Y66" s="126">
        <v>44196</v>
      </c>
      <c r="Z66" s="112"/>
      <c r="AA66" s="112"/>
      <c r="AB66" s="112"/>
      <c r="AC66" s="112"/>
      <c r="AD66" s="115">
        <f>5*(F66/1000)</f>
        <v>12.04</v>
      </c>
    </row>
    <row r="67" spans="1:30" ht="75">
      <c r="A67" s="74" t="s">
        <v>86</v>
      </c>
      <c r="B67" s="75"/>
      <c r="C67" s="76">
        <v>175</v>
      </c>
      <c r="D67" s="76" t="s">
        <v>2</v>
      </c>
      <c r="E67" s="102" t="s">
        <v>44</v>
      </c>
      <c r="F67" s="77">
        <v>2346</v>
      </c>
      <c r="G67" s="78" t="s">
        <v>45</v>
      </c>
      <c r="H67" s="102" t="s">
        <v>46</v>
      </c>
      <c r="I67" s="77">
        <v>2346</v>
      </c>
      <c r="J67" s="79">
        <v>31.25</v>
      </c>
      <c r="K67" s="77" t="s">
        <v>36</v>
      </c>
      <c r="L67" s="77">
        <v>60</v>
      </c>
      <c r="M67" s="77" t="s">
        <v>304</v>
      </c>
      <c r="N67" s="80">
        <v>4.7300000000000004</v>
      </c>
      <c r="O67" s="77" t="b">
        <v>0</v>
      </c>
      <c r="P67" s="83" t="s">
        <v>305</v>
      </c>
      <c r="Q67" s="84" t="s">
        <v>306</v>
      </c>
      <c r="R67" s="84" t="s">
        <v>307</v>
      </c>
      <c r="S67" s="84" t="s">
        <v>308</v>
      </c>
      <c r="T67" s="84" t="s">
        <v>91</v>
      </c>
      <c r="U67" s="112"/>
      <c r="V67" s="112" t="b">
        <v>0</v>
      </c>
      <c r="W67" s="112" t="b">
        <v>0</v>
      </c>
      <c r="X67" s="112" t="s">
        <v>41</v>
      </c>
      <c r="Y67" s="126">
        <v>43921</v>
      </c>
      <c r="Z67" s="112"/>
      <c r="AA67" s="112"/>
      <c r="AB67" s="112"/>
      <c r="AC67" s="112"/>
      <c r="AD67" s="115">
        <f>5*(F67/1000)</f>
        <v>11.73</v>
      </c>
    </row>
    <row r="68" spans="1:30" ht="75">
      <c r="A68" s="74" t="s">
        <v>95</v>
      </c>
      <c r="B68" s="75"/>
      <c r="C68" s="76">
        <v>101</v>
      </c>
      <c r="D68" s="76" t="s">
        <v>2</v>
      </c>
      <c r="E68" s="102" t="s">
        <v>44</v>
      </c>
      <c r="F68" s="77">
        <v>2191</v>
      </c>
      <c r="G68" s="78">
        <v>44287</v>
      </c>
      <c r="H68" s="102" t="s">
        <v>75</v>
      </c>
      <c r="I68" s="77">
        <v>2191</v>
      </c>
      <c r="J68" s="79">
        <v>31.25</v>
      </c>
      <c r="K68" s="77" t="s">
        <v>36</v>
      </c>
      <c r="L68" s="77">
        <v>60</v>
      </c>
      <c r="M68" s="77" t="s">
        <v>309</v>
      </c>
      <c r="N68" s="80">
        <v>3.99</v>
      </c>
      <c r="O68" s="77" t="b">
        <v>0</v>
      </c>
      <c r="P68" s="83" t="s">
        <v>310</v>
      </c>
      <c r="Q68" s="82"/>
      <c r="R68" s="84" t="s">
        <v>311</v>
      </c>
      <c r="S68" s="82"/>
      <c r="T68" s="84" t="s">
        <v>100</v>
      </c>
      <c r="U68" s="112"/>
      <c r="V68" s="112" t="b">
        <v>1</v>
      </c>
      <c r="W68" s="112" t="b">
        <v>0</v>
      </c>
      <c r="X68" s="112" t="s">
        <v>41</v>
      </c>
      <c r="Y68" s="126">
        <v>44255</v>
      </c>
      <c r="Z68" s="112"/>
      <c r="AA68" s="112"/>
      <c r="AB68" s="112"/>
      <c r="AC68" s="112"/>
      <c r="AD68" s="115">
        <f>5*(F68/1000)</f>
        <v>10.954999999999998</v>
      </c>
    </row>
    <row r="69" spans="1:30" ht="75">
      <c r="A69" s="74" t="s">
        <v>173</v>
      </c>
      <c r="B69" s="75"/>
      <c r="C69" s="76">
        <v>175</v>
      </c>
      <c r="D69" s="76" t="s">
        <v>2</v>
      </c>
      <c r="E69" s="102" t="s">
        <v>44</v>
      </c>
      <c r="F69" s="77">
        <v>2134.4</v>
      </c>
      <c r="G69" s="78">
        <v>44317</v>
      </c>
      <c r="H69" s="102" t="s">
        <v>75</v>
      </c>
      <c r="I69" s="77">
        <v>2134.4</v>
      </c>
      <c r="J69" s="79">
        <v>33.25</v>
      </c>
      <c r="K69" s="77" t="s">
        <v>36</v>
      </c>
      <c r="L69" s="77">
        <v>60</v>
      </c>
      <c r="M69" s="77" t="s">
        <v>312</v>
      </c>
      <c r="N69" s="80">
        <v>3.96</v>
      </c>
      <c r="O69" s="77" t="b">
        <v>0</v>
      </c>
      <c r="P69" s="83" t="s">
        <v>313</v>
      </c>
      <c r="Q69" s="82"/>
      <c r="R69" s="84" t="s">
        <v>314</v>
      </c>
      <c r="S69" s="82"/>
      <c r="T69" s="84" t="s">
        <v>178</v>
      </c>
      <c r="U69" s="112"/>
      <c r="V69" s="112" t="b">
        <v>1</v>
      </c>
      <c r="W69" s="112" t="b">
        <v>0</v>
      </c>
      <c r="X69" s="112" t="s">
        <v>41</v>
      </c>
      <c r="Y69" s="126">
        <v>44316</v>
      </c>
      <c r="Z69" s="112"/>
      <c r="AA69" s="112"/>
      <c r="AB69" s="112"/>
      <c r="AC69" s="112"/>
      <c r="AD69" s="115">
        <f>5*(F69/1000)</f>
        <v>10.672000000000001</v>
      </c>
    </row>
    <row r="70" spans="1:30" ht="75">
      <c r="A70" s="74" t="s">
        <v>153</v>
      </c>
      <c r="B70" s="75"/>
      <c r="C70" s="76">
        <v>540</v>
      </c>
      <c r="D70" s="76" t="s">
        <v>2</v>
      </c>
      <c r="E70" s="102" t="s">
        <v>44</v>
      </c>
      <c r="F70" s="77">
        <v>1953</v>
      </c>
      <c r="G70" s="78" t="s">
        <v>45</v>
      </c>
      <c r="H70" s="102" t="s">
        <v>46</v>
      </c>
      <c r="I70" s="77">
        <v>1953</v>
      </c>
      <c r="J70" s="79">
        <v>31.25</v>
      </c>
      <c r="K70" s="77" t="s">
        <v>36</v>
      </c>
      <c r="L70" s="77">
        <v>60</v>
      </c>
      <c r="M70" s="77" t="s">
        <v>315</v>
      </c>
      <c r="N70" s="80">
        <v>2.94</v>
      </c>
      <c r="O70" s="77" t="b">
        <v>0</v>
      </c>
      <c r="P70" s="83" t="s">
        <v>316</v>
      </c>
      <c r="Q70" s="84" t="s">
        <v>317</v>
      </c>
      <c r="R70" s="84" t="s">
        <v>318</v>
      </c>
      <c r="S70" s="84" t="s">
        <v>319</v>
      </c>
      <c r="T70" s="84" t="s">
        <v>157</v>
      </c>
      <c r="U70" s="112"/>
      <c r="V70" s="112" t="b">
        <v>0</v>
      </c>
      <c r="W70" s="112" t="b">
        <v>0</v>
      </c>
      <c r="X70" s="112" t="s">
        <v>41</v>
      </c>
      <c r="Y70" s="126">
        <v>44196</v>
      </c>
      <c r="Z70" s="112"/>
      <c r="AA70" s="112"/>
      <c r="AB70" s="112"/>
      <c r="AC70" s="112"/>
      <c r="AD70" s="115">
        <f>5*(F70/1000)</f>
        <v>9.7650000000000006</v>
      </c>
    </row>
    <row r="71" spans="1:30" ht="75">
      <c r="A71" s="74" t="s">
        <v>189</v>
      </c>
      <c r="B71" s="75"/>
      <c r="C71" s="76" t="s">
        <v>320</v>
      </c>
      <c r="D71" s="76" t="s">
        <v>2</v>
      </c>
      <c r="E71" s="102" t="s">
        <v>44</v>
      </c>
      <c r="F71" s="77">
        <v>1805</v>
      </c>
      <c r="G71" s="78" t="s">
        <v>45</v>
      </c>
      <c r="H71" s="102" t="s">
        <v>46</v>
      </c>
      <c r="I71" s="77">
        <v>1805</v>
      </c>
      <c r="J71" s="79">
        <v>34</v>
      </c>
      <c r="K71" s="77" t="s">
        <v>191</v>
      </c>
      <c r="L71" s="77">
        <v>12</v>
      </c>
      <c r="M71" s="77" t="s">
        <v>192</v>
      </c>
      <c r="N71" s="80">
        <v>4.63</v>
      </c>
      <c r="O71" s="77" t="b">
        <v>1</v>
      </c>
      <c r="P71" s="83" t="s">
        <v>321</v>
      </c>
      <c r="Q71" s="84" t="s">
        <v>322</v>
      </c>
      <c r="R71" s="84" t="s">
        <v>323</v>
      </c>
      <c r="S71" s="84" t="s">
        <v>324</v>
      </c>
      <c r="T71" s="84" t="s">
        <v>195</v>
      </c>
      <c r="U71" s="112"/>
      <c r="V71" s="112" t="b">
        <v>0</v>
      </c>
      <c r="W71" s="112" t="b">
        <v>0</v>
      </c>
      <c r="X71" s="112" t="s">
        <v>41</v>
      </c>
      <c r="Y71" s="126">
        <v>44149</v>
      </c>
      <c r="Z71" s="112"/>
      <c r="AA71" s="112"/>
      <c r="AB71" s="112"/>
      <c r="AC71" s="112"/>
      <c r="AD71" s="115">
        <f>5*(F71/1000)</f>
        <v>9.0250000000000004</v>
      </c>
    </row>
    <row r="72" spans="1:30">
      <c r="A72" s="74" t="s">
        <v>189</v>
      </c>
      <c r="B72" s="75"/>
      <c r="C72" s="76" t="s">
        <v>325</v>
      </c>
      <c r="D72" s="76" t="s">
        <v>2</v>
      </c>
      <c r="E72" s="102" t="s">
        <v>44</v>
      </c>
      <c r="F72" s="77">
        <v>1774</v>
      </c>
      <c r="G72" s="78">
        <v>44409</v>
      </c>
      <c r="H72" s="102" t="s">
        <v>75</v>
      </c>
      <c r="I72" s="77">
        <v>1774</v>
      </c>
      <c r="J72" s="79">
        <v>34</v>
      </c>
      <c r="K72" s="77" t="s">
        <v>191</v>
      </c>
      <c r="L72" s="77">
        <v>12</v>
      </c>
      <c r="M72" s="77" t="s">
        <v>326</v>
      </c>
      <c r="N72" s="80">
        <v>4.63</v>
      </c>
      <c r="O72" s="77" t="b">
        <v>0</v>
      </c>
      <c r="P72" s="83" t="s">
        <v>327</v>
      </c>
      <c r="Q72" s="82"/>
      <c r="R72" s="84" t="s">
        <v>328</v>
      </c>
      <c r="S72" s="82"/>
      <c r="T72" s="84" t="s">
        <v>195</v>
      </c>
      <c r="U72" s="112"/>
      <c r="V72" s="112" t="b">
        <v>1</v>
      </c>
      <c r="W72" s="112" t="b">
        <v>0</v>
      </c>
      <c r="X72" s="112" t="s">
        <v>41</v>
      </c>
      <c r="Y72" s="126">
        <v>44408</v>
      </c>
      <c r="Z72" s="112"/>
      <c r="AA72" s="112"/>
      <c r="AB72" s="112"/>
      <c r="AC72" s="112"/>
      <c r="AD72" s="115">
        <f>5*(F72/1000)</f>
        <v>8.870000000000001</v>
      </c>
    </row>
    <row r="73" spans="1:30" ht="26.25">
      <c r="A73" s="74" t="s">
        <v>218</v>
      </c>
      <c r="B73" s="75"/>
      <c r="C73" s="76">
        <v>420</v>
      </c>
      <c r="D73" s="76" t="s">
        <v>2</v>
      </c>
      <c r="E73" s="102" t="s">
        <v>44</v>
      </c>
      <c r="F73" s="77">
        <v>1710</v>
      </c>
      <c r="G73" s="78" t="s">
        <v>45</v>
      </c>
      <c r="H73" s="102" t="s">
        <v>46</v>
      </c>
      <c r="I73" s="77">
        <v>1710</v>
      </c>
      <c r="J73" s="79">
        <v>31.25</v>
      </c>
      <c r="K73" s="77" t="s">
        <v>36</v>
      </c>
      <c r="L73" s="77">
        <v>60</v>
      </c>
      <c r="M73" s="77" t="s">
        <v>329</v>
      </c>
      <c r="N73" s="80">
        <v>3.59</v>
      </c>
      <c r="O73" s="77" t="b">
        <v>0</v>
      </c>
      <c r="P73" s="83" t="s">
        <v>330</v>
      </c>
      <c r="Q73" s="84" t="s">
        <v>331</v>
      </c>
      <c r="R73" s="84" t="s">
        <v>332</v>
      </c>
      <c r="S73" s="84" t="s">
        <v>333</v>
      </c>
      <c r="T73" s="82"/>
      <c r="U73" s="112"/>
      <c r="V73" s="112" t="b">
        <v>0</v>
      </c>
      <c r="W73" s="112" t="b">
        <v>0</v>
      </c>
      <c r="X73" s="112" t="s">
        <v>41</v>
      </c>
      <c r="Y73" s="112"/>
      <c r="Z73" s="112"/>
      <c r="AA73" s="112"/>
      <c r="AB73" s="112"/>
      <c r="AC73" s="112"/>
      <c r="AD73" s="115">
        <f>5*(F73/1000)</f>
        <v>8.5500000000000007</v>
      </c>
    </row>
    <row r="74" spans="1:30" ht="75">
      <c r="A74" s="74" t="s">
        <v>334</v>
      </c>
      <c r="B74" s="75"/>
      <c r="C74" s="76">
        <v>110</v>
      </c>
      <c r="D74" s="76" t="s">
        <v>2</v>
      </c>
      <c r="E74" s="102" t="s">
        <v>200</v>
      </c>
      <c r="F74" s="77">
        <v>1579</v>
      </c>
      <c r="G74" s="78" t="s">
        <v>45</v>
      </c>
      <c r="H74" s="102" t="s">
        <v>46</v>
      </c>
      <c r="I74" s="77">
        <v>1579</v>
      </c>
      <c r="J74" s="79">
        <v>33.25</v>
      </c>
      <c r="K74" s="77" t="s">
        <v>36</v>
      </c>
      <c r="L74" s="77">
        <v>60</v>
      </c>
      <c r="M74" s="77" t="s">
        <v>335</v>
      </c>
      <c r="N74" s="80">
        <v>3.13</v>
      </c>
      <c r="O74" s="77" t="b">
        <v>0</v>
      </c>
      <c r="P74" s="83" t="s">
        <v>336</v>
      </c>
      <c r="Q74" s="84" t="s">
        <v>337</v>
      </c>
      <c r="R74" s="84" t="s">
        <v>338</v>
      </c>
      <c r="S74" s="84" t="s">
        <v>339</v>
      </c>
      <c r="T74" s="84" t="s">
        <v>340</v>
      </c>
      <c r="U74" s="112"/>
      <c r="V74" s="112" t="b">
        <v>0</v>
      </c>
      <c r="W74" s="112" t="b">
        <v>0</v>
      </c>
      <c r="X74" s="112" t="s">
        <v>41</v>
      </c>
      <c r="Y74" s="126">
        <v>43466</v>
      </c>
      <c r="Z74" s="112"/>
      <c r="AA74" s="112"/>
      <c r="AB74" s="112"/>
      <c r="AC74" s="112"/>
      <c r="AD74" s="115">
        <f>5*(F74/1000)</f>
        <v>7.8949999999999996</v>
      </c>
    </row>
    <row r="75" spans="1:30" ht="75">
      <c r="A75" s="74" t="s">
        <v>218</v>
      </c>
      <c r="B75" s="75"/>
      <c r="C75" s="76">
        <v>204</v>
      </c>
      <c r="D75" s="76" t="s">
        <v>2</v>
      </c>
      <c r="E75" s="102" t="s">
        <v>200</v>
      </c>
      <c r="F75" s="77">
        <v>1246</v>
      </c>
      <c r="G75" s="78" t="s">
        <v>45</v>
      </c>
      <c r="H75" s="102" t="s">
        <v>46</v>
      </c>
      <c r="I75" s="77">
        <v>1246</v>
      </c>
      <c r="J75" s="79">
        <v>33.25</v>
      </c>
      <c r="K75" s="77" t="s">
        <v>36</v>
      </c>
      <c r="L75" s="77">
        <v>60</v>
      </c>
      <c r="M75" s="77" t="s">
        <v>341</v>
      </c>
      <c r="N75" s="80">
        <v>3.59</v>
      </c>
      <c r="O75" s="77" t="b">
        <v>0</v>
      </c>
      <c r="P75" s="83" t="s">
        <v>342</v>
      </c>
      <c r="Q75" s="84" t="s">
        <v>343</v>
      </c>
      <c r="R75" s="84" t="s">
        <v>344</v>
      </c>
      <c r="S75" s="84" t="s">
        <v>345</v>
      </c>
      <c r="T75" s="82"/>
      <c r="U75" s="112"/>
      <c r="V75" s="112" t="b">
        <v>0</v>
      </c>
      <c r="W75" s="112" t="b">
        <v>0</v>
      </c>
      <c r="X75" s="112" t="s">
        <v>41</v>
      </c>
      <c r="Y75" s="112"/>
      <c r="Z75" s="112"/>
      <c r="AA75" s="112"/>
      <c r="AB75" s="112"/>
      <c r="AC75" s="112"/>
      <c r="AD75" s="115">
        <f>5*(F75/1000)</f>
        <v>6.23</v>
      </c>
    </row>
    <row r="76" spans="1:30" ht="75">
      <c r="A76" s="74" t="s">
        <v>218</v>
      </c>
      <c r="B76" s="75"/>
      <c r="C76" s="76">
        <v>145</v>
      </c>
      <c r="D76" s="76" t="s">
        <v>2</v>
      </c>
      <c r="E76" s="102" t="s">
        <v>44</v>
      </c>
      <c r="F76" s="77">
        <v>1178</v>
      </c>
      <c r="G76" s="78" t="s">
        <v>45</v>
      </c>
      <c r="H76" s="102" t="s">
        <v>46</v>
      </c>
      <c r="I76" s="77">
        <v>1178</v>
      </c>
      <c r="J76" s="79">
        <v>31.25</v>
      </c>
      <c r="K76" s="77" t="s">
        <v>36</v>
      </c>
      <c r="L76" s="77">
        <v>60</v>
      </c>
      <c r="M76" s="77" t="s">
        <v>346</v>
      </c>
      <c r="N76" s="80">
        <v>3.59</v>
      </c>
      <c r="O76" s="77" t="b">
        <v>0</v>
      </c>
      <c r="P76" s="83" t="s">
        <v>347</v>
      </c>
      <c r="Q76" s="84" t="s">
        <v>348</v>
      </c>
      <c r="R76" s="84" t="s">
        <v>349</v>
      </c>
      <c r="S76" s="84" t="s">
        <v>350</v>
      </c>
      <c r="T76" s="82"/>
      <c r="U76" s="112"/>
      <c r="V76" s="112" t="b">
        <v>0</v>
      </c>
      <c r="W76" s="112" t="b">
        <v>0</v>
      </c>
      <c r="X76" s="112" t="s">
        <v>41</v>
      </c>
      <c r="Y76" s="112"/>
      <c r="Z76" s="112"/>
      <c r="AA76" s="112"/>
      <c r="AB76" s="112"/>
      <c r="AC76" s="112"/>
      <c r="AD76" s="115">
        <f>5*(F76/1000)</f>
        <v>5.89</v>
      </c>
    </row>
    <row r="77" spans="1:30" ht="75">
      <c r="A77" s="74" t="s">
        <v>189</v>
      </c>
      <c r="B77" s="75"/>
      <c r="C77" s="76" t="s">
        <v>351</v>
      </c>
      <c r="D77" s="76" t="s">
        <v>2</v>
      </c>
      <c r="E77" s="102" t="s">
        <v>44</v>
      </c>
      <c r="F77" s="77">
        <v>721</v>
      </c>
      <c r="G77" s="78" t="s">
        <v>45</v>
      </c>
      <c r="H77" s="102" t="s">
        <v>46</v>
      </c>
      <c r="I77" s="77">
        <v>721</v>
      </c>
      <c r="J77" s="79">
        <v>34</v>
      </c>
      <c r="K77" s="77" t="s">
        <v>191</v>
      </c>
      <c r="L77" s="77">
        <v>12</v>
      </c>
      <c r="M77" s="77" t="s">
        <v>352</v>
      </c>
      <c r="N77" s="80">
        <v>4.63</v>
      </c>
      <c r="O77" s="77" t="b">
        <v>0</v>
      </c>
      <c r="P77" s="83" t="s">
        <v>353</v>
      </c>
      <c r="Q77" s="84" t="s">
        <v>354</v>
      </c>
      <c r="R77" s="84" t="s">
        <v>355</v>
      </c>
      <c r="S77" s="84" t="s">
        <v>356</v>
      </c>
      <c r="T77" s="84" t="s">
        <v>195</v>
      </c>
      <c r="U77" s="112"/>
      <c r="V77" s="112" t="b">
        <v>0</v>
      </c>
      <c r="W77" s="112" t="b">
        <v>0</v>
      </c>
      <c r="X77" s="112" t="s">
        <v>41</v>
      </c>
      <c r="Y77" s="126">
        <v>44165</v>
      </c>
      <c r="Z77" s="112"/>
      <c r="AA77" s="112"/>
      <c r="AB77" s="112"/>
      <c r="AC77" s="112"/>
      <c r="AD77" s="115">
        <f>5*(F77/1000)</f>
        <v>3.605</v>
      </c>
    </row>
    <row r="78" spans="1:30">
      <c r="A78" s="74"/>
      <c r="B78" s="75"/>
      <c r="C78" s="76"/>
      <c r="D78" s="76"/>
      <c r="E78" s="76"/>
      <c r="F78" s="77"/>
      <c r="G78" s="78"/>
      <c r="H78" s="76"/>
      <c r="I78" s="77"/>
      <c r="J78" s="79"/>
      <c r="K78" s="77"/>
      <c r="L78" s="77"/>
      <c r="M78" s="77"/>
      <c r="N78" s="80"/>
      <c r="O78" s="77"/>
      <c r="P78" s="81"/>
      <c r="Q78" s="82"/>
      <c r="R78" s="82"/>
      <c r="S78" s="82"/>
      <c r="T78" s="82"/>
      <c r="U78" s="112"/>
      <c r="V78" s="112"/>
      <c r="W78" s="112"/>
      <c r="X78" s="112"/>
      <c r="Y78" s="126"/>
      <c r="Z78" s="112"/>
      <c r="AA78" s="112"/>
      <c r="AB78" s="112"/>
      <c r="AC78" s="112"/>
      <c r="AD78" s="116"/>
    </row>
    <row r="79" spans="1:30">
      <c r="A79" s="74"/>
      <c r="B79" s="75"/>
      <c r="C79" s="76"/>
      <c r="D79" s="76"/>
      <c r="E79" s="76"/>
      <c r="F79" s="77"/>
      <c r="G79" s="78"/>
      <c r="H79" s="76"/>
      <c r="I79" s="77"/>
      <c r="J79" s="79"/>
      <c r="K79" s="77"/>
      <c r="L79" s="77"/>
      <c r="M79" s="77"/>
      <c r="N79" s="80"/>
      <c r="O79" s="77"/>
      <c r="P79" s="81"/>
      <c r="Q79" s="82"/>
      <c r="R79" s="82"/>
      <c r="S79" s="82"/>
      <c r="T79" s="82"/>
      <c r="U79" s="112"/>
      <c r="V79" s="112"/>
      <c r="W79" s="112"/>
      <c r="X79" s="112"/>
      <c r="Y79" s="126"/>
      <c r="Z79" s="112"/>
      <c r="AA79" s="112"/>
      <c r="AB79" s="112"/>
      <c r="AC79" s="112"/>
      <c r="AD79" s="116"/>
    </row>
    <row r="80" spans="1:30">
      <c r="A80" s="74"/>
      <c r="B80" s="75"/>
      <c r="C80" s="76"/>
      <c r="D80" s="76"/>
      <c r="E80" s="76"/>
      <c r="F80" s="77"/>
      <c r="G80" s="78"/>
      <c r="H80" s="76"/>
      <c r="I80" s="77"/>
      <c r="J80" s="79"/>
      <c r="K80" s="77"/>
      <c r="L80" s="77"/>
      <c r="M80" s="77"/>
      <c r="N80" s="80"/>
      <c r="O80" s="77"/>
      <c r="P80" s="81"/>
      <c r="Q80" s="82"/>
      <c r="R80" s="82"/>
      <c r="S80" s="82"/>
      <c r="T80" s="82"/>
      <c r="U80" s="112"/>
      <c r="V80" s="112"/>
      <c r="W80" s="112"/>
      <c r="X80" s="112"/>
      <c r="Y80" s="126"/>
      <c r="Z80" s="112"/>
      <c r="AA80" s="112"/>
      <c r="AB80" s="112"/>
      <c r="AC80" s="112"/>
      <c r="AD80" s="116"/>
    </row>
    <row r="81" spans="1:30">
      <c r="A81" s="74"/>
      <c r="B81" s="75"/>
      <c r="C81" s="76"/>
      <c r="D81" s="76"/>
      <c r="E81" s="76"/>
      <c r="F81" s="77"/>
      <c r="G81" s="78"/>
      <c r="H81" s="76"/>
      <c r="I81" s="77"/>
      <c r="J81" s="79"/>
      <c r="K81" s="77"/>
      <c r="L81" s="77"/>
      <c r="M81" s="77"/>
      <c r="N81" s="80"/>
      <c r="O81" s="77"/>
      <c r="P81" s="81"/>
      <c r="Q81" s="82"/>
      <c r="R81" s="82"/>
      <c r="S81" s="82"/>
      <c r="T81" s="82"/>
      <c r="U81" s="112"/>
      <c r="V81" s="112"/>
      <c r="W81" s="112"/>
      <c r="X81" s="112"/>
      <c r="Y81" s="126"/>
      <c r="Z81" s="112"/>
      <c r="AA81" s="112"/>
      <c r="AB81" s="112"/>
      <c r="AC81" s="112"/>
      <c r="AD81" s="116"/>
    </row>
    <row r="82" spans="1:30">
      <c r="A82" s="74"/>
      <c r="B82" s="75"/>
      <c r="C82" s="76"/>
      <c r="D82" s="76"/>
      <c r="E82" s="76"/>
      <c r="F82" s="77"/>
      <c r="G82" s="78"/>
      <c r="H82" s="76"/>
      <c r="I82" s="77"/>
      <c r="J82" s="79"/>
      <c r="K82" s="77"/>
      <c r="L82" s="77"/>
      <c r="M82" s="77"/>
      <c r="N82" s="80"/>
      <c r="O82" s="77"/>
      <c r="P82" s="81"/>
      <c r="Q82" s="82"/>
      <c r="R82" s="82"/>
      <c r="S82" s="82"/>
      <c r="T82" s="82"/>
      <c r="U82" s="112"/>
      <c r="V82" s="112"/>
      <c r="W82" s="112"/>
      <c r="X82" s="112"/>
      <c r="Y82" s="126"/>
      <c r="Z82" s="112"/>
      <c r="AA82" s="112"/>
      <c r="AB82" s="112"/>
      <c r="AC82" s="112"/>
      <c r="AD82" s="116"/>
    </row>
    <row r="83" spans="1:30">
      <c r="A83" s="74"/>
      <c r="B83" s="75"/>
      <c r="C83" s="76"/>
      <c r="D83" s="76"/>
      <c r="E83" s="76"/>
      <c r="F83" s="77"/>
      <c r="G83" s="78"/>
      <c r="H83" s="76"/>
      <c r="I83" s="77"/>
      <c r="J83" s="79"/>
      <c r="K83" s="77"/>
      <c r="L83" s="77"/>
      <c r="M83" s="77"/>
      <c r="N83" s="80"/>
      <c r="O83" s="77"/>
      <c r="P83" s="81"/>
      <c r="Q83" s="82"/>
      <c r="R83" s="82"/>
      <c r="S83" s="82"/>
      <c r="T83" s="82"/>
      <c r="U83" s="112"/>
      <c r="V83" s="112"/>
      <c r="W83" s="112"/>
      <c r="X83" s="112"/>
      <c r="Y83" s="126"/>
      <c r="Z83" s="112"/>
      <c r="AA83" s="112"/>
      <c r="AB83" s="112"/>
      <c r="AC83" s="112"/>
      <c r="AD83" s="116"/>
    </row>
    <row r="84" spans="1:30">
      <c r="A84" s="74"/>
      <c r="B84" s="75"/>
      <c r="C84" s="76"/>
      <c r="D84" s="76"/>
      <c r="E84" s="76"/>
      <c r="F84" s="77"/>
      <c r="G84" s="78"/>
      <c r="H84" s="76"/>
      <c r="I84" s="77"/>
      <c r="J84" s="79"/>
      <c r="K84" s="77"/>
      <c r="L84" s="77"/>
      <c r="M84" s="77"/>
      <c r="N84" s="80"/>
      <c r="O84" s="77"/>
      <c r="P84" s="81"/>
      <c r="Q84" s="82"/>
      <c r="R84" s="82"/>
      <c r="S84" s="82"/>
      <c r="T84" s="82"/>
      <c r="U84" s="112"/>
      <c r="V84" s="112"/>
      <c r="W84" s="112"/>
      <c r="X84" s="112"/>
      <c r="Y84" s="126"/>
      <c r="Z84" s="112"/>
      <c r="AA84" s="112"/>
      <c r="AB84" s="112"/>
      <c r="AC84" s="112"/>
      <c r="AD84" s="116"/>
    </row>
    <row r="85" spans="1:30">
      <c r="A85" s="74"/>
      <c r="B85" s="75"/>
      <c r="C85" s="76"/>
      <c r="D85" s="76"/>
      <c r="E85" s="76"/>
      <c r="F85" s="77"/>
      <c r="G85" s="78"/>
      <c r="H85" s="76"/>
      <c r="I85" s="77"/>
      <c r="J85" s="79"/>
      <c r="K85" s="77"/>
      <c r="L85" s="77"/>
      <c r="M85" s="77"/>
      <c r="N85" s="80"/>
      <c r="O85" s="77"/>
      <c r="P85" s="81"/>
      <c r="Q85" s="82"/>
      <c r="R85" s="82"/>
      <c r="S85" s="82"/>
      <c r="T85" s="82"/>
      <c r="U85" s="112"/>
      <c r="V85" s="112"/>
      <c r="W85" s="112"/>
      <c r="X85" s="112"/>
      <c r="Y85" s="126"/>
      <c r="Z85" s="112"/>
      <c r="AA85" s="112"/>
      <c r="AB85" s="112"/>
      <c r="AC85" s="112"/>
      <c r="AD85" s="116"/>
    </row>
    <row r="86" spans="1:30">
      <c r="A86" s="74"/>
      <c r="B86" s="75"/>
      <c r="C86" s="76"/>
      <c r="D86" s="76"/>
      <c r="E86" s="76"/>
      <c r="F86" s="77"/>
      <c r="G86" s="78"/>
      <c r="H86" s="76"/>
      <c r="I86" s="77"/>
      <c r="J86" s="79"/>
      <c r="K86" s="77"/>
      <c r="L86" s="77"/>
      <c r="M86" s="77"/>
      <c r="N86" s="80"/>
      <c r="O86" s="77"/>
      <c r="P86" s="81"/>
      <c r="Q86" s="82"/>
      <c r="R86" s="82"/>
      <c r="S86" s="82"/>
      <c r="T86" s="82"/>
      <c r="U86" s="112"/>
      <c r="V86" s="112"/>
      <c r="W86" s="112"/>
      <c r="X86" s="112"/>
      <c r="Y86" s="126"/>
      <c r="Z86" s="112"/>
      <c r="AA86" s="112"/>
      <c r="AB86" s="112"/>
      <c r="AC86" s="112"/>
      <c r="AD86" s="116"/>
    </row>
    <row r="87" spans="1:30">
      <c r="A87" s="74"/>
      <c r="B87" s="75"/>
      <c r="C87" s="76"/>
      <c r="D87" s="76"/>
      <c r="E87" s="76"/>
      <c r="F87" s="77"/>
      <c r="G87" s="78"/>
      <c r="H87" s="76"/>
      <c r="I87" s="77"/>
      <c r="J87" s="79"/>
      <c r="K87" s="77"/>
      <c r="L87" s="77"/>
      <c r="M87" s="77"/>
      <c r="N87" s="80"/>
      <c r="O87" s="77"/>
      <c r="P87" s="81"/>
      <c r="Q87" s="82"/>
      <c r="R87" s="82"/>
      <c r="S87" s="82"/>
      <c r="T87" s="82"/>
      <c r="U87" s="112"/>
      <c r="V87" s="112"/>
      <c r="W87" s="112"/>
      <c r="X87" s="112"/>
      <c r="Y87" s="126"/>
      <c r="Z87" s="112"/>
      <c r="AA87" s="112"/>
      <c r="AB87" s="112"/>
      <c r="AC87" s="112"/>
      <c r="AD87" s="116"/>
    </row>
    <row r="88" spans="1:30">
      <c r="A88" s="74"/>
      <c r="B88" s="75"/>
      <c r="C88" s="76"/>
      <c r="D88" s="76"/>
      <c r="E88" s="76"/>
      <c r="F88" s="77"/>
      <c r="G88" s="78"/>
      <c r="H88" s="76"/>
      <c r="I88" s="77"/>
      <c r="J88" s="79"/>
      <c r="K88" s="77"/>
      <c r="L88" s="77"/>
      <c r="M88" s="77"/>
      <c r="N88" s="80"/>
      <c r="O88" s="77"/>
      <c r="P88" s="81"/>
      <c r="Q88" s="82"/>
      <c r="R88" s="82"/>
      <c r="S88" s="82"/>
      <c r="T88" s="82"/>
      <c r="U88" s="112"/>
      <c r="V88" s="112"/>
      <c r="W88" s="112"/>
      <c r="X88" s="112"/>
      <c r="Y88" s="126"/>
      <c r="Z88" s="112"/>
      <c r="AA88" s="112"/>
      <c r="AB88" s="112"/>
      <c r="AC88" s="112"/>
      <c r="AD88" s="116"/>
    </row>
    <row r="89" spans="1:30">
      <c r="A89" s="74"/>
      <c r="B89" s="75"/>
      <c r="C89" s="76"/>
      <c r="D89" s="76"/>
      <c r="E89" s="76"/>
      <c r="F89" s="77"/>
      <c r="G89" s="78"/>
      <c r="H89" s="76"/>
      <c r="I89" s="77"/>
      <c r="J89" s="79"/>
      <c r="K89" s="77"/>
      <c r="L89" s="77"/>
      <c r="M89" s="77"/>
      <c r="N89" s="80"/>
      <c r="O89" s="77"/>
      <c r="P89" s="81"/>
      <c r="Q89" s="82"/>
      <c r="R89" s="82"/>
      <c r="S89" s="82"/>
      <c r="T89" s="82"/>
      <c r="U89" s="112"/>
      <c r="V89" s="112"/>
      <c r="W89" s="112"/>
      <c r="X89" s="112"/>
      <c r="Y89" s="126"/>
      <c r="Z89" s="112"/>
      <c r="AA89" s="112"/>
      <c r="AB89" s="112"/>
      <c r="AC89" s="112"/>
      <c r="AD89" s="116"/>
    </row>
    <row r="90" spans="1:30">
      <c r="A90" s="74"/>
      <c r="B90" s="75"/>
      <c r="C90" s="76"/>
      <c r="D90" s="76"/>
      <c r="E90" s="76"/>
      <c r="F90" s="77"/>
      <c r="G90" s="78"/>
      <c r="H90" s="76"/>
      <c r="I90" s="77"/>
      <c r="J90" s="79"/>
      <c r="K90" s="77"/>
      <c r="L90" s="77"/>
      <c r="M90" s="77"/>
      <c r="N90" s="80"/>
      <c r="O90" s="77"/>
      <c r="P90" s="81"/>
      <c r="Q90" s="82"/>
      <c r="R90" s="82"/>
      <c r="S90" s="82"/>
      <c r="T90" s="82"/>
      <c r="U90" s="112"/>
      <c r="V90" s="112"/>
      <c r="W90" s="112"/>
      <c r="X90" s="112"/>
      <c r="Y90" s="126"/>
      <c r="Z90" s="112"/>
      <c r="AA90" s="112"/>
      <c r="AB90" s="112"/>
      <c r="AC90" s="112"/>
      <c r="AD90" s="116"/>
    </row>
    <row r="91" spans="1:30">
      <c r="A91" s="74"/>
      <c r="B91" s="75"/>
      <c r="C91" s="76"/>
      <c r="D91" s="76"/>
      <c r="E91" s="76"/>
      <c r="F91" s="77"/>
      <c r="G91" s="78"/>
      <c r="H91" s="76"/>
      <c r="I91" s="77"/>
      <c r="J91" s="79"/>
      <c r="K91" s="77"/>
      <c r="L91" s="77"/>
      <c r="M91" s="77"/>
      <c r="N91" s="80"/>
      <c r="O91" s="77"/>
      <c r="P91" s="81"/>
      <c r="Q91" s="82"/>
      <c r="R91" s="82"/>
      <c r="S91" s="82"/>
      <c r="T91" s="82"/>
      <c r="U91" s="112"/>
      <c r="V91" s="112"/>
      <c r="W91" s="112"/>
      <c r="X91" s="112"/>
      <c r="Y91" s="126"/>
      <c r="Z91" s="112"/>
      <c r="AA91" s="112"/>
      <c r="AB91" s="112"/>
      <c r="AC91" s="112"/>
      <c r="AD91" s="116"/>
    </row>
    <row r="92" spans="1:30">
      <c r="A92" s="74"/>
      <c r="B92" s="75"/>
      <c r="C92" s="76"/>
      <c r="D92" s="76"/>
      <c r="E92" s="76"/>
      <c r="F92" s="77"/>
      <c r="G92" s="78"/>
      <c r="H92" s="76"/>
      <c r="I92" s="77"/>
      <c r="J92" s="79"/>
      <c r="K92" s="77"/>
      <c r="L92" s="77"/>
      <c r="M92" s="77"/>
      <c r="N92" s="80"/>
      <c r="O92" s="77"/>
      <c r="P92" s="81"/>
      <c r="Q92" s="82"/>
      <c r="R92" s="82"/>
      <c r="S92" s="82"/>
      <c r="T92" s="82"/>
      <c r="U92" s="112"/>
      <c r="V92" s="112"/>
      <c r="W92" s="112"/>
      <c r="X92" s="112"/>
      <c r="Y92" s="126"/>
      <c r="Z92" s="112"/>
      <c r="AA92" s="112"/>
      <c r="AB92" s="112"/>
      <c r="AC92" s="112"/>
      <c r="AD92" s="116"/>
    </row>
    <row r="93" spans="1:30">
      <c r="A93" s="74"/>
      <c r="B93" s="75"/>
      <c r="C93" s="76"/>
      <c r="D93" s="76"/>
      <c r="E93" s="76"/>
      <c r="F93" s="77"/>
      <c r="G93" s="78"/>
      <c r="H93" s="76"/>
      <c r="I93" s="77"/>
      <c r="J93" s="79"/>
      <c r="K93" s="77"/>
      <c r="L93" s="77"/>
      <c r="M93" s="77"/>
      <c r="N93" s="80"/>
      <c r="O93" s="77"/>
      <c r="P93" s="81"/>
      <c r="Q93" s="82"/>
      <c r="R93" s="82"/>
      <c r="S93" s="82"/>
      <c r="T93" s="82"/>
      <c r="U93" s="112"/>
      <c r="V93" s="112"/>
      <c r="W93" s="112"/>
      <c r="X93" s="112"/>
      <c r="Y93" s="126"/>
      <c r="Z93" s="112"/>
      <c r="AA93" s="112"/>
      <c r="AB93" s="112"/>
      <c r="AC93" s="112"/>
      <c r="AD93" s="116"/>
    </row>
    <row r="94" spans="1:30">
      <c r="A94" s="74"/>
      <c r="B94" s="75"/>
      <c r="C94" s="76"/>
      <c r="D94" s="76"/>
      <c r="E94" s="76"/>
      <c r="F94" s="77"/>
      <c r="G94" s="78"/>
      <c r="H94" s="76"/>
      <c r="I94" s="77"/>
      <c r="J94" s="79"/>
      <c r="K94" s="77"/>
      <c r="L94" s="77"/>
      <c r="M94" s="77"/>
      <c r="N94" s="80"/>
      <c r="O94" s="77"/>
      <c r="P94" s="81"/>
      <c r="Q94" s="82"/>
      <c r="R94" s="82"/>
      <c r="S94" s="82"/>
      <c r="T94" s="82"/>
      <c r="U94" s="112"/>
      <c r="V94" s="112"/>
      <c r="W94" s="112"/>
      <c r="X94" s="112"/>
      <c r="Y94" s="126"/>
      <c r="Z94" s="112"/>
      <c r="AA94" s="112"/>
      <c r="AB94" s="112"/>
      <c r="AC94" s="112"/>
      <c r="AD94" s="116"/>
    </row>
    <row r="95" spans="1:30">
      <c r="A95" s="74"/>
      <c r="B95" s="75"/>
      <c r="C95" s="76"/>
      <c r="D95" s="76"/>
      <c r="E95" s="76"/>
      <c r="F95" s="77"/>
      <c r="G95" s="78"/>
      <c r="H95" s="76"/>
      <c r="I95" s="77"/>
      <c r="J95" s="79"/>
      <c r="K95" s="77"/>
      <c r="L95" s="77"/>
      <c r="M95" s="77"/>
      <c r="N95" s="80"/>
      <c r="O95" s="77"/>
      <c r="P95" s="81"/>
      <c r="Q95" s="82"/>
      <c r="R95" s="82"/>
      <c r="S95" s="82"/>
      <c r="T95" s="82"/>
      <c r="U95" s="112"/>
      <c r="V95" s="112"/>
      <c r="W95" s="112"/>
      <c r="X95" s="112"/>
      <c r="Y95" s="126"/>
      <c r="Z95" s="112"/>
      <c r="AA95" s="112"/>
      <c r="AB95" s="112"/>
      <c r="AC95" s="112"/>
      <c r="AD95" s="116"/>
    </row>
    <row r="96" spans="1:30">
      <c r="A96" s="74"/>
      <c r="B96" s="75"/>
      <c r="C96" s="76"/>
      <c r="D96" s="76"/>
      <c r="E96" s="76"/>
      <c r="F96" s="77"/>
      <c r="G96" s="78"/>
      <c r="H96" s="76"/>
      <c r="I96" s="77"/>
      <c r="J96" s="79"/>
      <c r="K96" s="77"/>
      <c r="L96" s="77"/>
      <c r="M96" s="77"/>
      <c r="N96" s="80"/>
      <c r="O96" s="77"/>
      <c r="P96" s="81"/>
      <c r="Q96" s="82"/>
      <c r="R96" s="82"/>
      <c r="S96" s="82"/>
      <c r="T96" s="82"/>
      <c r="U96" s="112"/>
      <c r="V96" s="112"/>
      <c r="W96" s="112"/>
      <c r="X96" s="112"/>
      <c r="Y96" s="126"/>
      <c r="Z96" s="112"/>
      <c r="AA96" s="112"/>
      <c r="AB96" s="112"/>
      <c r="AC96" s="112"/>
      <c r="AD96" s="116"/>
    </row>
    <row r="97" spans="1:30">
      <c r="A97" s="74"/>
      <c r="B97" s="75"/>
      <c r="C97" s="76"/>
      <c r="D97" s="76"/>
      <c r="E97" s="76"/>
      <c r="F97" s="77"/>
      <c r="G97" s="78"/>
      <c r="H97" s="76"/>
      <c r="I97" s="77"/>
      <c r="J97" s="79"/>
      <c r="K97" s="77"/>
      <c r="L97" s="77"/>
      <c r="M97" s="77"/>
      <c r="N97" s="80"/>
      <c r="O97" s="77"/>
      <c r="P97" s="81"/>
      <c r="Q97" s="82"/>
      <c r="R97" s="82"/>
      <c r="S97" s="82"/>
      <c r="T97" s="82"/>
      <c r="U97" s="112"/>
      <c r="V97" s="112"/>
      <c r="W97" s="112"/>
      <c r="X97" s="112"/>
      <c r="Y97" s="126"/>
      <c r="Z97" s="112"/>
      <c r="AA97" s="112"/>
      <c r="AB97" s="112"/>
      <c r="AC97" s="112"/>
      <c r="AD97" s="116"/>
    </row>
    <row r="98" spans="1:30">
      <c r="A98" s="74"/>
      <c r="B98" s="75"/>
      <c r="C98" s="76"/>
      <c r="D98" s="76"/>
      <c r="E98" s="76"/>
      <c r="F98" s="77"/>
      <c r="G98" s="78"/>
      <c r="H98" s="76"/>
      <c r="I98" s="77"/>
      <c r="J98" s="79"/>
      <c r="K98" s="77"/>
      <c r="L98" s="77"/>
      <c r="M98" s="77"/>
      <c r="N98" s="80"/>
      <c r="O98" s="77"/>
      <c r="P98" s="81"/>
      <c r="Q98" s="82"/>
      <c r="R98" s="82"/>
      <c r="S98" s="82"/>
      <c r="T98" s="82"/>
      <c r="U98" s="112"/>
      <c r="V98" s="112"/>
      <c r="W98" s="112"/>
      <c r="X98" s="112"/>
      <c r="Y98" s="126"/>
      <c r="Z98" s="112"/>
      <c r="AA98" s="112"/>
      <c r="AB98" s="112"/>
      <c r="AC98" s="112"/>
      <c r="AD98" s="116"/>
    </row>
    <row r="99" spans="1:30">
      <c r="A99" s="74"/>
      <c r="B99" s="75"/>
      <c r="C99" s="76"/>
      <c r="D99" s="76"/>
      <c r="E99" s="76"/>
      <c r="F99" s="77"/>
      <c r="G99" s="78"/>
      <c r="H99" s="76"/>
      <c r="I99" s="77"/>
      <c r="J99" s="79"/>
      <c r="K99" s="77"/>
      <c r="L99" s="77"/>
      <c r="M99" s="77"/>
      <c r="N99" s="80"/>
      <c r="O99" s="77"/>
      <c r="P99" s="81"/>
      <c r="Q99" s="82"/>
      <c r="R99" s="82"/>
      <c r="S99" s="82"/>
      <c r="T99" s="82"/>
      <c r="U99" s="112"/>
      <c r="V99" s="112"/>
      <c r="W99" s="112"/>
      <c r="X99" s="112"/>
      <c r="Y99" s="126"/>
      <c r="Z99" s="112"/>
      <c r="AA99" s="112"/>
      <c r="AB99" s="112"/>
      <c r="AC99" s="112"/>
      <c r="AD99" s="116"/>
    </row>
    <row r="100" spans="1:30">
      <c r="A100" s="74"/>
      <c r="B100" s="75"/>
      <c r="C100" s="76"/>
      <c r="D100" s="76"/>
      <c r="E100" s="76"/>
      <c r="F100" s="77"/>
      <c r="G100" s="78"/>
      <c r="H100" s="76"/>
      <c r="I100" s="77"/>
      <c r="J100" s="79"/>
      <c r="K100" s="77"/>
      <c r="L100" s="77"/>
      <c r="M100" s="77"/>
      <c r="N100" s="80"/>
      <c r="O100" s="77"/>
      <c r="P100" s="81"/>
      <c r="Q100" s="82"/>
      <c r="R100" s="82"/>
      <c r="S100" s="82"/>
      <c r="T100" s="82"/>
      <c r="U100" s="112"/>
      <c r="V100" s="112"/>
      <c r="W100" s="112"/>
      <c r="X100" s="112"/>
      <c r="Y100" s="126"/>
      <c r="Z100" s="112"/>
      <c r="AA100" s="112"/>
      <c r="AB100" s="112"/>
      <c r="AC100" s="112"/>
      <c r="AD100" s="116"/>
    </row>
    <row r="101" spans="1:30">
      <c r="A101" s="74"/>
      <c r="B101" s="75"/>
      <c r="C101" s="76"/>
      <c r="D101" s="76"/>
      <c r="E101" s="76"/>
      <c r="F101" s="77"/>
      <c r="G101" s="78"/>
      <c r="H101" s="76"/>
      <c r="I101" s="77"/>
      <c r="J101" s="79"/>
      <c r="K101" s="77"/>
      <c r="L101" s="77"/>
      <c r="M101" s="77"/>
      <c r="N101" s="80"/>
      <c r="O101" s="77"/>
      <c r="P101" s="81"/>
      <c r="Q101" s="82"/>
      <c r="R101" s="82"/>
      <c r="S101" s="82"/>
      <c r="T101" s="82"/>
      <c r="U101" s="112"/>
      <c r="V101" s="112"/>
      <c r="W101" s="112"/>
      <c r="X101" s="112"/>
      <c r="Y101" s="126"/>
      <c r="Z101" s="112"/>
      <c r="AA101" s="112"/>
      <c r="AB101" s="112"/>
      <c r="AC101" s="112"/>
      <c r="AD101" s="116"/>
    </row>
    <row r="102" spans="1:30">
      <c r="A102" s="74"/>
      <c r="B102" s="75"/>
      <c r="C102" s="76"/>
      <c r="D102" s="76"/>
      <c r="E102" s="76"/>
      <c r="F102" s="77"/>
      <c r="G102" s="78"/>
      <c r="H102" s="76"/>
      <c r="I102" s="77"/>
      <c r="J102" s="79"/>
      <c r="K102" s="77"/>
      <c r="L102" s="77"/>
      <c r="M102" s="77"/>
      <c r="N102" s="80"/>
      <c r="O102" s="77"/>
      <c r="P102" s="81"/>
      <c r="Q102" s="82"/>
      <c r="R102" s="82"/>
      <c r="S102" s="82"/>
      <c r="T102" s="82"/>
      <c r="U102" s="112"/>
      <c r="V102" s="112"/>
      <c r="W102" s="112"/>
      <c r="X102" s="112"/>
      <c r="Y102" s="126"/>
      <c r="Z102" s="112"/>
      <c r="AA102" s="112"/>
      <c r="AB102" s="112"/>
      <c r="AC102" s="112"/>
      <c r="AD102" s="116"/>
    </row>
    <row r="103" spans="1:30">
      <c r="A103" s="74"/>
      <c r="B103" s="75"/>
      <c r="C103" s="76"/>
      <c r="D103" s="76"/>
      <c r="E103" s="76"/>
      <c r="F103" s="77"/>
      <c r="G103" s="78"/>
      <c r="H103" s="76"/>
      <c r="I103" s="77"/>
      <c r="J103" s="79"/>
      <c r="K103" s="77"/>
      <c r="L103" s="77"/>
      <c r="M103" s="77"/>
      <c r="N103" s="80"/>
      <c r="O103" s="77"/>
      <c r="P103" s="81"/>
      <c r="Q103" s="82"/>
      <c r="R103" s="82"/>
      <c r="S103" s="82"/>
      <c r="T103" s="82"/>
      <c r="U103" s="112"/>
      <c r="V103" s="112"/>
      <c r="W103" s="112"/>
      <c r="X103" s="112"/>
      <c r="Y103" s="126"/>
      <c r="Z103" s="112"/>
      <c r="AA103" s="112"/>
      <c r="AB103" s="112"/>
      <c r="AC103" s="112"/>
      <c r="AD103" s="116"/>
    </row>
    <row r="104" spans="1:30">
      <c r="A104" s="74"/>
      <c r="B104" s="75"/>
      <c r="C104" s="76"/>
      <c r="D104" s="76"/>
      <c r="E104" s="76"/>
      <c r="F104" s="77"/>
      <c r="G104" s="78"/>
      <c r="H104" s="76"/>
      <c r="I104" s="77"/>
      <c r="J104" s="79"/>
      <c r="K104" s="77"/>
      <c r="L104" s="77"/>
      <c r="M104" s="77"/>
      <c r="N104" s="80"/>
      <c r="O104" s="77"/>
      <c r="P104" s="81"/>
      <c r="Q104" s="82"/>
      <c r="R104" s="82"/>
      <c r="S104" s="82"/>
      <c r="T104" s="82"/>
      <c r="U104" s="112"/>
      <c r="V104" s="112"/>
      <c r="W104" s="112"/>
      <c r="X104" s="112"/>
      <c r="Y104" s="126"/>
      <c r="Z104" s="112"/>
      <c r="AA104" s="112"/>
      <c r="AB104" s="112"/>
      <c r="AC104" s="112"/>
      <c r="AD104" s="116"/>
    </row>
    <row r="105" spans="1:30">
      <c r="A105" s="74"/>
      <c r="B105" s="75"/>
      <c r="C105" s="76"/>
      <c r="D105" s="76"/>
      <c r="E105" s="76"/>
      <c r="F105" s="77"/>
      <c r="G105" s="78"/>
      <c r="H105" s="76"/>
      <c r="I105" s="77"/>
      <c r="J105" s="79"/>
      <c r="K105" s="77"/>
      <c r="L105" s="77"/>
      <c r="M105" s="77"/>
      <c r="N105" s="80"/>
      <c r="O105" s="77"/>
      <c r="P105" s="81"/>
      <c r="Q105" s="82"/>
      <c r="R105" s="82"/>
      <c r="S105" s="82"/>
      <c r="T105" s="82"/>
      <c r="U105" s="112"/>
      <c r="V105" s="112"/>
      <c r="W105" s="112"/>
      <c r="X105" s="112"/>
      <c r="Y105" s="126"/>
      <c r="Z105" s="112"/>
      <c r="AA105" s="112"/>
      <c r="AB105" s="112"/>
      <c r="AC105" s="112"/>
      <c r="AD105" s="116"/>
    </row>
    <row r="106" spans="1:30">
      <c r="A106" s="74"/>
      <c r="B106" s="75"/>
      <c r="C106" s="76"/>
      <c r="D106" s="76"/>
      <c r="E106" s="76"/>
      <c r="F106" s="77"/>
      <c r="G106" s="78"/>
      <c r="H106" s="76"/>
      <c r="I106" s="77"/>
      <c r="J106" s="79"/>
      <c r="K106" s="77"/>
      <c r="L106" s="77"/>
      <c r="M106" s="77"/>
      <c r="N106" s="80"/>
      <c r="O106" s="77"/>
      <c r="P106" s="81"/>
      <c r="Q106" s="82"/>
      <c r="R106" s="82"/>
      <c r="S106" s="82"/>
      <c r="T106" s="82"/>
      <c r="U106" s="112"/>
      <c r="V106" s="112"/>
      <c r="W106" s="112"/>
      <c r="X106" s="112"/>
      <c r="Y106" s="126"/>
      <c r="Z106" s="112"/>
      <c r="AA106" s="112"/>
      <c r="AB106" s="112"/>
      <c r="AC106" s="112"/>
      <c r="AD106" s="116"/>
    </row>
    <row r="107" spans="1:30">
      <c r="A107" s="74"/>
      <c r="B107" s="75"/>
      <c r="C107" s="76"/>
      <c r="D107" s="76"/>
      <c r="E107" s="76"/>
      <c r="F107" s="77"/>
      <c r="G107" s="78"/>
      <c r="H107" s="76"/>
      <c r="I107" s="77"/>
      <c r="J107" s="79"/>
      <c r="K107" s="77"/>
      <c r="L107" s="77"/>
      <c r="M107" s="77"/>
      <c r="N107" s="80"/>
      <c r="O107" s="77"/>
      <c r="P107" s="81"/>
      <c r="Q107" s="82"/>
      <c r="R107" s="82"/>
      <c r="S107" s="82"/>
      <c r="T107" s="82"/>
      <c r="U107" s="112"/>
      <c r="V107" s="112"/>
      <c r="W107" s="112"/>
      <c r="X107" s="112"/>
      <c r="Y107" s="126"/>
      <c r="Z107" s="112"/>
      <c r="AA107" s="112"/>
      <c r="AB107" s="112"/>
      <c r="AC107" s="112"/>
      <c r="AD107" s="116"/>
    </row>
    <row r="108" spans="1:30">
      <c r="A108" s="74"/>
      <c r="B108" s="75"/>
      <c r="C108" s="76"/>
      <c r="D108" s="76"/>
      <c r="E108" s="76"/>
      <c r="F108" s="77"/>
      <c r="G108" s="78"/>
      <c r="H108" s="76"/>
      <c r="I108" s="77"/>
      <c r="J108" s="79"/>
      <c r="K108" s="77"/>
      <c r="L108" s="77"/>
      <c r="M108" s="77"/>
      <c r="N108" s="80"/>
      <c r="O108" s="77"/>
      <c r="P108" s="81"/>
      <c r="Q108" s="82"/>
      <c r="R108" s="82"/>
      <c r="S108" s="82"/>
      <c r="T108" s="82"/>
      <c r="U108" s="112"/>
      <c r="V108" s="112"/>
      <c r="W108" s="112"/>
      <c r="X108" s="112"/>
      <c r="Y108" s="126"/>
      <c r="Z108" s="112"/>
      <c r="AA108" s="112"/>
      <c r="AB108" s="112"/>
      <c r="AC108" s="112"/>
      <c r="AD108" s="116"/>
    </row>
    <row r="109" spans="1:30">
      <c r="A109" s="74"/>
      <c r="B109" s="75"/>
      <c r="C109" s="76"/>
      <c r="D109" s="76"/>
      <c r="E109" s="76"/>
      <c r="F109" s="77"/>
      <c r="G109" s="78"/>
      <c r="H109" s="76"/>
      <c r="I109" s="77"/>
      <c r="J109" s="79"/>
      <c r="K109" s="77"/>
      <c r="L109" s="77"/>
      <c r="M109" s="77"/>
      <c r="N109" s="80"/>
      <c r="O109" s="77"/>
      <c r="P109" s="81"/>
      <c r="Q109" s="82"/>
      <c r="R109" s="82"/>
      <c r="S109" s="82"/>
      <c r="T109" s="82"/>
      <c r="U109" s="112"/>
      <c r="V109" s="112"/>
      <c r="W109" s="112"/>
      <c r="X109" s="112"/>
      <c r="Y109" s="126"/>
      <c r="Z109" s="112"/>
      <c r="AA109" s="112"/>
      <c r="AB109" s="112"/>
      <c r="AC109" s="112"/>
      <c r="AD109" s="116"/>
    </row>
    <row r="110" spans="1:30">
      <c r="A110" s="74"/>
      <c r="B110" s="75"/>
      <c r="C110" s="76"/>
      <c r="D110" s="76"/>
      <c r="E110" s="76"/>
      <c r="F110" s="77"/>
      <c r="G110" s="78"/>
      <c r="H110" s="76"/>
      <c r="I110" s="77"/>
      <c r="J110" s="79"/>
      <c r="K110" s="77"/>
      <c r="L110" s="77"/>
      <c r="M110" s="77"/>
      <c r="N110" s="80"/>
      <c r="O110" s="77"/>
      <c r="P110" s="81"/>
      <c r="Q110" s="82"/>
      <c r="R110" s="82"/>
      <c r="S110" s="82"/>
      <c r="T110" s="82"/>
      <c r="U110" s="112"/>
      <c r="V110" s="112"/>
      <c r="W110" s="112"/>
      <c r="X110" s="112"/>
      <c r="Y110" s="126"/>
      <c r="Z110" s="112"/>
      <c r="AA110" s="112"/>
      <c r="AB110" s="112"/>
      <c r="AC110" s="112"/>
      <c r="AD110" s="116"/>
    </row>
    <row r="111" spans="1:30">
      <c r="A111" s="74"/>
      <c r="B111" s="75"/>
      <c r="C111" s="76"/>
      <c r="D111" s="76"/>
      <c r="E111" s="76"/>
      <c r="F111" s="77"/>
      <c r="G111" s="78"/>
      <c r="H111" s="76"/>
      <c r="I111" s="77"/>
      <c r="J111" s="79"/>
      <c r="K111" s="77"/>
      <c r="L111" s="77"/>
      <c r="M111" s="77"/>
      <c r="N111" s="80"/>
      <c r="O111" s="77"/>
      <c r="P111" s="81"/>
      <c r="Q111" s="82"/>
      <c r="R111" s="82"/>
      <c r="S111" s="82"/>
      <c r="T111" s="82"/>
      <c r="U111" s="112"/>
      <c r="V111" s="112"/>
      <c r="W111" s="112"/>
      <c r="X111" s="112"/>
      <c r="Y111" s="126"/>
      <c r="Z111" s="112"/>
      <c r="AA111" s="112"/>
      <c r="AB111" s="112"/>
      <c r="AC111" s="112"/>
      <c r="AD111" s="116"/>
    </row>
    <row r="112" spans="1:30">
      <c r="A112" s="74"/>
      <c r="B112" s="75"/>
      <c r="C112" s="76"/>
      <c r="D112" s="76"/>
      <c r="E112" s="76"/>
      <c r="F112" s="77"/>
      <c r="G112" s="78"/>
      <c r="H112" s="76"/>
      <c r="I112" s="77"/>
      <c r="J112" s="79"/>
      <c r="K112" s="77"/>
      <c r="L112" s="77"/>
      <c r="M112" s="77"/>
      <c r="N112" s="80"/>
      <c r="O112" s="77"/>
      <c r="P112" s="81"/>
      <c r="Q112" s="82"/>
      <c r="R112" s="82"/>
      <c r="S112" s="82"/>
      <c r="T112" s="82"/>
      <c r="U112" s="112"/>
      <c r="V112" s="112"/>
      <c r="W112" s="112"/>
      <c r="X112" s="112"/>
      <c r="Y112" s="126"/>
      <c r="Z112" s="112"/>
      <c r="AA112" s="112"/>
      <c r="AB112" s="112"/>
      <c r="AC112" s="112"/>
      <c r="AD112" s="116"/>
    </row>
    <row r="113" spans="1:30">
      <c r="A113" s="74"/>
      <c r="B113" s="75"/>
      <c r="C113" s="76"/>
      <c r="D113" s="76"/>
      <c r="E113" s="76"/>
      <c r="F113" s="77"/>
      <c r="G113" s="78"/>
      <c r="H113" s="76"/>
      <c r="I113" s="77"/>
      <c r="J113" s="79"/>
      <c r="K113" s="77"/>
      <c r="L113" s="77"/>
      <c r="M113" s="77"/>
      <c r="N113" s="80"/>
      <c r="O113" s="77"/>
      <c r="P113" s="81"/>
      <c r="Q113" s="82"/>
      <c r="R113" s="82"/>
      <c r="S113" s="82"/>
      <c r="T113" s="82"/>
      <c r="U113" s="112"/>
      <c r="V113" s="112"/>
      <c r="W113" s="112"/>
      <c r="X113" s="112"/>
      <c r="Y113" s="126"/>
      <c r="Z113" s="112"/>
      <c r="AA113" s="112"/>
      <c r="AB113" s="112"/>
      <c r="AC113" s="112"/>
      <c r="AD113" s="116"/>
    </row>
    <row r="114" spans="1:30">
      <c r="A114" s="74"/>
      <c r="B114" s="75"/>
      <c r="C114" s="76"/>
      <c r="D114" s="76"/>
      <c r="E114" s="76"/>
      <c r="F114" s="77"/>
      <c r="G114" s="78"/>
      <c r="H114" s="76"/>
      <c r="I114" s="77"/>
      <c r="J114" s="79"/>
      <c r="K114" s="77"/>
      <c r="L114" s="77"/>
      <c r="M114" s="77"/>
      <c r="N114" s="80"/>
      <c r="O114" s="77"/>
      <c r="P114" s="81"/>
      <c r="Q114" s="82"/>
      <c r="R114" s="82"/>
      <c r="S114" s="82"/>
      <c r="T114" s="82"/>
      <c r="U114" s="112"/>
      <c r="V114" s="112"/>
      <c r="W114" s="112"/>
      <c r="X114" s="112"/>
      <c r="Y114" s="126"/>
      <c r="Z114" s="112"/>
      <c r="AA114" s="112"/>
      <c r="AB114" s="112"/>
      <c r="AC114" s="112"/>
      <c r="AD114" s="116"/>
    </row>
    <row r="115" spans="1:30">
      <c r="A115" s="74"/>
      <c r="B115" s="75"/>
      <c r="C115" s="76"/>
      <c r="D115" s="76"/>
      <c r="E115" s="76"/>
      <c r="F115" s="77"/>
      <c r="G115" s="78"/>
      <c r="H115" s="76"/>
      <c r="I115" s="77"/>
      <c r="J115" s="79"/>
      <c r="K115" s="77"/>
      <c r="L115" s="77"/>
      <c r="M115" s="77"/>
      <c r="N115" s="80"/>
      <c r="O115" s="77"/>
      <c r="P115" s="81"/>
      <c r="Q115" s="82"/>
      <c r="R115" s="82"/>
      <c r="S115" s="82"/>
      <c r="T115" s="82"/>
      <c r="U115" s="112"/>
      <c r="V115" s="112"/>
      <c r="W115" s="112"/>
      <c r="X115" s="112"/>
      <c r="Y115" s="126"/>
      <c r="Z115" s="112"/>
      <c r="AA115" s="112"/>
      <c r="AB115" s="112"/>
      <c r="AC115" s="112"/>
      <c r="AD115" s="116"/>
    </row>
    <row r="116" spans="1:30">
      <c r="A116" s="74"/>
      <c r="B116" s="75"/>
      <c r="C116" s="76"/>
      <c r="D116" s="76"/>
      <c r="E116" s="76"/>
      <c r="F116" s="77"/>
      <c r="G116" s="78"/>
      <c r="H116" s="76"/>
      <c r="I116" s="77"/>
      <c r="J116" s="79"/>
      <c r="K116" s="77"/>
      <c r="L116" s="77"/>
      <c r="M116" s="77"/>
      <c r="N116" s="80"/>
      <c r="O116" s="77"/>
      <c r="P116" s="81"/>
      <c r="Q116" s="82"/>
      <c r="R116" s="82"/>
      <c r="S116" s="82"/>
      <c r="T116" s="82"/>
      <c r="U116" s="112"/>
      <c r="V116" s="112"/>
      <c r="W116" s="112"/>
      <c r="X116" s="112"/>
      <c r="Y116" s="126"/>
      <c r="Z116" s="112"/>
      <c r="AA116" s="112"/>
      <c r="AB116" s="112"/>
      <c r="AC116" s="112"/>
      <c r="AD116" s="116"/>
    </row>
    <row r="117" spans="1:30">
      <c r="A117" s="74"/>
      <c r="B117" s="75"/>
      <c r="C117" s="76"/>
      <c r="D117" s="76"/>
      <c r="E117" s="76"/>
      <c r="F117" s="77"/>
      <c r="G117" s="78"/>
      <c r="H117" s="76"/>
      <c r="I117" s="77"/>
      <c r="J117" s="79"/>
      <c r="K117" s="77"/>
      <c r="L117" s="77"/>
      <c r="M117" s="77"/>
      <c r="N117" s="80"/>
      <c r="O117" s="77"/>
      <c r="P117" s="81"/>
      <c r="Q117" s="82"/>
      <c r="R117" s="82"/>
      <c r="S117" s="82"/>
      <c r="T117" s="82"/>
      <c r="U117" s="112"/>
      <c r="V117" s="112"/>
      <c r="W117" s="112"/>
      <c r="X117" s="112"/>
      <c r="Y117" s="126"/>
      <c r="Z117" s="112"/>
      <c r="AA117" s="112"/>
      <c r="AB117" s="112"/>
      <c r="AC117" s="112"/>
      <c r="AD117" s="116"/>
    </row>
    <row r="118" spans="1:30">
      <c r="A118" s="74"/>
      <c r="B118" s="75"/>
      <c r="C118" s="76"/>
      <c r="D118" s="76"/>
      <c r="E118" s="76"/>
      <c r="F118" s="77"/>
      <c r="G118" s="78"/>
      <c r="H118" s="76"/>
      <c r="I118" s="77"/>
      <c r="J118" s="79"/>
      <c r="K118" s="77"/>
      <c r="L118" s="77"/>
      <c r="M118" s="77"/>
      <c r="N118" s="80"/>
      <c r="O118" s="77"/>
      <c r="P118" s="81"/>
      <c r="Q118" s="82"/>
      <c r="R118" s="82"/>
      <c r="S118" s="82"/>
      <c r="T118" s="82"/>
      <c r="U118" s="112"/>
      <c r="V118" s="112"/>
      <c r="W118" s="112"/>
      <c r="X118" s="112"/>
      <c r="Y118" s="126"/>
      <c r="Z118" s="112"/>
      <c r="AA118" s="112"/>
      <c r="AB118" s="112"/>
      <c r="AC118" s="112"/>
      <c r="AD118" s="116"/>
    </row>
    <row r="119" spans="1:30">
      <c r="A119" s="74"/>
      <c r="B119" s="75"/>
      <c r="C119" s="76"/>
      <c r="D119" s="76"/>
      <c r="E119" s="76"/>
      <c r="F119" s="77"/>
      <c r="G119" s="78"/>
      <c r="H119" s="76"/>
      <c r="I119" s="77"/>
      <c r="J119" s="79"/>
      <c r="K119" s="77"/>
      <c r="L119" s="77"/>
      <c r="M119" s="77"/>
      <c r="N119" s="80"/>
      <c r="O119" s="77"/>
      <c r="P119" s="81"/>
      <c r="Q119" s="82"/>
      <c r="R119" s="82"/>
      <c r="S119" s="82"/>
      <c r="T119" s="82"/>
      <c r="U119" s="112"/>
      <c r="V119" s="112"/>
      <c r="W119" s="112"/>
      <c r="X119" s="112"/>
      <c r="Y119" s="126"/>
      <c r="Z119" s="112"/>
      <c r="AA119" s="112"/>
      <c r="AB119" s="112"/>
      <c r="AC119" s="112"/>
      <c r="AD119" s="116"/>
    </row>
    <row r="120" spans="1:30">
      <c r="A120" s="74"/>
      <c r="B120" s="75"/>
      <c r="C120" s="76"/>
      <c r="D120" s="76"/>
      <c r="E120" s="76"/>
      <c r="F120" s="77"/>
      <c r="G120" s="78"/>
      <c r="H120" s="76"/>
      <c r="I120" s="77"/>
      <c r="J120" s="79"/>
      <c r="K120" s="77"/>
      <c r="L120" s="77"/>
      <c r="M120" s="77"/>
      <c r="N120" s="80"/>
      <c r="O120" s="77"/>
      <c r="P120" s="81"/>
      <c r="Q120" s="82"/>
      <c r="R120" s="82"/>
      <c r="S120" s="82"/>
      <c r="T120" s="82"/>
      <c r="U120" s="112"/>
      <c r="V120" s="112"/>
      <c r="W120" s="112"/>
      <c r="X120" s="112"/>
      <c r="Y120" s="126"/>
      <c r="Z120" s="112"/>
      <c r="AA120" s="112"/>
      <c r="AB120" s="112"/>
      <c r="AC120" s="112"/>
      <c r="AD120" s="116"/>
    </row>
    <row r="121" spans="1:30">
      <c r="A121" s="74"/>
      <c r="B121" s="75"/>
      <c r="C121" s="76"/>
      <c r="D121" s="76"/>
      <c r="E121" s="76"/>
      <c r="F121" s="77"/>
      <c r="G121" s="78"/>
      <c r="H121" s="76"/>
      <c r="I121" s="77"/>
      <c r="J121" s="79"/>
      <c r="K121" s="77"/>
      <c r="L121" s="77"/>
      <c r="M121" s="77"/>
      <c r="N121" s="80"/>
      <c r="O121" s="77"/>
      <c r="P121" s="81"/>
      <c r="Q121" s="82"/>
      <c r="R121" s="82"/>
      <c r="S121" s="82"/>
      <c r="T121" s="82"/>
      <c r="U121" s="112"/>
      <c r="V121" s="112"/>
      <c r="W121" s="112"/>
      <c r="X121" s="112"/>
      <c r="Y121" s="126"/>
      <c r="Z121" s="112"/>
      <c r="AA121" s="112"/>
      <c r="AB121" s="112"/>
      <c r="AC121" s="112"/>
      <c r="AD121" s="116"/>
    </row>
    <row r="122" spans="1:30">
      <c r="A122" s="74"/>
      <c r="B122" s="75"/>
      <c r="C122" s="76"/>
      <c r="D122" s="76"/>
      <c r="E122" s="76"/>
      <c r="F122" s="77"/>
      <c r="G122" s="78"/>
      <c r="H122" s="76"/>
      <c r="I122" s="77"/>
      <c r="J122" s="79"/>
      <c r="K122" s="77"/>
      <c r="L122" s="77"/>
      <c r="M122" s="77"/>
      <c r="N122" s="80"/>
      <c r="O122" s="77"/>
      <c r="P122" s="81"/>
      <c r="Q122" s="82"/>
      <c r="R122" s="82"/>
      <c r="S122" s="82"/>
      <c r="T122" s="82"/>
      <c r="U122" s="112"/>
      <c r="V122" s="112"/>
      <c r="W122" s="112"/>
      <c r="X122" s="112"/>
      <c r="Y122" s="126"/>
      <c r="Z122" s="112"/>
      <c r="AA122" s="112"/>
      <c r="AB122" s="112"/>
      <c r="AC122" s="112"/>
      <c r="AD122" s="116"/>
    </row>
    <row r="123" spans="1:30">
      <c r="A123" s="74"/>
      <c r="B123" s="75"/>
      <c r="C123" s="76"/>
      <c r="D123" s="76"/>
      <c r="E123" s="76"/>
      <c r="F123" s="77"/>
      <c r="G123" s="78"/>
      <c r="H123" s="76"/>
      <c r="I123" s="77"/>
      <c r="J123" s="79"/>
      <c r="K123" s="77"/>
      <c r="L123" s="77"/>
      <c r="M123" s="77"/>
      <c r="N123" s="80"/>
      <c r="O123" s="77"/>
      <c r="P123" s="81"/>
      <c r="Q123" s="82"/>
      <c r="R123" s="82"/>
      <c r="S123" s="82"/>
      <c r="T123" s="82"/>
      <c r="U123" s="112"/>
      <c r="V123" s="112"/>
      <c r="W123" s="112"/>
      <c r="X123" s="112"/>
      <c r="Y123" s="126"/>
      <c r="Z123" s="112"/>
      <c r="AA123" s="112"/>
      <c r="AB123" s="112"/>
      <c r="AC123" s="112"/>
      <c r="AD123" s="116"/>
    </row>
    <row r="124" spans="1:30">
      <c r="A124" s="74"/>
      <c r="B124" s="75"/>
      <c r="C124" s="76"/>
      <c r="D124" s="76"/>
      <c r="E124" s="76"/>
      <c r="F124" s="77"/>
      <c r="G124" s="78"/>
      <c r="H124" s="76"/>
      <c r="I124" s="77"/>
      <c r="J124" s="79"/>
      <c r="K124" s="77"/>
      <c r="L124" s="77"/>
      <c r="M124" s="77"/>
      <c r="N124" s="80"/>
      <c r="O124" s="77"/>
      <c r="P124" s="81"/>
      <c r="Q124" s="82"/>
      <c r="R124" s="82"/>
      <c r="S124" s="82"/>
      <c r="T124" s="82"/>
      <c r="U124" s="112"/>
      <c r="V124" s="112"/>
      <c r="W124" s="112"/>
      <c r="X124" s="112"/>
      <c r="Y124" s="126"/>
      <c r="Z124" s="112"/>
      <c r="AA124" s="112"/>
      <c r="AB124" s="112"/>
      <c r="AC124" s="112"/>
      <c r="AD124" s="116"/>
    </row>
    <row r="125" spans="1:30">
      <c r="A125" s="74"/>
      <c r="B125" s="75"/>
      <c r="C125" s="76"/>
      <c r="D125" s="76"/>
      <c r="E125" s="76"/>
      <c r="F125" s="77"/>
      <c r="G125" s="78"/>
      <c r="H125" s="76"/>
      <c r="I125" s="77"/>
      <c r="J125" s="79"/>
      <c r="K125" s="77"/>
      <c r="L125" s="77"/>
      <c r="M125" s="77"/>
      <c r="N125" s="80"/>
      <c r="O125" s="77"/>
      <c r="P125" s="81"/>
      <c r="Q125" s="82"/>
      <c r="R125" s="82"/>
      <c r="S125" s="82"/>
      <c r="T125" s="82"/>
      <c r="U125" s="112"/>
      <c r="V125" s="112"/>
      <c r="W125" s="112"/>
      <c r="X125" s="112"/>
      <c r="Y125" s="126"/>
      <c r="Z125" s="112"/>
      <c r="AA125" s="112"/>
      <c r="AB125" s="112"/>
      <c r="AC125" s="112"/>
      <c r="AD125" s="116"/>
    </row>
    <row r="126" spans="1:30">
      <c r="A126" s="74"/>
      <c r="B126" s="75"/>
      <c r="C126" s="76"/>
      <c r="D126" s="76"/>
      <c r="E126" s="76"/>
      <c r="F126" s="77"/>
      <c r="G126" s="78"/>
      <c r="H126" s="76"/>
      <c r="I126" s="77"/>
      <c r="J126" s="79"/>
      <c r="K126" s="77"/>
      <c r="L126" s="77"/>
      <c r="M126" s="77"/>
      <c r="N126" s="80"/>
      <c r="O126" s="77"/>
      <c r="P126" s="81"/>
      <c r="Q126" s="82"/>
      <c r="R126" s="82"/>
      <c r="S126" s="82"/>
      <c r="T126" s="82"/>
      <c r="U126" s="112"/>
      <c r="V126" s="112"/>
      <c r="W126" s="112"/>
      <c r="X126" s="112"/>
      <c r="Y126" s="126"/>
      <c r="Z126" s="112"/>
      <c r="AA126" s="112"/>
      <c r="AB126" s="112"/>
      <c r="AC126" s="112"/>
      <c r="AD126" s="116"/>
    </row>
    <row r="127" spans="1:30">
      <c r="A127" s="74"/>
      <c r="B127" s="75"/>
      <c r="C127" s="76"/>
      <c r="D127" s="76"/>
      <c r="E127" s="76"/>
      <c r="F127" s="77"/>
      <c r="G127" s="78"/>
      <c r="H127" s="76"/>
      <c r="I127" s="77"/>
      <c r="J127" s="79"/>
      <c r="K127" s="77"/>
      <c r="L127" s="77"/>
      <c r="M127" s="77"/>
      <c r="N127" s="80"/>
      <c r="O127" s="77"/>
      <c r="P127" s="81"/>
      <c r="Q127" s="82"/>
      <c r="R127" s="82"/>
      <c r="S127" s="82"/>
      <c r="T127" s="82"/>
      <c r="U127" s="112"/>
      <c r="V127" s="112"/>
      <c r="W127" s="112"/>
      <c r="X127" s="112"/>
      <c r="Y127" s="126"/>
      <c r="Z127" s="112"/>
      <c r="AA127" s="112"/>
      <c r="AB127" s="112"/>
      <c r="AC127" s="112"/>
      <c r="AD127" s="116"/>
    </row>
    <row r="128" spans="1:30">
      <c r="A128" s="74"/>
      <c r="B128" s="75"/>
      <c r="C128" s="76"/>
      <c r="D128" s="76"/>
      <c r="E128" s="76"/>
      <c r="F128" s="77"/>
      <c r="G128" s="78"/>
      <c r="H128" s="76"/>
      <c r="I128" s="77"/>
      <c r="J128" s="79"/>
      <c r="K128" s="77"/>
      <c r="L128" s="77"/>
      <c r="M128" s="77"/>
      <c r="N128" s="80"/>
      <c r="O128" s="77"/>
      <c r="P128" s="81"/>
      <c r="Q128" s="82"/>
      <c r="R128" s="82"/>
      <c r="S128" s="82"/>
      <c r="T128" s="82"/>
      <c r="U128" s="112"/>
      <c r="V128" s="112"/>
      <c r="W128" s="112"/>
      <c r="X128" s="112"/>
      <c r="Y128" s="126"/>
      <c r="Z128" s="112"/>
      <c r="AA128" s="112"/>
      <c r="AB128" s="112"/>
      <c r="AC128" s="112"/>
      <c r="AD128" s="116"/>
    </row>
    <row r="129" spans="1:30">
      <c r="A129" s="74"/>
      <c r="B129" s="75"/>
      <c r="C129" s="76"/>
      <c r="D129" s="76"/>
      <c r="E129" s="76"/>
      <c r="F129" s="77"/>
      <c r="G129" s="78"/>
      <c r="H129" s="76"/>
      <c r="I129" s="77"/>
      <c r="J129" s="79"/>
      <c r="K129" s="77"/>
      <c r="L129" s="77"/>
      <c r="M129" s="77"/>
      <c r="N129" s="80"/>
      <c r="O129" s="77"/>
      <c r="P129" s="81"/>
      <c r="Q129" s="82"/>
      <c r="R129" s="82"/>
      <c r="S129" s="82"/>
      <c r="T129" s="82"/>
      <c r="U129" s="112"/>
      <c r="V129" s="112"/>
      <c r="W129" s="112"/>
      <c r="X129" s="112"/>
      <c r="Y129" s="126"/>
      <c r="Z129" s="112"/>
      <c r="AA129" s="112"/>
      <c r="AB129" s="112"/>
      <c r="AC129" s="112"/>
      <c r="AD129" s="116"/>
    </row>
    <row r="130" spans="1:30">
      <c r="A130" s="74"/>
      <c r="B130" s="75"/>
      <c r="C130" s="76"/>
      <c r="D130" s="76"/>
      <c r="E130" s="76"/>
      <c r="F130" s="77"/>
      <c r="G130" s="78"/>
      <c r="H130" s="76"/>
      <c r="I130" s="77"/>
      <c r="J130" s="79"/>
      <c r="K130" s="77"/>
      <c r="L130" s="77"/>
      <c r="M130" s="77"/>
      <c r="N130" s="80"/>
      <c r="O130" s="77"/>
      <c r="P130" s="81"/>
      <c r="Q130" s="82"/>
      <c r="R130" s="82"/>
      <c r="S130" s="82"/>
      <c r="T130" s="82"/>
      <c r="U130" s="112"/>
      <c r="V130" s="112"/>
      <c r="W130" s="112"/>
      <c r="X130" s="112"/>
      <c r="Y130" s="126"/>
      <c r="Z130" s="112"/>
      <c r="AA130" s="112"/>
      <c r="AB130" s="112"/>
      <c r="AC130" s="112"/>
      <c r="AD130" s="116"/>
    </row>
    <row r="131" spans="1:30">
      <c r="A131" s="74"/>
      <c r="B131" s="75"/>
      <c r="C131" s="76"/>
      <c r="D131" s="76"/>
      <c r="E131" s="76"/>
      <c r="F131" s="77"/>
      <c r="G131" s="78"/>
      <c r="H131" s="76"/>
      <c r="I131" s="77"/>
      <c r="J131" s="79"/>
      <c r="K131" s="77"/>
      <c r="L131" s="77"/>
      <c r="M131" s="77"/>
      <c r="N131" s="80"/>
      <c r="O131" s="77"/>
      <c r="P131" s="81"/>
      <c r="Q131" s="82"/>
      <c r="R131" s="82"/>
      <c r="S131" s="82"/>
      <c r="T131" s="82"/>
      <c r="U131" s="112"/>
      <c r="V131" s="112"/>
      <c r="W131" s="112"/>
      <c r="X131" s="112"/>
      <c r="Y131" s="126"/>
      <c r="Z131" s="112"/>
      <c r="AA131" s="112"/>
      <c r="AB131" s="112"/>
      <c r="AC131" s="112"/>
      <c r="AD131" s="116"/>
    </row>
    <row r="132" spans="1:30">
      <c r="A132" s="74"/>
      <c r="B132" s="75"/>
      <c r="C132" s="76"/>
      <c r="D132" s="76"/>
      <c r="E132" s="76"/>
      <c r="F132" s="77"/>
      <c r="G132" s="78"/>
      <c r="H132" s="76"/>
      <c r="I132" s="77"/>
      <c r="J132" s="79"/>
      <c r="K132" s="77"/>
      <c r="L132" s="77"/>
      <c r="M132" s="77"/>
      <c r="N132" s="80"/>
      <c r="O132" s="77"/>
      <c r="P132" s="81"/>
      <c r="Q132" s="82"/>
      <c r="R132" s="82"/>
      <c r="S132" s="82"/>
      <c r="T132" s="82"/>
      <c r="U132" s="112"/>
      <c r="V132" s="112"/>
      <c r="W132" s="112"/>
      <c r="X132" s="112"/>
      <c r="Y132" s="126"/>
      <c r="Z132" s="112"/>
      <c r="AA132" s="112"/>
      <c r="AB132" s="112"/>
      <c r="AC132" s="112"/>
      <c r="AD132" s="116"/>
    </row>
    <row r="133" spans="1:30">
      <c r="A133" s="74"/>
      <c r="B133" s="75"/>
      <c r="C133" s="76"/>
      <c r="D133" s="76"/>
      <c r="E133" s="76"/>
      <c r="F133" s="77"/>
      <c r="G133" s="78"/>
      <c r="H133" s="76"/>
      <c r="I133" s="77"/>
      <c r="J133" s="79"/>
      <c r="K133" s="77"/>
      <c r="L133" s="77"/>
      <c r="M133" s="77"/>
      <c r="N133" s="80"/>
      <c r="O133" s="77"/>
      <c r="P133" s="81"/>
      <c r="Q133" s="82"/>
      <c r="R133" s="82"/>
      <c r="S133" s="82"/>
      <c r="T133" s="82"/>
      <c r="U133" s="112"/>
      <c r="V133" s="112"/>
      <c r="W133" s="112"/>
      <c r="X133" s="112"/>
      <c r="Y133" s="126"/>
      <c r="Z133" s="112"/>
      <c r="AA133" s="112"/>
      <c r="AB133" s="112"/>
      <c r="AC133" s="112"/>
      <c r="AD133" s="116"/>
    </row>
    <row r="134" spans="1:30">
      <c r="A134" s="74"/>
      <c r="B134" s="75"/>
      <c r="C134" s="76"/>
      <c r="D134" s="76"/>
      <c r="E134" s="76"/>
      <c r="F134" s="77"/>
      <c r="G134" s="78"/>
      <c r="H134" s="76"/>
      <c r="I134" s="77"/>
      <c r="J134" s="79"/>
      <c r="K134" s="77"/>
      <c r="L134" s="77"/>
      <c r="M134" s="77"/>
      <c r="N134" s="80"/>
      <c r="O134" s="77"/>
      <c r="P134" s="81"/>
      <c r="Q134" s="82"/>
      <c r="R134" s="82"/>
      <c r="S134" s="82"/>
      <c r="T134" s="82"/>
      <c r="U134" s="112"/>
      <c r="V134" s="112"/>
      <c r="W134" s="112"/>
      <c r="X134" s="112"/>
      <c r="Y134" s="126"/>
      <c r="Z134" s="112"/>
      <c r="AA134" s="112"/>
      <c r="AB134" s="112"/>
      <c r="AC134" s="112"/>
      <c r="AD134" s="116"/>
    </row>
    <row r="135" spans="1:30">
      <c r="A135" s="74"/>
      <c r="B135" s="75"/>
      <c r="C135" s="76"/>
      <c r="D135" s="76"/>
      <c r="E135" s="76"/>
      <c r="F135" s="77"/>
      <c r="G135" s="78"/>
      <c r="H135" s="76"/>
      <c r="I135" s="77"/>
      <c r="J135" s="79"/>
      <c r="K135" s="77"/>
      <c r="L135" s="77"/>
      <c r="M135" s="77"/>
      <c r="N135" s="80"/>
      <c r="O135" s="77"/>
      <c r="P135" s="81"/>
      <c r="Q135" s="82"/>
      <c r="R135" s="82"/>
      <c r="S135" s="82"/>
      <c r="T135" s="82"/>
      <c r="U135" s="112"/>
      <c r="V135" s="112"/>
      <c r="W135" s="112"/>
      <c r="X135" s="112"/>
      <c r="Y135" s="126"/>
      <c r="Z135" s="112"/>
      <c r="AA135" s="112"/>
      <c r="AB135" s="112"/>
      <c r="AC135" s="112"/>
      <c r="AD135" s="116"/>
    </row>
    <row r="136" spans="1:30">
      <c r="A136" s="74"/>
      <c r="B136" s="75"/>
      <c r="C136" s="76"/>
      <c r="D136" s="76"/>
      <c r="E136" s="76"/>
      <c r="F136" s="77"/>
      <c r="G136" s="78"/>
      <c r="H136" s="76"/>
      <c r="I136" s="77"/>
      <c r="J136" s="79"/>
      <c r="K136" s="77"/>
      <c r="L136" s="77"/>
      <c r="M136" s="77"/>
      <c r="N136" s="80"/>
      <c r="O136" s="77"/>
      <c r="P136" s="81"/>
      <c r="Q136" s="82"/>
      <c r="R136" s="82"/>
      <c r="S136" s="82"/>
      <c r="T136" s="82"/>
      <c r="U136" s="112"/>
      <c r="V136" s="112"/>
      <c r="W136" s="112"/>
      <c r="X136" s="112"/>
      <c r="Y136" s="126"/>
      <c r="Z136" s="112"/>
      <c r="AA136" s="112"/>
      <c r="AB136" s="112"/>
      <c r="AC136" s="112"/>
      <c r="AD136" s="116"/>
    </row>
    <row r="137" spans="1:30">
      <c r="A137" s="74"/>
      <c r="B137" s="75"/>
      <c r="C137" s="76"/>
      <c r="D137" s="76"/>
      <c r="E137" s="76"/>
      <c r="F137" s="77"/>
      <c r="G137" s="78"/>
      <c r="H137" s="76"/>
      <c r="I137" s="77"/>
      <c r="J137" s="79"/>
      <c r="K137" s="77"/>
      <c r="L137" s="77"/>
      <c r="M137" s="77"/>
      <c r="N137" s="80"/>
      <c r="O137" s="77"/>
      <c r="P137" s="81"/>
      <c r="Q137" s="82"/>
      <c r="R137" s="82"/>
      <c r="S137" s="82"/>
      <c r="T137" s="82"/>
      <c r="U137" s="112"/>
      <c r="V137" s="112"/>
      <c r="W137" s="112"/>
      <c r="X137" s="112"/>
      <c r="Y137" s="126"/>
      <c r="Z137" s="112"/>
      <c r="AA137" s="112"/>
      <c r="AB137" s="112"/>
      <c r="AC137" s="112"/>
      <c r="AD137" s="116"/>
    </row>
    <row r="138" spans="1:30">
      <c r="A138" s="74"/>
      <c r="B138" s="75"/>
      <c r="C138" s="76"/>
      <c r="D138" s="76"/>
      <c r="E138" s="76"/>
      <c r="F138" s="77"/>
      <c r="G138" s="78"/>
      <c r="H138" s="76"/>
      <c r="I138" s="77"/>
      <c r="J138" s="79"/>
      <c r="K138" s="77"/>
      <c r="L138" s="77"/>
      <c r="M138" s="77"/>
      <c r="N138" s="80"/>
      <c r="O138" s="77"/>
      <c r="P138" s="81"/>
      <c r="Q138" s="82"/>
      <c r="R138" s="82"/>
      <c r="S138" s="82"/>
      <c r="T138" s="82"/>
      <c r="U138" s="112"/>
      <c r="V138" s="112"/>
      <c r="W138" s="112"/>
      <c r="X138" s="112"/>
      <c r="Y138" s="126"/>
      <c r="Z138" s="112"/>
      <c r="AA138" s="112"/>
      <c r="AB138" s="112"/>
      <c r="AC138" s="112"/>
      <c r="AD138" s="116"/>
    </row>
    <row r="139" spans="1:30">
      <c r="A139" s="74"/>
      <c r="B139" s="75"/>
      <c r="C139" s="76"/>
      <c r="D139" s="76"/>
      <c r="E139" s="76"/>
      <c r="F139" s="77"/>
      <c r="G139" s="78"/>
      <c r="H139" s="76"/>
      <c r="I139" s="77"/>
      <c r="J139" s="79"/>
      <c r="K139" s="77"/>
      <c r="L139" s="77"/>
      <c r="M139" s="77"/>
      <c r="N139" s="80"/>
      <c r="O139" s="77"/>
      <c r="P139" s="81"/>
      <c r="Q139" s="82"/>
      <c r="R139" s="82"/>
      <c r="S139" s="82"/>
      <c r="T139" s="82"/>
      <c r="U139" s="112"/>
      <c r="V139" s="112"/>
      <c r="W139" s="112"/>
      <c r="X139" s="112"/>
      <c r="Y139" s="126"/>
      <c r="Z139" s="112"/>
      <c r="AA139" s="112"/>
      <c r="AB139" s="112"/>
      <c r="AC139" s="112"/>
      <c r="AD139" s="116"/>
    </row>
    <row r="140" spans="1:30">
      <c r="A140" s="74"/>
      <c r="B140" s="75"/>
      <c r="C140" s="76"/>
      <c r="D140" s="76"/>
      <c r="E140" s="76"/>
      <c r="F140" s="77"/>
      <c r="G140" s="78"/>
      <c r="H140" s="76"/>
      <c r="I140" s="77"/>
      <c r="J140" s="79"/>
      <c r="K140" s="77"/>
      <c r="L140" s="77"/>
      <c r="M140" s="77"/>
      <c r="N140" s="80"/>
      <c r="O140" s="77"/>
      <c r="P140" s="81"/>
      <c r="Q140" s="82"/>
      <c r="R140" s="82"/>
      <c r="S140" s="82"/>
      <c r="T140" s="82"/>
      <c r="U140" s="112"/>
      <c r="V140" s="112"/>
      <c r="W140" s="112"/>
      <c r="X140" s="112"/>
      <c r="Y140" s="126"/>
      <c r="Z140" s="112"/>
      <c r="AA140" s="112"/>
      <c r="AB140" s="112"/>
      <c r="AC140" s="112"/>
      <c r="AD140" s="116"/>
    </row>
    <row r="141" spans="1:30">
      <c r="A141" s="74"/>
      <c r="B141" s="75"/>
      <c r="C141" s="76"/>
      <c r="D141" s="76"/>
      <c r="E141" s="76"/>
      <c r="F141" s="77"/>
      <c r="G141" s="78"/>
      <c r="H141" s="76"/>
      <c r="I141" s="77"/>
      <c r="J141" s="79"/>
      <c r="K141" s="77"/>
      <c r="L141" s="77"/>
      <c r="M141" s="77"/>
      <c r="N141" s="80"/>
      <c r="O141" s="77"/>
      <c r="P141" s="81"/>
      <c r="Q141" s="82"/>
      <c r="R141" s="82"/>
      <c r="S141" s="82"/>
      <c r="T141" s="82"/>
      <c r="U141" s="112"/>
      <c r="V141" s="112"/>
      <c r="W141" s="112"/>
      <c r="X141" s="112"/>
      <c r="Y141" s="126"/>
      <c r="Z141" s="112"/>
      <c r="AA141" s="112"/>
      <c r="AB141" s="112"/>
      <c r="AC141" s="112"/>
      <c r="AD141" s="116"/>
    </row>
    <row r="142" spans="1:30">
      <c r="A142" s="74"/>
      <c r="B142" s="75"/>
      <c r="C142" s="76"/>
      <c r="D142" s="76"/>
      <c r="E142" s="76"/>
      <c r="F142" s="77"/>
      <c r="G142" s="78"/>
      <c r="H142" s="76"/>
      <c r="I142" s="77"/>
      <c r="J142" s="79"/>
      <c r="K142" s="77"/>
      <c r="L142" s="77"/>
      <c r="M142" s="77"/>
      <c r="N142" s="80"/>
      <c r="O142" s="77"/>
      <c r="P142" s="81"/>
      <c r="Q142" s="82"/>
      <c r="R142" s="82"/>
      <c r="S142" s="82"/>
      <c r="T142" s="82"/>
      <c r="U142" s="112"/>
      <c r="V142" s="112"/>
      <c r="W142" s="112"/>
      <c r="X142" s="112"/>
      <c r="Y142" s="126"/>
      <c r="Z142" s="112"/>
      <c r="AA142" s="112"/>
      <c r="AB142" s="112"/>
      <c r="AC142" s="112"/>
      <c r="AD142" s="116"/>
    </row>
    <row r="143" spans="1:30">
      <c r="A143" s="74"/>
      <c r="B143" s="75"/>
      <c r="C143" s="76"/>
      <c r="D143" s="76"/>
      <c r="E143" s="76"/>
      <c r="F143" s="77"/>
      <c r="G143" s="78"/>
      <c r="H143" s="76"/>
      <c r="I143" s="77"/>
      <c r="J143" s="79"/>
      <c r="K143" s="77"/>
      <c r="L143" s="77"/>
      <c r="M143" s="77"/>
      <c r="N143" s="80"/>
      <c r="O143" s="77"/>
      <c r="P143" s="81"/>
      <c r="Q143" s="82"/>
      <c r="R143" s="82"/>
      <c r="S143" s="82"/>
      <c r="T143" s="82"/>
      <c r="U143" s="112"/>
      <c r="V143" s="112"/>
      <c r="W143" s="112"/>
      <c r="X143" s="112"/>
      <c r="Y143" s="126"/>
      <c r="Z143" s="112"/>
      <c r="AA143" s="112"/>
      <c r="AB143" s="112"/>
      <c r="AC143" s="112"/>
      <c r="AD143" s="116"/>
    </row>
    <row r="144" spans="1:30">
      <c r="A144" s="74"/>
      <c r="B144" s="75"/>
      <c r="C144" s="76"/>
      <c r="D144" s="76"/>
      <c r="E144" s="76"/>
      <c r="F144" s="77"/>
      <c r="G144" s="78"/>
      <c r="H144" s="76"/>
      <c r="I144" s="77"/>
      <c r="J144" s="79"/>
      <c r="K144" s="77"/>
      <c r="L144" s="77"/>
      <c r="M144" s="77"/>
      <c r="N144" s="80"/>
      <c r="O144" s="77"/>
      <c r="P144" s="81"/>
      <c r="Q144" s="82"/>
      <c r="R144" s="82"/>
      <c r="S144" s="82"/>
      <c r="T144" s="82"/>
      <c r="U144" s="112"/>
      <c r="V144" s="112"/>
      <c r="W144" s="112"/>
      <c r="X144" s="112"/>
      <c r="Y144" s="126"/>
      <c r="Z144" s="112"/>
      <c r="AA144" s="112"/>
      <c r="AB144" s="112"/>
      <c r="AC144" s="112"/>
      <c r="AD144" s="116"/>
    </row>
    <row r="145" spans="1:30">
      <c r="A145" s="74"/>
      <c r="B145" s="75"/>
      <c r="C145" s="76"/>
      <c r="D145" s="76"/>
      <c r="E145" s="76"/>
      <c r="F145" s="77"/>
      <c r="G145" s="78"/>
      <c r="H145" s="76"/>
      <c r="I145" s="77"/>
      <c r="J145" s="79"/>
      <c r="K145" s="77"/>
      <c r="L145" s="77"/>
      <c r="M145" s="77"/>
      <c r="N145" s="80"/>
      <c r="O145" s="77"/>
      <c r="P145" s="81"/>
      <c r="Q145" s="82"/>
      <c r="R145" s="82"/>
      <c r="S145" s="82"/>
      <c r="T145" s="82"/>
      <c r="U145" s="112"/>
      <c r="V145" s="112"/>
      <c r="W145" s="112"/>
      <c r="X145" s="112"/>
      <c r="Y145" s="126"/>
      <c r="Z145" s="112"/>
      <c r="AA145" s="112"/>
      <c r="AB145" s="112"/>
      <c r="AC145" s="112"/>
      <c r="AD145" s="116"/>
    </row>
    <row r="146" spans="1:30">
      <c r="A146" s="74"/>
      <c r="B146" s="75"/>
      <c r="C146" s="76"/>
      <c r="D146" s="76"/>
      <c r="E146" s="76"/>
      <c r="F146" s="77"/>
      <c r="G146" s="78"/>
      <c r="H146" s="76"/>
      <c r="I146" s="77"/>
      <c r="J146" s="79"/>
      <c r="K146" s="77"/>
      <c r="L146" s="77"/>
      <c r="M146" s="77"/>
      <c r="N146" s="80"/>
      <c r="O146" s="77"/>
      <c r="P146" s="81"/>
      <c r="Q146" s="82"/>
      <c r="R146" s="82"/>
      <c r="S146" s="82"/>
      <c r="T146" s="82"/>
      <c r="U146" s="112"/>
      <c r="V146" s="112"/>
      <c r="W146" s="112"/>
      <c r="X146" s="112"/>
      <c r="Y146" s="126"/>
      <c r="Z146" s="112"/>
      <c r="AA146" s="112"/>
      <c r="AB146" s="112"/>
      <c r="AC146" s="112"/>
      <c r="AD146" s="116"/>
    </row>
    <row r="147" spans="1:30">
      <c r="A147" s="74"/>
      <c r="B147" s="75"/>
      <c r="C147" s="76"/>
      <c r="D147" s="76"/>
      <c r="E147" s="76"/>
      <c r="F147" s="77"/>
      <c r="G147" s="78"/>
      <c r="H147" s="76"/>
      <c r="I147" s="77"/>
      <c r="J147" s="79"/>
      <c r="K147" s="77"/>
      <c r="L147" s="77"/>
      <c r="M147" s="77"/>
      <c r="N147" s="80"/>
      <c r="O147" s="77"/>
      <c r="P147" s="81"/>
      <c r="Q147" s="82"/>
      <c r="R147" s="82"/>
      <c r="S147" s="82"/>
      <c r="T147" s="82"/>
      <c r="U147" s="112"/>
      <c r="V147" s="112"/>
      <c r="W147" s="112"/>
      <c r="X147" s="112"/>
      <c r="Y147" s="126"/>
      <c r="Z147" s="112"/>
      <c r="AA147" s="112"/>
      <c r="AB147" s="112"/>
      <c r="AC147" s="112"/>
      <c r="AD147" s="116"/>
    </row>
    <row r="148" spans="1:30">
      <c r="A148" s="74"/>
      <c r="B148" s="75"/>
      <c r="C148" s="76"/>
      <c r="D148" s="76"/>
      <c r="E148" s="76"/>
      <c r="F148" s="77"/>
      <c r="G148" s="78"/>
      <c r="H148" s="76"/>
      <c r="I148" s="77"/>
      <c r="J148" s="79"/>
      <c r="K148" s="77"/>
      <c r="L148" s="77"/>
      <c r="M148" s="77"/>
      <c r="N148" s="80"/>
      <c r="O148" s="77"/>
      <c r="P148" s="81"/>
      <c r="Q148" s="82"/>
      <c r="R148" s="82"/>
      <c r="S148" s="82"/>
      <c r="T148" s="82"/>
      <c r="U148" s="112"/>
      <c r="V148" s="112"/>
      <c r="W148" s="112"/>
      <c r="X148" s="112"/>
      <c r="Y148" s="126"/>
      <c r="Z148" s="112"/>
      <c r="AA148" s="112"/>
      <c r="AB148" s="112"/>
      <c r="AC148" s="112"/>
      <c r="AD148" s="116"/>
    </row>
    <row r="149" spans="1:30">
      <c r="A149" s="74"/>
      <c r="B149" s="75"/>
      <c r="C149" s="76"/>
      <c r="D149" s="76"/>
      <c r="E149" s="76"/>
      <c r="F149" s="77"/>
      <c r="G149" s="78"/>
      <c r="H149" s="76"/>
      <c r="I149" s="77"/>
      <c r="J149" s="79"/>
      <c r="K149" s="77"/>
      <c r="L149" s="77"/>
      <c r="M149" s="77"/>
      <c r="N149" s="80"/>
      <c r="O149" s="77"/>
      <c r="P149" s="81"/>
      <c r="Q149" s="82"/>
      <c r="R149" s="82"/>
      <c r="S149" s="82"/>
      <c r="T149" s="82"/>
      <c r="U149" s="112"/>
      <c r="V149" s="112"/>
      <c r="W149" s="112"/>
      <c r="X149" s="112"/>
      <c r="Y149" s="126"/>
      <c r="Z149" s="112"/>
      <c r="AA149" s="112"/>
      <c r="AB149" s="112"/>
      <c r="AC149" s="112"/>
      <c r="AD149" s="116"/>
    </row>
    <row r="150" spans="1:30">
      <c r="A150" s="74"/>
      <c r="B150" s="75"/>
      <c r="C150" s="76"/>
      <c r="D150" s="76"/>
      <c r="E150" s="76"/>
      <c r="F150" s="77"/>
      <c r="G150" s="78"/>
      <c r="H150" s="76"/>
      <c r="I150" s="77"/>
      <c r="J150" s="79"/>
      <c r="K150" s="77"/>
      <c r="L150" s="77"/>
      <c r="M150" s="77"/>
      <c r="N150" s="80"/>
      <c r="O150" s="77"/>
      <c r="P150" s="81"/>
      <c r="Q150" s="82"/>
      <c r="R150" s="82"/>
      <c r="S150" s="82"/>
      <c r="T150" s="82"/>
      <c r="U150" s="112"/>
      <c r="V150" s="112"/>
      <c r="W150" s="112"/>
      <c r="X150" s="112"/>
      <c r="Y150" s="126"/>
      <c r="Z150" s="112"/>
      <c r="AA150" s="112"/>
      <c r="AB150" s="112"/>
      <c r="AC150" s="112"/>
      <c r="AD150" s="116"/>
    </row>
    <row r="151" spans="1:30">
      <c r="A151" s="74"/>
      <c r="B151" s="75"/>
      <c r="C151" s="76"/>
      <c r="D151" s="76"/>
      <c r="E151" s="76"/>
      <c r="F151" s="77"/>
      <c r="G151" s="78"/>
      <c r="H151" s="76"/>
      <c r="I151" s="77"/>
      <c r="J151" s="79"/>
      <c r="K151" s="77"/>
      <c r="L151" s="77"/>
      <c r="M151" s="77"/>
      <c r="N151" s="80"/>
      <c r="O151" s="77"/>
      <c r="P151" s="81"/>
      <c r="Q151" s="82"/>
      <c r="R151" s="82"/>
      <c r="S151" s="82"/>
      <c r="T151" s="82"/>
      <c r="U151" s="112"/>
      <c r="V151" s="112"/>
      <c r="W151" s="112"/>
      <c r="X151" s="112"/>
      <c r="Y151" s="126"/>
      <c r="Z151" s="112"/>
      <c r="AA151" s="112"/>
      <c r="AB151" s="112"/>
      <c r="AC151" s="112"/>
      <c r="AD151" s="116"/>
    </row>
    <row r="152" spans="1:30">
      <c r="A152" s="74"/>
      <c r="B152" s="75"/>
      <c r="C152" s="76"/>
      <c r="D152" s="76"/>
      <c r="E152" s="76"/>
      <c r="F152" s="77"/>
      <c r="G152" s="78"/>
      <c r="H152" s="76"/>
      <c r="I152" s="77"/>
      <c r="J152" s="79"/>
      <c r="K152" s="77"/>
      <c r="L152" s="77"/>
      <c r="M152" s="77"/>
      <c r="N152" s="80"/>
      <c r="O152" s="77"/>
      <c r="P152" s="81"/>
      <c r="Q152" s="82"/>
      <c r="R152" s="82"/>
      <c r="S152" s="82"/>
      <c r="T152" s="82"/>
      <c r="U152" s="112"/>
      <c r="V152" s="112"/>
      <c r="W152" s="112"/>
      <c r="X152" s="112"/>
      <c r="Y152" s="126"/>
      <c r="Z152" s="112"/>
      <c r="AA152" s="112"/>
      <c r="AB152" s="112"/>
      <c r="AC152" s="112"/>
      <c r="AD152" s="116"/>
    </row>
    <row r="153" spans="1:30">
      <c r="A153" s="74"/>
      <c r="B153" s="75"/>
      <c r="C153" s="76"/>
      <c r="D153" s="76"/>
      <c r="E153" s="76"/>
      <c r="F153" s="77"/>
      <c r="G153" s="78"/>
      <c r="H153" s="76"/>
      <c r="I153" s="77"/>
      <c r="J153" s="79"/>
      <c r="K153" s="77"/>
      <c r="L153" s="77"/>
      <c r="M153" s="77"/>
      <c r="N153" s="80"/>
      <c r="O153" s="77"/>
      <c r="P153" s="81"/>
      <c r="Q153" s="82"/>
      <c r="R153" s="82"/>
      <c r="S153" s="82"/>
      <c r="T153" s="82"/>
      <c r="U153" s="112"/>
      <c r="V153" s="112"/>
      <c r="W153" s="112"/>
      <c r="X153" s="112"/>
      <c r="Y153" s="126"/>
      <c r="Z153" s="112"/>
      <c r="AA153" s="112"/>
      <c r="AB153" s="112"/>
      <c r="AC153" s="112"/>
      <c r="AD153" s="116"/>
    </row>
    <row r="154" spans="1:30">
      <c r="A154" s="74"/>
      <c r="B154" s="75"/>
      <c r="C154" s="76"/>
      <c r="D154" s="76"/>
      <c r="E154" s="76"/>
      <c r="F154" s="77"/>
      <c r="G154" s="78"/>
      <c r="H154" s="76"/>
      <c r="I154" s="77"/>
      <c r="J154" s="79"/>
      <c r="K154" s="77"/>
      <c r="L154" s="77"/>
      <c r="M154" s="77"/>
      <c r="N154" s="80"/>
      <c r="O154" s="77"/>
      <c r="P154" s="81"/>
      <c r="Q154" s="82"/>
      <c r="R154" s="82"/>
      <c r="S154" s="82"/>
      <c r="T154" s="82"/>
      <c r="U154" s="112"/>
      <c r="V154" s="112"/>
      <c r="W154" s="112"/>
      <c r="X154" s="112"/>
      <c r="Y154" s="126"/>
      <c r="Z154" s="112"/>
      <c r="AA154" s="112"/>
      <c r="AB154" s="112"/>
      <c r="AC154" s="112"/>
      <c r="AD154" s="116"/>
    </row>
    <row r="155" spans="1:30">
      <c r="A155" s="74"/>
      <c r="B155" s="75"/>
      <c r="C155" s="76"/>
      <c r="D155" s="76"/>
      <c r="E155" s="76"/>
      <c r="F155" s="77"/>
      <c r="G155" s="78"/>
      <c r="H155" s="76"/>
      <c r="I155" s="77"/>
      <c r="J155" s="79"/>
      <c r="K155" s="77"/>
      <c r="L155" s="77"/>
      <c r="M155" s="77"/>
      <c r="N155" s="80"/>
      <c r="O155" s="77"/>
      <c r="P155" s="81"/>
      <c r="Q155" s="82"/>
      <c r="R155" s="82"/>
      <c r="S155" s="82"/>
      <c r="T155" s="82"/>
      <c r="U155" s="112"/>
      <c r="V155" s="112"/>
      <c r="W155" s="112"/>
      <c r="X155" s="112"/>
      <c r="Y155" s="126"/>
      <c r="Z155" s="112"/>
      <c r="AA155" s="112"/>
      <c r="AB155" s="112"/>
      <c r="AC155" s="112"/>
      <c r="AD155" s="116"/>
    </row>
    <row r="156" spans="1:30">
      <c r="A156" s="74"/>
      <c r="B156" s="75"/>
      <c r="C156" s="76"/>
      <c r="D156" s="76"/>
      <c r="E156" s="76"/>
      <c r="F156" s="77"/>
      <c r="G156" s="78"/>
      <c r="H156" s="76"/>
      <c r="I156" s="77"/>
      <c r="J156" s="79"/>
      <c r="K156" s="77"/>
      <c r="L156" s="77"/>
      <c r="M156" s="77"/>
      <c r="N156" s="80"/>
      <c r="O156" s="77"/>
      <c r="P156" s="81"/>
      <c r="Q156" s="82"/>
      <c r="R156" s="82"/>
      <c r="S156" s="82"/>
      <c r="T156" s="82"/>
      <c r="U156" s="112"/>
      <c r="V156" s="112"/>
      <c r="W156" s="112"/>
      <c r="X156" s="112"/>
      <c r="Y156" s="126"/>
      <c r="Z156" s="112"/>
      <c r="AA156" s="112"/>
      <c r="AB156" s="112"/>
      <c r="AC156" s="112"/>
      <c r="AD156" s="116"/>
    </row>
    <row r="157" spans="1:30">
      <c r="A157" s="74"/>
      <c r="B157" s="75"/>
      <c r="C157" s="76"/>
      <c r="D157" s="76"/>
      <c r="E157" s="76"/>
      <c r="F157" s="77"/>
      <c r="G157" s="78"/>
      <c r="H157" s="76"/>
      <c r="I157" s="77"/>
      <c r="J157" s="79"/>
      <c r="K157" s="77"/>
      <c r="L157" s="77"/>
      <c r="M157" s="77"/>
      <c r="N157" s="80"/>
      <c r="O157" s="77"/>
      <c r="P157" s="81"/>
      <c r="Q157" s="82"/>
      <c r="R157" s="82"/>
      <c r="S157" s="82"/>
      <c r="T157" s="82"/>
      <c r="U157" s="112"/>
      <c r="V157" s="112"/>
      <c r="W157" s="112"/>
      <c r="X157" s="112"/>
      <c r="Y157" s="126"/>
      <c r="Z157" s="112"/>
      <c r="AA157" s="112"/>
      <c r="AB157" s="112"/>
      <c r="AC157" s="112"/>
      <c r="AD157" s="116"/>
    </row>
    <row r="158" spans="1:30">
      <c r="A158" s="74"/>
      <c r="B158" s="75"/>
      <c r="C158" s="76"/>
      <c r="D158" s="76"/>
      <c r="E158" s="76"/>
      <c r="F158" s="77"/>
      <c r="G158" s="78"/>
      <c r="H158" s="76"/>
      <c r="I158" s="77"/>
      <c r="J158" s="79"/>
      <c r="K158" s="77"/>
      <c r="L158" s="77"/>
      <c r="M158" s="77"/>
      <c r="N158" s="80"/>
      <c r="O158" s="77"/>
      <c r="P158" s="81"/>
      <c r="Q158" s="82"/>
      <c r="R158" s="82"/>
      <c r="S158" s="82"/>
      <c r="T158" s="82"/>
      <c r="U158" s="112"/>
      <c r="V158" s="112"/>
      <c r="W158" s="112"/>
      <c r="X158" s="112"/>
      <c r="Y158" s="126"/>
      <c r="Z158" s="112"/>
      <c r="AA158" s="112"/>
      <c r="AB158" s="112"/>
      <c r="AC158" s="112"/>
      <c r="AD158" s="116"/>
    </row>
    <row r="159" spans="1:30">
      <c r="A159" s="74"/>
      <c r="B159" s="75"/>
      <c r="C159" s="76"/>
      <c r="D159" s="76"/>
      <c r="E159" s="76"/>
      <c r="F159" s="77"/>
      <c r="G159" s="78"/>
      <c r="H159" s="76"/>
      <c r="I159" s="77"/>
      <c r="J159" s="79"/>
      <c r="K159" s="77"/>
      <c r="L159" s="77"/>
      <c r="M159" s="77"/>
      <c r="N159" s="80"/>
      <c r="O159" s="77"/>
      <c r="P159" s="81"/>
      <c r="Q159" s="82"/>
      <c r="R159" s="82"/>
      <c r="S159" s="82"/>
      <c r="T159" s="82"/>
      <c r="U159" s="112"/>
      <c r="V159" s="112"/>
      <c r="W159" s="112"/>
      <c r="X159" s="112"/>
      <c r="Y159" s="126"/>
      <c r="Z159" s="112"/>
      <c r="AA159" s="112"/>
      <c r="AB159" s="112"/>
      <c r="AC159" s="112"/>
      <c r="AD159" s="116"/>
    </row>
    <row r="160" spans="1:30">
      <c r="A160" s="74"/>
      <c r="B160" s="75"/>
      <c r="C160" s="76"/>
      <c r="D160" s="76"/>
      <c r="E160" s="76"/>
      <c r="F160" s="77"/>
      <c r="G160" s="78"/>
      <c r="H160" s="76"/>
      <c r="I160" s="77"/>
      <c r="J160" s="79"/>
      <c r="K160" s="77"/>
      <c r="L160" s="77"/>
      <c r="M160" s="77"/>
      <c r="N160" s="80"/>
      <c r="O160" s="77"/>
      <c r="P160" s="81"/>
      <c r="Q160" s="82"/>
      <c r="R160" s="82"/>
      <c r="S160" s="82"/>
      <c r="T160" s="82"/>
      <c r="U160" s="112"/>
      <c r="V160" s="112"/>
      <c r="W160" s="112"/>
      <c r="X160" s="112"/>
      <c r="Y160" s="126"/>
      <c r="Z160" s="112"/>
      <c r="AA160" s="112"/>
      <c r="AB160" s="112"/>
      <c r="AC160" s="112"/>
      <c r="AD160" s="116"/>
    </row>
    <row r="161" spans="1:30">
      <c r="A161" s="74"/>
      <c r="B161" s="75"/>
      <c r="C161" s="76"/>
      <c r="D161" s="76"/>
      <c r="E161" s="76"/>
      <c r="F161" s="77"/>
      <c r="G161" s="78"/>
      <c r="H161" s="76"/>
      <c r="I161" s="77"/>
      <c r="J161" s="79"/>
      <c r="K161" s="77"/>
      <c r="L161" s="77"/>
      <c r="M161" s="77"/>
      <c r="N161" s="80"/>
      <c r="O161" s="77"/>
      <c r="P161" s="81"/>
      <c r="Q161" s="82"/>
      <c r="R161" s="82"/>
      <c r="S161" s="82"/>
      <c r="T161" s="82"/>
      <c r="U161" s="112"/>
      <c r="V161" s="112"/>
      <c r="W161" s="112"/>
      <c r="X161" s="112"/>
      <c r="Y161" s="126"/>
      <c r="Z161" s="112"/>
      <c r="AA161" s="112"/>
      <c r="AB161" s="112"/>
      <c r="AC161" s="112"/>
      <c r="AD161" s="116"/>
    </row>
    <row r="162" spans="1:30">
      <c r="A162" s="74"/>
      <c r="B162" s="75"/>
      <c r="C162" s="76"/>
      <c r="D162" s="76"/>
      <c r="E162" s="76"/>
      <c r="F162" s="77"/>
      <c r="G162" s="78"/>
      <c r="H162" s="76"/>
      <c r="I162" s="77"/>
      <c r="J162" s="79"/>
      <c r="K162" s="77"/>
      <c r="L162" s="77"/>
      <c r="M162" s="77"/>
      <c r="N162" s="80"/>
      <c r="O162" s="77"/>
      <c r="P162" s="81"/>
      <c r="Q162" s="82"/>
      <c r="R162" s="82"/>
      <c r="S162" s="82"/>
      <c r="T162" s="82"/>
      <c r="U162" s="112"/>
      <c r="V162" s="112"/>
      <c r="W162" s="112"/>
      <c r="X162" s="112"/>
      <c r="Y162" s="126"/>
      <c r="Z162" s="112"/>
      <c r="AA162" s="112"/>
      <c r="AB162" s="112"/>
      <c r="AC162" s="112"/>
      <c r="AD162" s="116"/>
    </row>
    <row r="163" spans="1:30">
      <c r="A163" s="74"/>
      <c r="B163" s="75"/>
      <c r="C163" s="76"/>
      <c r="D163" s="76"/>
      <c r="E163" s="76"/>
      <c r="F163" s="77"/>
      <c r="G163" s="78"/>
      <c r="H163" s="76"/>
      <c r="I163" s="77"/>
      <c r="J163" s="79"/>
      <c r="K163" s="77"/>
      <c r="L163" s="77"/>
      <c r="M163" s="77"/>
      <c r="N163" s="80"/>
      <c r="O163" s="77"/>
      <c r="P163" s="81"/>
      <c r="Q163" s="82"/>
      <c r="R163" s="82"/>
      <c r="S163" s="82"/>
      <c r="T163" s="82"/>
      <c r="U163" s="112"/>
      <c r="V163" s="112"/>
      <c r="W163" s="112"/>
      <c r="X163" s="112"/>
      <c r="Y163" s="126"/>
      <c r="Z163" s="112"/>
      <c r="AA163" s="112"/>
      <c r="AB163" s="112"/>
      <c r="AC163" s="112"/>
      <c r="AD163" s="116"/>
    </row>
    <row r="164" spans="1:30">
      <c r="A164" s="74"/>
      <c r="B164" s="75"/>
      <c r="C164" s="76"/>
      <c r="D164" s="76"/>
      <c r="E164" s="76"/>
      <c r="F164" s="77"/>
      <c r="G164" s="78"/>
      <c r="H164" s="76"/>
      <c r="I164" s="77"/>
      <c r="J164" s="79"/>
      <c r="K164" s="77"/>
      <c r="L164" s="77"/>
      <c r="M164" s="77"/>
      <c r="N164" s="80"/>
      <c r="O164" s="77"/>
      <c r="P164" s="81"/>
      <c r="Q164" s="82"/>
      <c r="R164" s="82"/>
      <c r="S164" s="82"/>
      <c r="T164" s="82"/>
      <c r="U164" s="112"/>
      <c r="V164" s="112"/>
      <c r="W164" s="112"/>
      <c r="X164" s="112"/>
      <c r="Y164" s="126"/>
      <c r="Z164" s="112"/>
      <c r="AA164" s="112"/>
      <c r="AB164" s="112"/>
      <c r="AC164" s="112"/>
      <c r="AD164" s="116"/>
    </row>
    <row r="165" spans="1:30">
      <c r="A165" s="74"/>
      <c r="B165" s="75"/>
      <c r="C165" s="76"/>
      <c r="D165" s="76"/>
      <c r="E165" s="76"/>
      <c r="F165" s="77"/>
      <c r="G165" s="78"/>
      <c r="H165" s="76"/>
      <c r="I165" s="77"/>
      <c r="J165" s="79"/>
      <c r="K165" s="77"/>
      <c r="L165" s="77"/>
      <c r="M165" s="77"/>
      <c r="N165" s="80"/>
      <c r="O165" s="77"/>
      <c r="P165" s="81"/>
      <c r="Q165" s="82"/>
      <c r="R165" s="82"/>
      <c r="S165" s="82"/>
      <c r="T165" s="82"/>
      <c r="U165" s="112"/>
      <c r="V165" s="112"/>
      <c r="W165" s="112"/>
      <c r="X165" s="112"/>
      <c r="Y165" s="126"/>
      <c r="Z165" s="112"/>
      <c r="AA165" s="112"/>
      <c r="AB165" s="112"/>
      <c r="AC165" s="112"/>
      <c r="AD165" s="116"/>
    </row>
    <row r="166" spans="1:30">
      <c r="A166" s="74"/>
      <c r="B166" s="75"/>
      <c r="C166" s="76"/>
      <c r="D166" s="76"/>
      <c r="E166" s="76"/>
      <c r="F166" s="77"/>
      <c r="G166" s="78"/>
      <c r="H166" s="76"/>
      <c r="I166" s="77"/>
      <c r="J166" s="79"/>
      <c r="K166" s="77"/>
      <c r="L166" s="77"/>
      <c r="M166" s="77"/>
      <c r="N166" s="80"/>
      <c r="O166" s="77"/>
      <c r="P166" s="81"/>
      <c r="Q166" s="82"/>
      <c r="R166" s="82"/>
      <c r="S166" s="82"/>
      <c r="T166" s="82"/>
      <c r="U166" s="112"/>
      <c r="V166" s="112"/>
      <c r="W166" s="112"/>
      <c r="X166" s="112"/>
      <c r="Y166" s="126"/>
      <c r="Z166" s="112"/>
      <c r="AA166" s="112"/>
      <c r="AB166" s="112"/>
      <c r="AC166" s="112"/>
      <c r="AD166" s="116"/>
    </row>
    <row r="167" spans="1:30">
      <c r="A167" s="74"/>
      <c r="B167" s="75"/>
      <c r="C167" s="76"/>
      <c r="D167" s="76"/>
      <c r="E167" s="76"/>
      <c r="F167" s="77"/>
      <c r="G167" s="78"/>
      <c r="H167" s="76"/>
      <c r="I167" s="77"/>
      <c r="J167" s="79"/>
      <c r="K167" s="77"/>
      <c r="L167" s="77"/>
      <c r="M167" s="77"/>
      <c r="N167" s="80"/>
      <c r="O167" s="77"/>
      <c r="P167" s="81"/>
      <c r="Q167" s="82"/>
      <c r="R167" s="82"/>
      <c r="S167" s="82"/>
      <c r="T167" s="82"/>
      <c r="U167" s="112"/>
      <c r="V167" s="112"/>
      <c r="W167" s="112"/>
      <c r="X167" s="112"/>
      <c r="Y167" s="126"/>
      <c r="Z167" s="112"/>
      <c r="AA167" s="112"/>
      <c r="AB167" s="112"/>
      <c r="AC167" s="112"/>
      <c r="AD167" s="116"/>
    </row>
    <row r="168" spans="1:30">
      <c r="A168" s="74"/>
      <c r="B168" s="75"/>
      <c r="C168" s="76"/>
      <c r="D168" s="76"/>
      <c r="E168" s="76"/>
      <c r="F168" s="77"/>
      <c r="G168" s="78"/>
      <c r="H168" s="76"/>
      <c r="I168" s="77"/>
      <c r="J168" s="79"/>
      <c r="K168" s="77"/>
      <c r="L168" s="77"/>
      <c r="M168" s="77"/>
      <c r="N168" s="80"/>
      <c r="O168" s="77"/>
      <c r="P168" s="81"/>
      <c r="Q168" s="82"/>
      <c r="R168" s="82"/>
      <c r="S168" s="82"/>
      <c r="T168" s="82"/>
      <c r="U168" s="112"/>
      <c r="V168" s="112"/>
      <c r="W168" s="112"/>
      <c r="X168" s="112"/>
      <c r="Y168" s="126"/>
      <c r="Z168" s="112"/>
      <c r="AA168" s="112"/>
      <c r="AB168" s="112"/>
      <c r="AC168" s="112"/>
      <c r="AD168" s="116"/>
    </row>
    <row r="169" spans="1:30">
      <c r="A169" s="74"/>
      <c r="B169" s="75"/>
      <c r="C169" s="76"/>
      <c r="D169" s="76"/>
      <c r="E169" s="76"/>
      <c r="F169" s="77"/>
      <c r="G169" s="78"/>
      <c r="H169" s="76"/>
      <c r="I169" s="77"/>
      <c r="J169" s="79"/>
      <c r="K169" s="77"/>
      <c r="L169" s="77"/>
      <c r="M169" s="77"/>
      <c r="N169" s="80"/>
      <c r="O169" s="77"/>
      <c r="P169" s="81"/>
      <c r="Q169" s="82"/>
      <c r="R169" s="82"/>
      <c r="S169" s="82"/>
      <c r="T169" s="82"/>
      <c r="U169" s="112"/>
      <c r="V169" s="112"/>
      <c r="W169" s="112"/>
      <c r="X169" s="112"/>
      <c r="Y169" s="126"/>
      <c r="Z169" s="112"/>
      <c r="AA169" s="112"/>
      <c r="AB169" s="112"/>
      <c r="AC169" s="112"/>
      <c r="AD169" s="116"/>
    </row>
    <row r="170" spans="1:30">
      <c r="A170" s="74"/>
      <c r="B170" s="75"/>
      <c r="C170" s="76"/>
      <c r="D170" s="76"/>
      <c r="E170" s="76"/>
      <c r="F170" s="77"/>
      <c r="G170" s="78"/>
      <c r="H170" s="76"/>
      <c r="I170" s="77"/>
      <c r="J170" s="79"/>
      <c r="K170" s="77"/>
      <c r="L170" s="77"/>
      <c r="M170" s="77"/>
      <c r="N170" s="80"/>
      <c r="O170" s="77"/>
      <c r="P170" s="81"/>
      <c r="Q170" s="82"/>
      <c r="R170" s="82"/>
      <c r="S170" s="82"/>
      <c r="T170" s="82"/>
      <c r="U170" s="112"/>
      <c r="V170" s="112"/>
      <c r="W170" s="112"/>
      <c r="X170" s="112"/>
      <c r="Y170" s="126"/>
      <c r="Z170" s="112"/>
      <c r="AA170" s="112"/>
      <c r="AB170" s="112"/>
      <c r="AC170" s="112"/>
      <c r="AD170" s="116"/>
    </row>
    <row r="171" spans="1:30">
      <c r="A171" s="74"/>
      <c r="B171" s="75"/>
      <c r="C171" s="76"/>
      <c r="D171" s="76"/>
      <c r="E171" s="76"/>
      <c r="F171" s="77"/>
      <c r="G171" s="78"/>
      <c r="H171" s="76"/>
      <c r="I171" s="77"/>
      <c r="J171" s="79"/>
      <c r="K171" s="77"/>
      <c r="L171" s="77"/>
      <c r="M171" s="77"/>
      <c r="N171" s="80"/>
      <c r="O171" s="77"/>
      <c r="P171" s="81"/>
      <c r="Q171" s="82"/>
      <c r="R171" s="82"/>
      <c r="S171" s="82"/>
      <c r="T171" s="82"/>
      <c r="U171" s="112"/>
      <c r="V171" s="112"/>
      <c r="W171" s="112"/>
      <c r="X171" s="112"/>
      <c r="Y171" s="126"/>
      <c r="Z171" s="112"/>
      <c r="AA171" s="112"/>
      <c r="AB171" s="112"/>
      <c r="AC171" s="112"/>
      <c r="AD171" s="116"/>
    </row>
    <row r="172" spans="1:30">
      <c r="A172" s="74"/>
      <c r="B172" s="75"/>
      <c r="C172" s="76"/>
      <c r="D172" s="76"/>
      <c r="E172" s="76"/>
      <c r="F172" s="77"/>
      <c r="G172" s="78"/>
      <c r="H172" s="76"/>
      <c r="I172" s="77"/>
      <c r="J172" s="79"/>
      <c r="K172" s="77"/>
      <c r="L172" s="77"/>
      <c r="M172" s="77"/>
      <c r="N172" s="80"/>
      <c r="O172" s="77"/>
      <c r="P172" s="81"/>
      <c r="Q172" s="82"/>
      <c r="R172" s="82"/>
      <c r="S172" s="82"/>
      <c r="T172" s="82"/>
      <c r="U172" s="112"/>
      <c r="V172" s="112"/>
      <c r="W172" s="112"/>
      <c r="X172" s="112"/>
      <c r="Y172" s="126"/>
      <c r="Z172" s="112"/>
      <c r="AA172" s="112"/>
      <c r="AB172" s="112"/>
      <c r="AC172" s="112"/>
      <c r="AD172" s="116"/>
    </row>
    <row r="173" spans="1:30">
      <c r="A173" s="74"/>
      <c r="B173" s="75"/>
      <c r="C173" s="76"/>
      <c r="D173" s="76"/>
      <c r="E173" s="76"/>
      <c r="F173" s="77"/>
      <c r="G173" s="78"/>
      <c r="H173" s="76"/>
      <c r="I173" s="77"/>
      <c r="J173" s="79"/>
      <c r="K173" s="77"/>
      <c r="L173" s="77"/>
      <c r="M173" s="77"/>
      <c r="N173" s="80"/>
      <c r="O173" s="77"/>
      <c r="P173" s="81"/>
      <c r="Q173" s="82"/>
      <c r="R173" s="82"/>
      <c r="S173" s="82"/>
      <c r="T173" s="82"/>
      <c r="U173" s="112"/>
      <c r="V173" s="112"/>
      <c r="W173" s="112"/>
      <c r="X173" s="112"/>
      <c r="Y173" s="126"/>
      <c r="Z173" s="112"/>
      <c r="AA173" s="112"/>
      <c r="AB173" s="112"/>
      <c r="AC173" s="112"/>
      <c r="AD173" s="116"/>
    </row>
    <row r="174" spans="1:30">
      <c r="A174" s="74"/>
      <c r="B174" s="75"/>
      <c r="C174" s="76"/>
      <c r="D174" s="76"/>
      <c r="E174" s="76"/>
      <c r="F174" s="77"/>
      <c r="G174" s="78"/>
      <c r="H174" s="76"/>
      <c r="I174" s="77"/>
      <c r="J174" s="79"/>
      <c r="K174" s="77"/>
      <c r="L174" s="77"/>
      <c r="M174" s="77"/>
      <c r="N174" s="80"/>
      <c r="O174" s="77"/>
      <c r="P174" s="81"/>
      <c r="Q174" s="82"/>
      <c r="R174" s="82"/>
      <c r="S174" s="82"/>
      <c r="T174" s="82"/>
      <c r="U174" s="112"/>
      <c r="V174" s="112"/>
      <c r="W174" s="112"/>
      <c r="X174" s="112"/>
      <c r="Y174" s="126"/>
      <c r="Z174" s="112"/>
      <c r="AA174" s="112"/>
      <c r="AB174" s="112"/>
      <c r="AC174" s="112"/>
      <c r="AD174" s="116"/>
    </row>
    <row r="175" spans="1:30">
      <c r="A175" s="74"/>
      <c r="B175" s="75"/>
      <c r="C175" s="76"/>
      <c r="D175" s="76"/>
      <c r="E175" s="76"/>
      <c r="F175" s="77"/>
      <c r="G175" s="78"/>
      <c r="H175" s="76"/>
      <c r="I175" s="77"/>
      <c r="J175" s="79"/>
      <c r="K175" s="77"/>
      <c r="L175" s="77"/>
      <c r="M175" s="77"/>
      <c r="N175" s="80"/>
      <c r="O175" s="77"/>
      <c r="P175" s="81"/>
      <c r="Q175" s="82"/>
      <c r="R175" s="82"/>
      <c r="S175" s="82"/>
      <c r="T175" s="82"/>
      <c r="U175" s="112"/>
      <c r="V175" s="112"/>
      <c r="W175" s="112"/>
      <c r="X175" s="112"/>
      <c r="Y175" s="126"/>
      <c r="Z175" s="112"/>
      <c r="AA175" s="112"/>
      <c r="AB175" s="112"/>
      <c r="AC175" s="112"/>
      <c r="AD175" s="116"/>
    </row>
    <row r="176" spans="1:30">
      <c r="A176" s="74"/>
      <c r="B176" s="75"/>
      <c r="C176" s="76"/>
      <c r="D176" s="76"/>
      <c r="E176" s="76"/>
      <c r="F176" s="77"/>
      <c r="G176" s="78"/>
      <c r="H176" s="76"/>
      <c r="I176" s="77"/>
      <c r="J176" s="79"/>
      <c r="K176" s="77"/>
      <c r="L176" s="77"/>
      <c r="M176" s="77"/>
      <c r="N176" s="80"/>
      <c r="O176" s="77"/>
      <c r="P176" s="81"/>
      <c r="Q176" s="82"/>
      <c r="R176" s="82"/>
      <c r="S176" s="82"/>
      <c r="T176" s="82"/>
      <c r="U176" s="112"/>
      <c r="V176" s="112"/>
      <c r="W176" s="112"/>
      <c r="X176" s="112"/>
      <c r="Y176" s="126"/>
      <c r="Z176" s="112"/>
      <c r="AA176" s="112"/>
      <c r="AB176" s="112"/>
      <c r="AC176" s="112"/>
      <c r="AD176" s="116"/>
    </row>
    <row r="177" spans="1:30">
      <c r="A177" s="74"/>
      <c r="B177" s="75"/>
      <c r="C177" s="76"/>
      <c r="D177" s="76"/>
      <c r="E177" s="76"/>
      <c r="F177" s="77"/>
      <c r="G177" s="78"/>
      <c r="H177" s="76"/>
      <c r="I177" s="77"/>
      <c r="J177" s="79"/>
      <c r="K177" s="77"/>
      <c r="L177" s="77"/>
      <c r="M177" s="77"/>
      <c r="N177" s="80"/>
      <c r="O177" s="77"/>
      <c r="P177" s="81"/>
      <c r="Q177" s="82"/>
      <c r="R177" s="82"/>
      <c r="S177" s="82"/>
      <c r="T177" s="82"/>
      <c r="U177" s="112"/>
      <c r="V177" s="112"/>
      <c r="W177" s="112"/>
      <c r="X177" s="112"/>
      <c r="Y177" s="126"/>
      <c r="Z177" s="112"/>
      <c r="AA177" s="112"/>
      <c r="AB177" s="112"/>
      <c r="AC177" s="112"/>
      <c r="AD177" s="116"/>
    </row>
    <row r="178" spans="1:30">
      <c r="A178" s="74"/>
      <c r="B178" s="75"/>
      <c r="C178" s="76"/>
      <c r="D178" s="76"/>
      <c r="E178" s="76"/>
      <c r="F178" s="77"/>
      <c r="G178" s="78"/>
      <c r="H178" s="76"/>
      <c r="I178" s="77"/>
      <c r="J178" s="79"/>
      <c r="K178" s="77"/>
      <c r="L178" s="77"/>
      <c r="M178" s="77"/>
      <c r="N178" s="80"/>
      <c r="O178" s="77"/>
      <c r="P178" s="81"/>
      <c r="Q178" s="82"/>
      <c r="R178" s="82"/>
      <c r="S178" s="82"/>
      <c r="T178" s="82"/>
      <c r="U178" s="112"/>
      <c r="V178" s="112"/>
      <c r="W178" s="112"/>
      <c r="X178" s="112"/>
      <c r="Y178" s="126"/>
      <c r="Z178" s="112"/>
      <c r="AA178" s="112"/>
      <c r="AB178" s="112"/>
      <c r="AC178" s="112"/>
      <c r="AD178" s="116"/>
    </row>
    <row r="179" spans="1:30">
      <c r="A179" s="74"/>
      <c r="B179" s="75"/>
      <c r="C179" s="76"/>
      <c r="D179" s="76"/>
      <c r="E179" s="76"/>
      <c r="F179" s="77"/>
      <c r="G179" s="78"/>
      <c r="H179" s="76"/>
      <c r="I179" s="77"/>
      <c r="J179" s="79"/>
      <c r="K179" s="77"/>
      <c r="L179" s="77"/>
      <c r="M179" s="77"/>
      <c r="N179" s="80"/>
      <c r="O179" s="77"/>
      <c r="P179" s="81"/>
      <c r="Q179" s="82"/>
      <c r="R179" s="82"/>
      <c r="S179" s="82"/>
      <c r="T179" s="82"/>
      <c r="U179" s="112"/>
      <c r="V179" s="112"/>
      <c r="W179" s="112"/>
      <c r="X179" s="112"/>
      <c r="Y179" s="126"/>
      <c r="Z179" s="112"/>
      <c r="AA179" s="112"/>
      <c r="AB179" s="112"/>
      <c r="AC179" s="112"/>
      <c r="AD179" s="116"/>
    </row>
    <row r="180" spans="1:30">
      <c r="A180" s="74"/>
      <c r="B180" s="75"/>
      <c r="C180" s="76"/>
      <c r="D180" s="76"/>
      <c r="E180" s="76"/>
      <c r="F180" s="77"/>
      <c r="G180" s="78"/>
      <c r="H180" s="76"/>
      <c r="I180" s="77"/>
      <c r="J180" s="79"/>
      <c r="K180" s="77"/>
      <c r="L180" s="77"/>
      <c r="M180" s="77"/>
      <c r="N180" s="80"/>
      <c r="O180" s="77"/>
      <c r="P180" s="81"/>
      <c r="Q180" s="82"/>
      <c r="R180" s="82"/>
      <c r="S180" s="82"/>
      <c r="T180" s="82"/>
      <c r="U180" s="112"/>
      <c r="V180" s="112"/>
      <c r="W180" s="112"/>
      <c r="X180" s="112"/>
      <c r="Y180" s="126"/>
      <c r="Z180" s="112"/>
      <c r="AA180" s="112"/>
      <c r="AB180" s="112"/>
      <c r="AC180" s="112"/>
      <c r="AD180" s="116"/>
    </row>
    <row r="181" spans="1:30">
      <c r="A181" s="74"/>
      <c r="B181" s="75"/>
      <c r="C181" s="76"/>
      <c r="D181" s="76"/>
      <c r="E181" s="76"/>
      <c r="F181" s="77"/>
      <c r="G181" s="78"/>
      <c r="H181" s="76"/>
      <c r="I181" s="77"/>
      <c r="J181" s="79"/>
      <c r="K181" s="77"/>
      <c r="L181" s="77"/>
      <c r="M181" s="77"/>
      <c r="N181" s="80"/>
      <c r="O181" s="77"/>
      <c r="P181" s="81"/>
      <c r="Q181" s="82"/>
      <c r="R181" s="82"/>
      <c r="S181" s="82"/>
      <c r="T181" s="82"/>
      <c r="U181" s="112"/>
      <c r="V181" s="112"/>
      <c r="W181" s="112"/>
      <c r="X181" s="112"/>
      <c r="Y181" s="126"/>
      <c r="Z181" s="112"/>
      <c r="AA181" s="112"/>
      <c r="AB181" s="112"/>
      <c r="AC181" s="112"/>
      <c r="AD181" s="116"/>
    </row>
    <row r="182" spans="1:30">
      <c r="A182" s="74"/>
      <c r="B182" s="75"/>
      <c r="C182" s="76"/>
      <c r="D182" s="76"/>
      <c r="E182" s="76"/>
      <c r="F182" s="77"/>
      <c r="G182" s="78"/>
      <c r="H182" s="76"/>
      <c r="I182" s="77"/>
      <c r="J182" s="79"/>
      <c r="K182" s="77"/>
      <c r="L182" s="77"/>
      <c r="M182" s="77"/>
      <c r="N182" s="80"/>
      <c r="O182" s="77"/>
      <c r="P182" s="81"/>
      <c r="Q182" s="82"/>
      <c r="R182" s="82"/>
      <c r="S182" s="82"/>
      <c r="T182" s="82"/>
      <c r="U182" s="112"/>
      <c r="V182" s="112"/>
      <c r="W182" s="112"/>
      <c r="X182" s="112"/>
      <c r="Y182" s="126"/>
      <c r="Z182" s="112"/>
      <c r="AA182" s="112"/>
      <c r="AB182" s="112"/>
      <c r="AC182" s="112"/>
      <c r="AD182" s="116"/>
    </row>
    <row r="183" spans="1:30">
      <c r="A183" s="74"/>
      <c r="B183" s="75"/>
      <c r="C183" s="76"/>
      <c r="D183" s="76"/>
      <c r="E183" s="76"/>
      <c r="F183" s="77"/>
      <c r="G183" s="78"/>
      <c r="H183" s="76"/>
      <c r="I183" s="77"/>
      <c r="J183" s="79"/>
      <c r="K183" s="77"/>
      <c r="L183" s="77"/>
      <c r="M183" s="77"/>
      <c r="N183" s="80"/>
      <c r="O183" s="77"/>
      <c r="P183" s="81"/>
      <c r="Q183" s="82"/>
      <c r="R183" s="82"/>
      <c r="S183" s="82"/>
      <c r="T183" s="82"/>
      <c r="U183" s="112"/>
      <c r="V183" s="112"/>
      <c r="W183" s="112"/>
      <c r="X183" s="112"/>
      <c r="Y183" s="126"/>
      <c r="Z183" s="112"/>
      <c r="AA183" s="112"/>
      <c r="AB183" s="112"/>
      <c r="AC183" s="112"/>
      <c r="AD183" s="116"/>
    </row>
    <row r="184" spans="1:30">
      <c r="A184" s="74"/>
      <c r="B184" s="75"/>
      <c r="C184" s="76"/>
      <c r="D184" s="76"/>
      <c r="E184" s="76"/>
      <c r="F184" s="77"/>
      <c r="G184" s="78"/>
      <c r="H184" s="76"/>
      <c r="I184" s="77"/>
      <c r="J184" s="79"/>
      <c r="K184" s="77"/>
      <c r="L184" s="77"/>
      <c r="M184" s="77"/>
      <c r="N184" s="80"/>
      <c r="O184" s="77"/>
      <c r="P184" s="81"/>
      <c r="Q184" s="82"/>
      <c r="R184" s="82"/>
      <c r="S184" s="82"/>
      <c r="T184" s="82"/>
      <c r="U184" s="112"/>
      <c r="V184" s="112"/>
      <c r="W184" s="112"/>
      <c r="X184" s="112"/>
      <c r="Y184" s="126"/>
      <c r="Z184" s="112"/>
      <c r="AA184" s="112"/>
      <c r="AB184" s="112"/>
      <c r="AC184" s="112"/>
      <c r="AD184" s="116"/>
    </row>
  </sheetData>
  <autoFilter ref="A1:AD77" xr:uid="{0D2A3271-9018-4178-AE22-0D03FF4C168F}">
    <sortState xmlns:xlrd2="http://schemas.microsoft.com/office/spreadsheetml/2017/richdata2" ref="A2:AD77">
      <sortCondition descending="1" ref="I1:I77"/>
    </sortState>
  </autoFilter>
  <sortState xmlns:xlrd2="http://schemas.microsoft.com/office/spreadsheetml/2017/richdata2" ref="A2:AD77">
    <sortCondition ref="A2:A77"/>
    <sortCondition ref="C2:C77"/>
  </sortState>
  <phoneticPr fontId="16" type="noConversion"/>
  <dataValidations count="1">
    <dataValidation type="list" allowBlank="1" showInputMessage="1" showErrorMessage="1" sqref="H2:H62" xr:uid="{BE96B9F1-E38A-410B-954A-F89D340446FA}">
      <formula1>"Occupied, Vacant, Under Construction"</formula1>
    </dataValidation>
  </dataValidations>
  <hyperlinks>
    <hyperlink ref="P6" r:id="rId1" xr:uid="{4735E98D-FD91-4CAF-9ACA-EE46BA7445CC}"/>
    <hyperlink ref="R6" r:id="rId2" xr:uid="{597A08FF-B561-4040-A86E-EC07A423FB51}"/>
    <hyperlink ref="Q6" r:id="rId3" location="suitebrtour" xr:uid="{9A1FD9A8-C77F-45DC-B19D-2CE3027E48ED}"/>
    <hyperlink ref="Q27" r:id="rId4" xr:uid="{A2BAE792-41F8-4B0F-A173-7D5ED66389A0}"/>
    <hyperlink ref="Q67" r:id="rId5" xr:uid="{8B6AE7E0-F676-48F3-8F42-87EEFB39846D}"/>
    <hyperlink ref="Q32" r:id="rId6" xr:uid="{5BE4C369-CD6D-4877-9770-FE375E6CE970}"/>
    <hyperlink ref="Q30" r:id="rId7" xr:uid="{AF7707B8-E679-4C90-B242-0AE5FA45AEDD}"/>
    <hyperlink ref="Q5" r:id="rId8" xr:uid="{FC7C3FD8-0AEF-41C3-A6AE-46EC5162B668}"/>
    <hyperlink ref="P27" r:id="rId9" xr:uid="{FBFCC804-8FF7-42C3-A6D8-BAEF0593A410}"/>
    <hyperlink ref="R27" r:id="rId10" xr:uid="{38039007-FCE8-4BA2-954C-01452A1253DD}"/>
    <hyperlink ref="T27" r:id="rId11" xr:uid="{172BCA7C-35F5-4545-8520-30386A7C59AD}"/>
    <hyperlink ref="S27" r:id="rId12" xr:uid="{3D68E8DC-E75A-4EAB-8F12-BC9D293C7DE2}"/>
    <hyperlink ref="P2" r:id="rId13" xr:uid="{78F6DE6F-766D-4AA6-BB95-9CED8B1B2A34}"/>
    <hyperlink ref="P44" r:id="rId14" xr:uid="{67669FD9-C2BF-4B2C-A1B0-15B65C815FD1}"/>
    <hyperlink ref="P71" r:id="rId15" xr:uid="{2600F353-0657-4BAB-9633-077ED805A904}"/>
    <hyperlink ref="P72" r:id="rId16" xr:uid="{22ADA444-E8F4-44F8-9630-BB612645D07E}"/>
    <hyperlink ref="P76" r:id="rId17" xr:uid="{486C9D43-1969-41F7-BBFA-FEF89588A0E6}"/>
    <hyperlink ref="P48" r:id="rId18" xr:uid="{1672EB84-8D12-4C45-A17B-DEFB47E41925}"/>
    <hyperlink ref="P64" r:id="rId19" xr:uid="{7899B813-E8FA-4547-96EC-06B2030F7035}"/>
    <hyperlink ref="P58" r:id="rId20" xr:uid="{D4D55BD7-4E12-4EE5-804B-B0F7F7FB964F}"/>
    <hyperlink ref="P38" r:id="rId21" xr:uid="{19FD26F2-455F-45D1-B8F8-6F5602C53B11}"/>
    <hyperlink ref="P59" r:id="rId22" xr:uid="{8FFC8EAE-5EC4-4188-A4D7-85B14A345272}"/>
    <hyperlink ref="P39" r:id="rId23" xr:uid="{8F9451BE-AFA8-4C3D-9F6B-6444BDF6029C}"/>
    <hyperlink ref="P73" r:id="rId24" xr:uid="{625C2B83-ABAA-489F-AD38-7DEC0309155E}"/>
    <hyperlink ref="P74" r:id="rId25" xr:uid="{11736D7D-39AA-4DFC-98D0-041FC28561A6}"/>
    <hyperlink ref="P77" r:id="rId26" xr:uid="{68604F04-FADD-4950-8F8C-8030B1687B8A}"/>
    <hyperlink ref="P29" r:id="rId27" xr:uid="{B710B950-B8DE-43BF-B012-B034E2C11CCA}"/>
    <hyperlink ref="P42" r:id="rId28" xr:uid="{E61AD62D-EAB9-4DC6-8D90-917F900A7872}"/>
    <hyperlink ref="P70" r:id="rId29" xr:uid="{DAFB170B-D76F-453C-BB46-A28D30892135}"/>
    <hyperlink ref="P43" r:id="rId30" xr:uid="{09391AE2-82E7-4BD1-91EA-AB4C0660BB46}"/>
    <hyperlink ref="P49" r:id="rId31" xr:uid="{53979921-07A6-485A-912D-7BC83CA37171}"/>
    <hyperlink ref="P16" r:id="rId32" xr:uid="{49EB2DB6-A34F-4DC3-9D61-9B50DE2D34A0}"/>
    <hyperlink ref="P18" r:id="rId33" xr:uid="{638CF5E8-F378-4534-ABF5-AAC6E77BBB91}"/>
    <hyperlink ref="P19" r:id="rId34" xr:uid="{B82F90AA-D7AC-438E-A898-5E3D6ED4FBC6}"/>
    <hyperlink ref="P17" r:id="rId35" xr:uid="{2B17872A-D0CB-43B9-8624-8157FAC62BD3}"/>
    <hyperlink ref="P68" r:id="rId36" xr:uid="{2F4914B4-0E77-4169-9DAB-AC1C7A73D34B}"/>
    <hyperlink ref="P34" r:id="rId37" xr:uid="{ED2F60A1-5DBB-4E78-A6A9-1C8FC7909BE6}"/>
    <hyperlink ref="P40" r:id="rId38" xr:uid="{B605C731-B471-438C-8B08-13ED038123B9}"/>
    <hyperlink ref="P35" r:id="rId39" xr:uid="{24C014B8-77C9-4F1E-B088-2A2DB1DBDE90}"/>
    <hyperlink ref="P60" r:id="rId40" xr:uid="{1011B741-E7DA-4283-B063-219F333D8982}"/>
    <hyperlink ref="P69" r:id="rId41" xr:uid="{506BE365-CE50-439B-A58A-9C7FF9C4C9FB}"/>
    <hyperlink ref="P55" r:id="rId42" xr:uid="{A3E5CEB4-012F-4C1D-9B1F-35200E17DD42}"/>
    <hyperlink ref="P24" r:id="rId43" xr:uid="{6DDBCE2B-51F8-4819-BBED-F2285BF5C7CA}"/>
    <hyperlink ref="P54" r:id="rId44" xr:uid="{2E2FC20D-DD05-4122-9B65-67F21A6E071E}"/>
    <hyperlink ref="P25" r:id="rId45" xr:uid="{B4ACFECF-86E3-44EF-B89B-D70B69A03CF0}"/>
    <hyperlink ref="P65" r:id="rId46" xr:uid="{0E660491-AC66-4BE0-B75A-6AE38F11F3BC}"/>
    <hyperlink ref="P26" r:id="rId47" xr:uid="{313E32B2-9115-43E2-89CC-AD29F0006825}"/>
    <hyperlink ref="P52" r:id="rId48" xr:uid="{3C86F122-689F-4EF1-880B-B818EC0ACD4A}"/>
    <hyperlink ref="P53" r:id="rId49" xr:uid="{2809C092-74B6-4E4A-9196-CB698B16DEAC}"/>
    <hyperlink ref="P21" r:id="rId50" xr:uid="{E9D97258-6651-4F13-9D42-3336B0A2C71C}"/>
    <hyperlink ref="P22" r:id="rId51" xr:uid="{558F2452-2466-4D3E-93F7-D39F5898F894}"/>
    <hyperlink ref="P66" r:id="rId52" xr:uid="{AFB4396D-867A-4B5F-9D37-EBDDEC057807}"/>
    <hyperlink ref="P14" r:id="rId53" xr:uid="{D3A0730F-455F-475F-8CDA-896DC7307099}"/>
    <hyperlink ref="P15" r:id="rId54" xr:uid="{25E87459-6755-4817-8FC6-8168F03BB9E4}"/>
    <hyperlink ref="P62" r:id="rId55" xr:uid="{E6E5ADE6-4000-4E38-B15E-328C4822F031}"/>
    <hyperlink ref="P67" r:id="rId56" xr:uid="{2AE618CF-4C80-4DD3-95E5-B2ACCC78A8ED}"/>
    <hyperlink ref="P32" r:id="rId57" xr:uid="{DF0F02E2-00A3-4B9C-A134-78B6C42B11FA}"/>
    <hyperlink ref="P51" r:id="rId58" xr:uid="{9D058AAF-44D7-4CC7-8B3B-5B37D986BFD0}"/>
    <hyperlink ref="P28" r:id="rId59" xr:uid="{A967E6EC-AD9D-4EBC-9C5A-180FEC544B43}"/>
    <hyperlink ref="P75" r:id="rId60" xr:uid="{A35B64B3-47C3-4C04-A1F1-7560C48A47AE}"/>
    <hyperlink ref="P5" r:id="rId61" xr:uid="{521AAD88-9496-4119-87E4-3E8FC03B06F7}"/>
    <hyperlink ref="P4" r:id="rId62" xr:uid="{D5B27782-1FF3-4758-B4D3-1B01AE7DBA4C}"/>
    <hyperlink ref="P3" r:id="rId63" xr:uid="{26205B1F-BE50-4316-B010-8BE20E48DFF0}"/>
    <hyperlink ref="P23" r:id="rId64" xr:uid="{DFBAC796-C937-436E-929D-D9EA05040A32}"/>
    <hyperlink ref="P30" r:id="rId65" xr:uid="{23054FCB-F869-45AE-9056-18EB297BDC6A}"/>
    <hyperlink ref="P7" r:id="rId66" xr:uid="{C980E8B2-B84D-49E7-BE63-BC755E89FE09}"/>
    <hyperlink ref="P33" r:id="rId67" xr:uid="{FB4CE7C5-70DF-48AD-B936-B0482C951598}"/>
    <hyperlink ref="P13" r:id="rId68" xr:uid="{EB6CB84C-23B2-43F2-B7E1-C1AEDC382531}"/>
    <hyperlink ref="P41" r:id="rId69" xr:uid="{22E7EAEE-4983-48A1-9726-837260FD3398}"/>
    <hyperlink ref="P45" r:id="rId70" xr:uid="{101A35AB-2C18-4349-89CF-446BB776935D}"/>
    <hyperlink ref="P47" r:id="rId71" xr:uid="{F3C47C83-8210-46BF-B732-38D96A3A04BF}"/>
    <hyperlink ref="P50" r:id="rId72" xr:uid="{6507A374-1288-42A3-9FBA-25A716C0FE80}"/>
    <hyperlink ref="P61" r:id="rId73" xr:uid="{290842AC-EEA5-4489-91C8-4D97579004F8}"/>
    <hyperlink ref="P63" r:id="rId74" xr:uid="{6CD0D22B-9099-4599-ABF0-700917073DEF}"/>
    <hyperlink ref="P12" r:id="rId75" xr:uid="{6EBEEB9A-E00A-42B2-930F-46D0118B12D2}"/>
    <hyperlink ref="P8" r:id="rId76" xr:uid="{3BEC0074-5E83-42A3-B96C-546DB89E154E}"/>
    <hyperlink ref="P37" r:id="rId77" xr:uid="{9ED8758C-371C-4CDC-884F-8DA91A24E39C}"/>
    <hyperlink ref="P20" r:id="rId78" xr:uid="{CFC022BB-860A-452E-9900-36A67A266D1C}"/>
    <hyperlink ref="R28" r:id="rId79" xr:uid="{560BC5B8-77DD-483E-BD5F-A75BA2C0AB66}"/>
    <hyperlink ref="R44" r:id="rId80" xr:uid="{CBB1AF95-B467-495D-A17E-3CCCA0FE9451}"/>
    <hyperlink ref="R76" r:id="rId81" xr:uid="{89DEBA2B-18BA-4B4D-8C1B-E3C3DF91E68B}"/>
    <hyperlink ref="R75" r:id="rId82" xr:uid="{E4E010DC-5D86-4D3F-B267-73361632496E}"/>
    <hyperlink ref="R73" r:id="rId83" xr:uid="{167E7263-C8E5-49FF-8905-8C07DCBBE4F6}"/>
    <hyperlink ref="R64" r:id="rId84" xr:uid="{BD64F011-4455-416C-88FE-3E897F41D09C}"/>
    <hyperlink ref="R48" r:id="rId85" xr:uid="{798B4B31-CA7F-47BD-96C9-6D5AEEB05B00}"/>
    <hyperlink ref="R58" r:id="rId86" xr:uid="{36EE2651-5E88-4C75-8B1B-77A68808D160}"/>
    <hyperlink ref="R72" r:id="rId87" xr:uid="{56570A34-2ACC-427A-8DDA-AD5153E006FA}"/>
    <hyperlink ref="R77" r:id="rId88" xr:uid="{32F4695C-4FB5-4F5E-8B0E-8D54FB68375B}"/>
    <hyperlink ref="R71" r:id="rId89" xr:uid="{A42E6039-8CE0-414E-B2EF-9F3A1E45BED0}"/>
    <hyperlink ref="R59" r:id="rId90" xr:uid="{5595B894-C558-4819-994A-5A8D5464C61F}"/>
    <hyperlink ref="R39" r:id="rId91" xr:uid="{C4EBE863-73BF-426B-B998-B466EA5ECD56}"/>
    <hyperlink ref="R38" r:id="rId92" xr:uid="{24EBAFDC-78BB-4E7A-B4E0-8C634DA03786}"/>
    <hyperlink ref="R42" r:id="rId93" xr:uid="{C0360DD1-6A4B-43BC-B705-3BF81552777D}"/>
    <hyperlink ref="R29" r:id="rId94" xr:uid="{BF692F5B-93CE-4CD4-8153-77CB253F1F95}"/>
    <hyperlink ref="R70" r:id="rId95" xr:uid="{843133BD-32C3-406C-9F5A-211E8FC4B7DD}"/>
    <hyperlink ref="R43" r:id="rId96" xr:uid="{D4C88DC9-44B5-477A-B4A7-A7C4C11C59E5}"/>
    <hyperlink ref="R49" r:id="rId97" xr:uid="{439BB045-4BCF-465C-9F0F-E00B9D267EAF}"/>
    <hyperlink ref="R68" r:id="rId98" xr:uid="{E79CA177-367B-4E35-8E33-816FF0DE6948}"/>
    <hyperlink ref="R18" r:id="rId99" xr:uid="{8B1017C4-49CD-4C97-84F2-B8611C16099A}"/>
    <hyperlink ref="R19" r:id="rId100" xr:uid="{B51DB54E-02AD-44A4-AC64-EB0F354F1651}"/>
    <hyperlink ref="R16" r:id="rId101" xr:uid="{BFAD3B7F-D019-4410-B7C6-308F79ED02A1}"/>
    <hyperlink ref="R17" r:id="rId102" xr:uid="{A716EDFA-DDFB-49C9-92EE-C90BD9631DF9}"/>
    <hyperlink ref="R35" r:id="rId103" xr:uid="{5A2DA696-169E-4A6D-AB6B-A16131AAC26A}"/>
    <hyperlink ref="R60" r:id="rId104" xr:uid="{9F64AC76-5862-491D-9016-F18DDBA6E36F}"/>
    <hyperlink ref="R69" r:id="rId105" xr:uid="{4010B40D-2004-4CA6-BEF3-FC99A40E30A0}"/>
    <hyperlink ref="R34" r:id="rId106" xr:uid="{E94E3A22-993D-4C89-9D78-2238943814D2}"/>
    <hyperlink ref="R40" r:id="rId107" xr:uid="{3294CF58-9023-4665-9A82-6302518D58D5}"/>
    <hyperlink ref="R54" r:id="rId108" xr:uid="{BFEFC511-7F9F-46F4-9B77-37823141F2D1}"/>
    <hyperlink ref="R65" r:id="rId109" xr:uid="{6105E2AE-5ED1-40F0-99DD-27A92DE64403}"/>
    <hyperlink ref="R24" r:id="rId110" xr:uid="{C68F080B-EA5B-4AEC-AE62-E63262F3D3F1}"/>
    <hyperlink ref="R25" r:id="rId111" xr:uid="{84E8CF42-E818-4D4C-B4F2-B94ABB4A38E4}"/>
    <hyperlink ref="R26" r:id="rId112" xr:uid="{66733EE2-C05A-43E6-BFCF-FFCE47FD050D}"/>
    <hyperlink ref="R52" r:id="rId113" xr:uid="{483EEEBC-5831-48D8-8C23-F1B034E4C518}"/>
    <hyperlink ref="R53" r:id="rId114" xr:uid="{1F810926-1721-401D-B2C3-29E35534721F}"/>
    <hyperlink ref="R66" r:id="rId115" xr:uid="{1E7E6D75-46A3-4F9E-A60B-77491700DC24}"/>
    <hyperlink ref="R21" r:id="rId116" xr:uid="{C658EDF2-2982-45F7-82F7-B9B1B9D37833}"/>
    <hyperlink ref="R22" r:id="rId117" xr:uid="{D2A920D2-BBCA-453B-955C-6BC6493587D8}"/>
    <hyperlink ref="R62" r:id="rId118" xr:uid="{491E0F7F-6FBB-4914-80B4-4C5FEA33999A}"/>
    <hyperlink ref="R67" r:id="rId119" xr:uid="{08E27ABC-5D5B-4678-8892-B1AA599F6B7B}"/>
    <hyperlink ref="R14" r:id="rId120" xr:uid="{7DC4802B-8DB0-40C9-806D-D971961D8924}"/>
    <hyperlink ref="R15" r:id="rId121" xr:uid="{F379FD31-4734-48D5-BF4A-43772CE89B05}"/>
    <hyperlink ref="R32" r:id="rId122" xr:uid="{600C4DD8-BC90-406E-8FB0-8A24714110D8}"/>
    <hyperlink ref="R51" r:id="rId123" xr:uid="{3B7D05E1-490D-4886-9A95-8C374E7F7B80}"/>
    <hyperlink ref="R74" r:id="rId124" xr:uid="{7667F0C3-0FC1-4ED0-A123-98838A3A782B}"/>
    <hyperlink ref="R23" r:id="rId125" xr:uid="{52259AAD-081E-44DF-A654-2E4AA7F0EDF0}"/>
    <hyperlink ref="R30" r:id="rId126" xr:uid="{944613BE-BA07-405E-AD00-EBB9E796E6D7}"/>
    <hyperlink ref="R7" r:id="rId127" xr:uid="{26858455-FB14-4D87-8F74-B650661D4150}"/>
    <hyperlink ref="R3" r:id="rId128" xr:uid="{5450B8CA-F29B-4445-B54B-DDF148F8E677}"/>
    <hyperlink ref="R4" r:id="rId129" xr:uid="{CD1D1CD0-642C-4E29-903D-8C99002CC85D}"/>
    <hyperlink ref="R5" r:id="rId130" xr:uid="{E88BFF7B-098D-4F92-AE2C-68F1BE81F56F}"/>
    <hyperlink ref="R33" r:id="rId131" xr:uid="{CF36F4FC-4261-4FCD-97C0-BE76CC870212}"/>
    <hyperlink ref="R13" r:id="rId132" xr:uid="{6B7CE8A0-7F47-4FDE-A498-1446838D2043}"/>
    <hyperlink ref="R61" r:id="rId133" xr:uid="{6F670370-FC2F-4024-B099-748730E6D241}"/>
    <hyperlink ref="R63" r:id="rId134" xr:uid="{5317BC29-EE2D-4488-8082-F69E053BB25E}"/>
    <hyperlink ref="R45" r:id="rId135" xr:uid="{A042DFC4-24A5-4D01-96C5-0588B49EA759}"/>
    <hyperlink ref="R41" r:id="rId136" xr:uid="{FE1FD775-7232-48B8-BED7-52092C902CB6}"/>
    <hyperlink ref="R47" r:id="rId137" xr:uid="{F6F508CB-F9CA-4789-814F-A6B9C6FF1C17}"/>
    <hyperlink ref="R50" r:id="rId138" xr:uid="{C5D4ADE2-BF6A-4BA6-8D86-8AD79C4B82C3}"/>
    <hyperlink ref="R12" r:id="rId139" xr:uid="{5F0CDE3E-6492-42A0-A1E8-A0C4471E9585}"/>
    <hyperlink ref="R8" r:id="rId140" xr:uid="{F102834D-A7FE-4422-ABD8-33271D995DB9}"/>
    <hyperlink ref="R37" r:id="rId141" xr:uid="{9C12E868-73BD-4AFD-9398-DB8C772D32FD}"/>
    <hyperlink ref="R20" r:id="rId142" xr:uid="{6B67BC95-2B6F-4EAA-86EF-77959982BA35}"/>
    <hyperlink ref="R31" r:id="rId143" xr:uid="{B796EA95-0783-4211-80C1-3826E8156CE0}"/>
    <hyperlink ref="P31" r:id="rId144" xr:uid="{21EC6C54-B522-4322-964A-520A5E765F2A}"/>
    <hyperlink ref="T2" r:id="rId145" xr:uid="{7D6786F2-E45B-463B-8236-62295FC29669}"/>
    <hyperlink ref="P36" r:id="rId146" xr:uid="{90DE187F-54CA-442B-9966-09EF60066D41}"/>
    <hyperlink ref="R36" r:id="rId147" xr:uid="{8BC9459C-CC75-4B81-9976-7CADE811E8C9}"/>
    <hyperlink ref="Q77" r:id="rId148" xr:uid="{0719F459-3596-4EF5-BFB5-6C2666779737}"/>
    <hyperlink ref="Q76" r:id="rId149" xr:uid="{753195E5-768D-4659-96DB-8C109F1DEED4}"/>
    <hyperlink ref="Q75" r:id="rId150" xr:uid="{55186958-964C-4C1D-B079-A153A4BF0679}"/>
    <hyperlink ref="Q74" r:id="rId151" xr:uid="{3E694660-A408-487B-AF37-F42395259945}"/>
    <hyperlink ref="Q73" r:id="rId152" xr:uid="{20BFAAD3-2921-4408-BEC1-85B2CEDEC0B2}"/>
    <hyperlink ref="Q71" r:id="rId153" xr:uid="{4105352A-522A-4B61-B4D5-2035511E6038}"/>
    <hyperlink ref="Q70" r:id="rId154" xr:uid="{442D4BE4-67C0-43E8-81E1-88BFD8CC9967}"/>
    <hyperlink ref="Q26" r:id="rId155" xr:uid="{A25D9DE1-F2F3-4B34-AE56-925796DF517A}"/>
    <hyperlink ref="Q28" r:id="rId156" xr:uid="{3D0215AD-A5B5-4AA2-B178-A2C69D2D1C8B}"/>
    <hyperlink ref="Q66" r:id="rId157" xr:uid="{CA7919C1-8D81-4569-90FB-F4242F82BC2E}"/>
    <hyperlink ref="Q65" r:id="rId158" xr:uid="{7791DD25-31C2-402F-93B7-BA85196D4F50}"/>
    <hyperlink ref="Q64" r:id="rId159" xr:uid="{E2094276-D74F-4F8F-9366-E68ED5819578}"/>
    <hyperlink ref="Q63" r:id="rId160" xr:uid="{95C07071-5783-4E5E-8B0E-6E811AE04339}"/>
    <hyperlink ref="Q17" r:id="rId161" xr:uid="{ED768DC2-B2BF-4B1B-A355-6C1808B0BC52}"/>
    <hyperlink ref="Q62" r:id="rId162" xr:uid="{EA526819-5F00-4ED2-B991-2E08788521F9}"/>
    <hyperlink ref="Q25" r:id="rId163" xr:uid="{271846F3-D1A6-48A0-8D5B-269ED1716A1B}"/>
    <hyperlink ref="Q61" r:id="rId164" xr:uid="{4FAFE900-E3DC-4EF9-A1CB-EEAA5202D3E7}"/>
    <hyperlink ref="Q19" r:id="rId165" xr:uid="{C4E61F14-A7DE-42AC-BE14-53B28DCBFDDC}"/>
    <hyperlink ref="Q60" r:id="rId166" xr:uid="{6443F734-4BF8-4BA3-B074-A640A045A41E}"/>
    <hyperlink ref="Q39" r:id="rId167" xr:uid="{B78EA568-35DD-4838-9B1C-F83B0CADE69E}"/>
    <hyperlink ref="Q59" r:id="rId168" xr:uid="{D6D4B5A7-CCDE-4863-AC93-E3FF8E5ECEA1}"/>
    <hyperlink ref="Q55" r:id="rId169" xr:uid="{303592D9-3A61-4463-AB1D-C466A6CF777E}"/>
    <hyperlink ref="Q54" r:id="rId170" xr:uid="{FD8AB19F-AA79-46D4-A2A5-CE18FDD72D82}"/>
    <hyperlink ref="Q51" r:id="rId171" xr:uid="{C1861654-AE12-4F45-A353-540C4AAB7D4C}"/>
    <hyperlink ref="Q50" r:id="rId172" xr:uid="{E6EBCED1-B601-44B6-BB05-57F41FC51457}"/>
    <hyperlink ref="Q49" r:id="rId173" xr:uid="{3287080D-9644-4448-93EA-4E3FABF89CFC}"/>
    <hyperlink ref="Q48" r:id="rId174" xr:uid="{5C137913-9D2A-4FBC-9C46-32EF088C6144}"/>
    <hyperlink ref="Q47" r:id="rId175" xr:uid="{618EC250-42E6-4D37-AA71-BC948C4FFB57}"/>
    <hyperlink ref="Q45" r:id="rId176" xr:uid="{8E10D798-F92D-4007-9597-F78B46DC0B17}"/>
    <hyperlink ref="Q35" r:id="rId177" xr:uid="{9A89F87A-A82C-4564-8908-2A708B25ED90}"/>
    <hyperlink ref="Q44" r:id="rId178" xr:uid="{9A86B8F5-0717-489F-A926-93DC447DD95B}"/>
    <hyperlink ref="Q43" r:id="rId179" xr:uid="{E2C68282-CEC1-4B5D-861E-2EA3A0A41D26}"/>
    <hyperlink ref="Q42" r:id="rId180" xr:uid="{EDA70D6E-163F-451F-B596-EF2B98338D9F}"/>
    <hyperlink ref="Q22" r:id="rId181" xr:uid="{E4984F19-6F49-4944-9E7F-AB7616693DDB}"/>
    <hyperlink ref="Q41" r:id="rId182" xr:uid="{943FB33B-A6B1-4469-AA40-9F4942C45F1D}"/>
    <hyperlink ref="Q40" r:id="rId183" xr:uid="{98191790-BBE7-4A4A-A65D-09C3F44B1BA0}"/>
    <hyperlink ref="Q37" r:id="rId184" xr:uid="{D15EE05B-5B43-42C7-8CCF-B7F8051D89F5}"/>
    <hyperlink ref="Q24" r:id="rId185" xr:uid="{DFD86511-8B74-49A0-A075-3EE1930B822F}"/>
    <hyperlink ref="Q34" r:id="rId186" xr:uid="{A41EBDFA-ACA2-44A8-B289-53736E64C3D4}"/>
    <hyperlink ref="Q33" r:id="rId187" xr:uid="{289E6C0B-BB35-4D06-892C-528A5BAF9C31}"/>
    <hyperlink ref="Q7" r:id="rId188" xr:uid="{B6BA6C79-89E5-42BA-A208-4C0597611EF7}"/>
    <hyperlink ref="Q21" r:id="rId189" xr:uid="{FDBB25A8-8CF2-4787-B7A2-EA85F71D5D68}"/>
    <hyperlink ref="Q15" r:id="rId190" xr:uid="{5717DBC2-55C1-4331-9940-D60FB46B8F0D}"/>
    <hyperlink ref="Q29" r:id="rId191" xr:uid="{A6693517-B28F-4D8A-898A-9CF3C8FBEFAB}"/>
    <hyperlink ref="Q14" r:id="rId192" xr:uid="{8688EF4D-1E5B-4F51-A397-E9E947087F3D}"/>
    <hyperlink ref="Q23" r:id="rId193" xr:uid="{0396BBA5-D0D7-4809-90EA-F331C3C66996}"/>
    <hyperlink ref="Q18" r:id="rId194" xr:uid="{12AC7AC9-041E-40C4-9E8F-32D1D0E9E0EF}"/>
    <hyperlink ref="Q20" r:id="rId195" xr:uid="{30139509-36AF-4068-8AD0-E3E1E5E9A531}"/>
    <hyperlink ref="Q16" r:id="rId196" xr:uid="{25127C49-F729-4345-BFDC-1557ACF8DA3A}"/>
    <hyperlink ref="Q13" r:id="rId197" xr:uid="{213A0AA8-2BB9-4BEB-A4BD-60EA78FE1B52}"/>
    <hyperlink ref="Q8" r:id="rId198" xr:uid="{5D66C798-AA3C-415B-9523-7834551846B0}"/>
    <hyperlink ref="Q3" r:id="rId199" xr:uid="{D79BEAF3-A233-46D6-B4B1-1BEC2A7576B1}"/>
    <hyperlink ref="Q4" r:id="rId200" xr:uid="{39767174-662E-41B5-BC22-C4A3E680DC28}"/>
    <hyperlink ref="Q53" r:id="rId201" xr:uid="{5D76EDC5-A1A4-4416-9FC5-E86D68015AD9}"/>
    <hyperlink ref="Q52" r:id="rId202" xr:uid="{7199C1DC-22AF-4D85-AA19-84B35DA77A9A}"/>
    <hyperlink ref="S77" r:id="rId203" xr:uid="{C1481F8B-112C-4254-BC11-DA61541161DE}"/>
    <hyperlink ref="S76" r:id="rId204" xr:uid="{24692585-4A5C-4C9E-9655-1ABDC8DCBB66}"/>
    <hyperlink ref="S75" r:id="rId205" xr:uid="{F9CF5434-0820-4DA1-AEE2-D9F76E8E345D}"/>
    <hyperlink ref="S53" r:id="rId206" xr:uid="{9B6DF8E4-CBC3-45E3-A413-E0765B24E445}"/>
    <hyperlink ref="S74" r:id="rId207" xr:uid="{27024526-0BEF-4CE1-9AE2-76E143E82311}"/>
    <hyperlink ref="S73" r:id="rId208" xr:uid="{10E23A33-FAC7-4732-9BC4-065340C20F8B}"/>
    <hyperlink ref="S71" r:id="rId209" xr:uid="{FA228DCA-61CD-4660-83E9-BD699A881F15}"/>
    <hyperlink ref="S70" r:id="rId210" xr:uid="{16F6048A-2B28-46C2-AB46-B7900BEA5E06}"/>
    <hyperlink ref="S26" r:id="rId211" xr:uid="{3E357F53-A37A-4E6A-A46C-AC8C66E3B2AC}"/>
    <hyperlink ref="S67" r:id="rId212" xr:uid="{9E406A98-322D-4EBC-9087-8296A0D55B38}"/>
    <hyperlink ref="T77" r:id="rId213" xr:uid="{5520084C-33FF-42EC-A40E-894E85150947}"/>
    <hyperlink ref="T72" r:id="rId214" xr:uid="{098AE984-2126-4113-BDA4-2A26136D42E1}"/>
    <hyperlink ref="T71" r:id="rId215" xr:uid="{00182F99-BAD9-4EBE-AB55-837AF3159946}"/>
    <hyperlink ref="T39" r:id="rId216" xr:uid="{4406DCE2-D88B-4498-9FFA-F7B6CF10AF41}"/>
    <hyperlink ref="T59" r:id="rId217" xr:uid="{F0AB699F-09C0-4F02-96C1-B66DD76F83B4}"/>
    <hyperlink ref="T38" r:id="rId218" xr:uid="{E2DE3731-C711-4066-9F2C-A1B8EBF36454}"/>
    <hyperlink ref="T58" r:id="rId219" xr:uid="{1525484C-511D-4A44-BA6F-A5B345576301}"/>
    <hyperlink ref="T70" r:id="rId220" xr:uid="{608D8949-091F-4A9E-B0FA-4F5B2CED0B8D}"/>
    <hyperlink ref="T42" r:id="rId221" xr:uid="{52A5B07D-E46A-4D74-94FE-3C9B39980772}"/>
    <hyperlink ref="T29" r:id="rId222" xr:uid="{27C513FE-8C81-415E-9DFC-23A3923293D2}"/>
    <hyperlink ref="T49" r:id="rId223" xr:uid="{6B35AB9C-FC39-4C58-9E3B-7A7B9912BCC2}"/>
    <hyperlink ref="T43" r:id="rId224" xr:uid="{1E89AA18-FBE2-4901-9C0E-8108C6E785E4}"/>
    <hyperlink ref="T31" r:id="rId225" xr:uid="{A2468AD3-8A9F-440D-82FD-8400F8E4D54E}"/>
    <hyperlink ref="T68" r:id="rId226" xr:uid="{1684D563-43FF-40A7-95F1-8AA3578F729C}"/>
    <hyperlink ref="T17" r:id="rId227" xr:uid="{EBBC5CD7-3AF1-4116-BC0D-FA7D3F8F7C23}"/>
    <hyperlink ref="T19" r:id="rId228" xr:uid="{D980B3D8-BE7E-4165-885C-FAA158C1C8ED}"/>
    <hyperlink ref="T18" r:id="rId229" xr:uid="{4608512A-5347-48C9-B685-CA583228E10B}"/>
    <hyperlink ref="T16" r:id="rId230" xr:uid="{E70A781C-BEA5-423F-A38D-E015338E4F1B}"/>
    <hyperlink ref="T36" r:id="rId231" xr:uid="{BDB0012D-AB4E-427A-9264-4F6112B29289}"/>
    <hyperlink ref="T69" r:id="rId232" xr:uid="{9A36562C-2D83-4B03-99F4-AE746B6B9B70}"/>
    <hyperlink ref="T60" r:id="rId233" xr:uid="{A8B3FD4C-4DA5-4B22-A3BE-82EE12E16305}"/>
    <hyperlink ref="T35" r:id="rId234" xr:uid="{DF6BA8CE-2328-4877-84D5-D8A2C1677DC4}"/>
    <hyperlink ref="T40" r:id="rId235" xr:uid="{3FEE4421-2C41-46BD-BB4B-97A6D8D32DA3}"/>
    <hyperlink ref="T34" r:id="rId236" xr:uid="{E7B57044-C5F9-418D-B8EC-13094AFD7194}"/>
    <hyperlink ref="T55" r:id="rId237" xr:uid="{C74461D3-BCEF-418B-8519-72C6EE7061DB}"/>
    <hyperlink ref="T26" r:id="rId238" xr:uid="{CF023456-C0A8-4063-93BB-D4D3502E22C3}"/>
    <hyperlink ref="T65" r:id="rId239" xr:uid="{EA7B8895-79AE-4DF2-ADE0-2ADBE383EBCC}"/>
    <hyperlink ref="T25" r:id="rId240" xr:uid="{CF52972D-3D3F-42FE-8545-8A471FEC1C41}"/>
    <hyperlink ref="T54" r:id="rId241" xr:uid="{290188DA-6F5D-4BB8-B5E2-531AA42896D3}"/>
    <hyperlink ref="T24" r:id="rId242" xr:uid="{43439A21-F353-4122-BB99-E579968AFDE3}"/>
    <hyperlink ref="T53" r:id="rId243" xr:uid="{41F38041-8415-46D8-BAFB-7EEDAE74FF34}"/>
    <hyperlink ref="T52" r:id="rId244" xr:uid="{0A0682D8-721F-4DF3-A810-D1D7B5FD0E9B}"/>
    <hyperlink ref="T66" r:id="rId245" xr:uid="{18E3B44D-11E3-40C2-8F06-A2E40DEE7136}"/>
    <hyperlink ref="T22" r:id="rId246" xr:uid="{99B4B913-FFE5-420D-8C5A-E64DA47F1F24}"/>
    <hyperlink ref="T21" r:id="rId247" xr:uid="{64F47E29-799A-4320-AFD4-C2E56E2E6934}"/>
    <hyperlink ref="T67" r:id="rId248" xr:uid="{434537BD-8FBC-411F-BC24-F85728724857}"/>
    <hyperlink ref="T62" r:id="rId249" xr:uid="{63E8E8A4-25FC-406C-9A07-4C3A6D24C3D5}"/>
    <hyperlink ref="T15" r:id="rId250" xr:uid="{3E8FDC00-1102-4DF2-80F6-E43BCE1065D6}"/>
    <hyperlink ref="T14" r:id="rId251" xr:uid="{3F63BADF-1113-4CF5-8993-9FA459907971}"/>
    <hyperlink ref="T28" r:id="rId252" xr:uid="{4D721C96-752F-489A-B57D-2A88114BBD77}"/>
    <hyperlink ref="T51" r:id="rId253" xr:uid="{16FCE675-0071-4EC0-ACFC-145019117A45}"/>
    <hyperlink ref="T32" r:id="rId254" xr:uid="{B743B813-300D-4A51-81B2-0406A3220014}"/>
    <hyperlink ref="T74" r:id="rId255" xr:uid="{6F83B2A7-3482-4AE0-B293-8392C1727F02}"/>
    <hyperlink ref="T56" r:id="rId256" xr:uid="{FC992256-BC4B-4799-86FE-3B3E5B9983C4}"/>
    <hyperlink ref="T7" r:id="rId257" xr:uid="{0236A64C-1164-4C72-BF77-1EE8D40328A4}"/>
    <hyperlink ref="T30" r:id="rId258" xr:uid="{4DBCB048-2E23-44ED-9457-AFEBFAB18BE9}"/>
    <hyperlink ref="T23" r:id="rId259" xr:uid="{D022AE24-809C-4032-93F3-72F2128E2356}"/>
    <hyperlink ref="T3" r:id="rId260" xr:uid="{DD8602EB-8000-4587-9928-AB54CFCBACD3}"/>
    <hyperlink ref="T4" r:id="rId261" xr:uid="{47B9C363-B7DC-4241-BEAB-5AEB1575F85F}"/>
    <hyperlink ref="T5" r:id="rId262" xr:uid="{095525EF-DA8F-45CC-840C-24E27B538261}"/>
    <hyperlink ref="T6" r:id="rId263" xr:uid="{A2FEB400-7984-4EB1-838C-D4B5B62672EA}"/>
    <hyperlink ref="T33" r:id="rId264" xr:uid="{E861A7FC-633E-40F4-A83E-125D62CAFA51}"/>
    <hyperlink ref="T13" r:id="rId265" xr:uid="{0DB2F65B-2675-4FB4-86F4-5BB0861A5FAC}"/>
    <hyperlink ref="T63" r:id="rId266" xr:uid="{A051F619-C46D-4BD0-B919-5CF6A1AE0D4F}"/>
    <hyperlink ref="T61" r:id="rId267" xr:uid="{DEA45564-1DBE-4280-8E3C-ED4E18C3D9DA}"/>
    <hyperlink ref="T50" r:id="rId268" xr:uid="{31A45B85-2458-4669-A8FE-7347BDC186DA}"/>
    <hyperlink ref="T47" r:id="rId269" xr:uid="{95CF5E69-EDA8-499F-973F-3FB2F7725813}"/>
    <hyperlink ref="T45" r:id="rId270" xr:uid="{96B0298C-9FE8-454F-9FD8-D5F06C42A848}"/>
    <hyperlink ref="T41" r:id="rId271" xr:uid="{37818716-4D89-4B0A-86B0-D94911B14A13}"/>
    <hyperlink ref="T12" r:id="rId272" xr:uid="{FBD7182A-C1D7-4AE4-94EF-DE6B3FD6A718}"/>
    <hyperlink ref="T37" r:id="rId273" xr:uid="{9A656486-00C0-4D28-BF31-8B41FA9900BA}"/>
    <hyperlink ref="T8" r:id="rId274" xr:uid="{FA15A00B-7034-4F34-B646-2066AA054C0E}"/>
    <hyperlink ref="T20" r:id="rId275" xr:uid="{A1E0C1C9-18F5-4704-8CC6-C18613B04C01}"/>
  </hyperlinks>
  <pageMargins left="0.7" right="0.7" top="0.75" bottom="0.75" header="0.3" footer="0.3"/>
  <pageSetup orientation="portrait" r:id="rId276"/>
  <legacyDrawing r:id="rId27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846DE-816C-45B7-BEEC-93CEE0CF8291}">
  <dimension ref="A1:B23"/>
  <sheetViews>
    <sheetView workbookViewId="0"/>
  </sheetViews>
  <sheetFormatPr defaultRowHeight="15"/>
  <sheetData>
    <row r="1" spans="1:2">
      <c r="A1" s="89" t="s">
        <v>357</v>
      </c>
      <c r="B1" s="90" t="s">
        <v>358</v>
      </c>
    </row>
    <row r="2" spans="1:2" ht="26.25">
      <c r="A2" s="74" t="s">
        <v>218</v>
      </c>
      <c r="B2" s="75" t="s">
        <v>359</v>
      </c>
    </row>
    <row r="3" spans="1:2" ht="26.25">
      <c r="A3" s="74" t="s">
        <v>232</v>
      </c>
      <c r="B3" s="75" t="s">
        <v>360</v>
      </c>
    </row>
    <row r="4" spans="1:2" ht="26.25">
      <c r="A4" s="74" t="s">
        <v>189</v>
      </c>
      <c r="B4" s="75" t="s">
        <v>361</v>
      </c>
    </row>
    <row r="5" spans="1:2" ht="26.25">
      <c r="A5" s="74" t="s">
        <v>153</v>
      </c>
      <c r="B5" s="75" t="s">
        <v>362</v>
      </c>
    </row>
    <row r="6" spans="1:2" ht="39">
      <c r="A6" s="74" t="s">
        <v>161</v>
      </c>
      <c r="B6" s="75" t="s">
        <v>363</v>
      </c>
    </row>
    <row r="7" spans="1:2" ht="39">
      <c r="A7" s="74" t="s">
        <v>95</v>
      </c>
      <c r="B7" s="75" t="s">
        <v>364</v>
      </c>
    </row>
    <row r="8" spans="1:2">
      <c r="A8" s="74" t="s">
        <v>173</v>
      </c>
      <c r="B8" s="75" t="s">
        <v>365</v>
      </c>
    </row>
    <row r="9" spans="1:2">
      <c r="A9" s="74" t="s">
        <v>262</v>
      </c>
      <c r="B9" s="75" t="s">
        <v>366</v>
      </c>
    </row>
    <row r="10" spans="1:2" ht="26.25">
      <c r="A10" s="74" t="s">
        <v>131</v>
      </c>
      <c r="B10" s="75" t="s">
        <v>367</v>
      </c>
    </row>
    <row r="11" spans="1:2">
      <c r="A11" s="74" t="s">
        <v>119</v>
      </c>
      <c r="B11" s="75" t="s">
        <v>368</v>
      </c>
    </row>
    <row r="12" spans="1:2">
      <c r="A12" s="74" t="s">
        <v>86</v>
      </c>
      <c r="B12" s="75" t="s">
        <v>369</v>
      </c>
    </row>
    <row r="13" spans="1:2">
      <c r="A13" s="74" t="s">
        <v>144</v>
      </c>
      <c r="B13" s="75" t="s">
        <v>370</v>
      </c>
    </row>
    <row r="14" spans="1:2">
      <c r="A14" s="74" t="s">
        <v>334</v>
      </c>
      <c r="B14" s="75" t="s">
        <v>371</v>
      </c>
    </row>
    <row r="15" spans="1:2">
      <c r="A15" s="74" t="s">
        <v>42</v>
      </c>
      <c r="B15" s="75" t="s">
        <v>372</v>
      </c>
    </row>
    <row r="16" spans="1:2">
      <c r="A16" s="85" t="s">
        <v>169</v>
      </c>
      <c r="B16" s="86" t="s">
        <v>373</v>
      </c>
    </row>
    <row r="17" spans="1:2">
      <c r="A17" s="74" t="s">
        <v>76</v>
      </c>
      <c r="B17" s="75" t="s">
        <v>374</v>
      </c>
    </row>
    <row r="18" spans="1:2">
      <c r="A18" s="74" t="s">
        <v>205</v>
      </c>
      <c r="B18" s="75" t="s">
        <v>375</v>
      </c>
    </row>
    <row r="19" spans="1:2" ht="26.25">
      <c r="A19" s="87" t="s">
        <v>227</v>
      </c>
      <c r="B19" s="88" t="s">
        <v>376</v>
      </c>
    </row>
    <row r="20" spans="1:2">
      <c r="A20" s="74" t="s">
        <v>248</v>
      </c>
      <c r="B20" s="75" t="s">
        <v>377</v>
      </c>
    </row>
    <row r="21" spans="1:2" ht="26.25">
      <c r="A21" s="74" t="s">
        <v>77</v>
      </c>
      <c r="B21" s="75" t="s">
        <v>378</v>
      </c>
    </row>
    <row r="22" spans="1:2">
      <c r="A22" s="74" t="s">
        <v>69</v>
      </c>
      <c r="B22" s="75" t="s">
        <v>379</v>
      </c>
    </row>
    <row r="23" spans="1:2">
      <c r="A23" s="74" t="s">
        <v>112</v>
      </c>
      <c r="B23" s="75" t="s">
        <v>380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5320F-3068-4841-98F4-FF738F73027C}">
  <sheetPr>
    <tabColor theme="5" tint="0.39997558519241921"/>
  </sheetPr>
  <dimension ref="B1:BM78"/>
  <sheetViews>
    <sheetView zoomScale="70" zoomScaleNormal="70" workbookViewId="0">
      <pane xSplit="2" ySplit="10" topLeftCell="C67" activePane="bottomRight" state="frozen"/>
      <selection pane="bottomRight" activeCell="R11" sqref="R11:R78"/>
      <selection pane="bottomLeft" activeCell="A11" sqref="A11"/>
      <selection pane="topRight" activeCell="C1" sqref="C1"/>
    </sheetView>
  </sheetViews>
  <sheetFormatPr defaultColWidth="9.140625" defaultRowHeight="12.75" outlineLevelCol="1"/>
  <cols>
    <col min="1" max="1" width="1.7109375" style="10" customWidth="1"/>
    <col min="2" max="2" width="30.42578125" style="10" customWidth="1"/>
    <col min="3" max="5" width="20.7109375" style="10" customWidth="1"/>
    <col min="6" max="6" width="10.7109375" style="57" customWidth="1"/>
    <col min="7" max="7" width="14.7109375" style="57" customWidth="1"/>
    <col min="8" max="8" width="20.7109375" style="57" customWidth="1"/>
    <col min="9" max="9" width="10.7109375" style="58" customWidth="1"/>
    <col min="10" max="10" width="14.140625" style="59" customWidth="1"/>
    <col min="11" max="11" width="16.85546875" style="57" customWidth="1"/>
    <col min="12" max="12" width="20.7109375" style="58" customWidth="1"/>
    <col min="13" max="13" width="20.7109375" style="60" customWidth="1"/>
    <col min="14" max="15" width="20.7109375" style="58" customWidth="1"/>
    <col min="16" max="16" width="20.7109375" style="61" customWidth="1"/>
    <col min="17" max="17" width="20.7109375" style="57" customWidth="1"/>
    <col min="18" max="18" width="20.7109375" style="62" customWidth="1"/>
    <col min="19" max="19" width="20.7109375" style="58" customWidth="1"/>
    <col min="20" max="20" width="20.7109375" style="61" customWidth="1"/>
    <col min="21" max="23" width="20.7109375" style="64" customWidth="1"/>
    <col min="24" max="24" width="20.7109375" style="57" hidden="1" customWidth="1"/>
    <col min="25" max="25" width="20.7109375" style="58" hidden="1" customWidth="1" outlineLevel="1"/>
    <col min="26" max="30" width="20.7109375" style="57" hidden="1" customWidth="1" outlineLevel="1"/>
    <col min="31" max="32" width="20.7109375" style="58" hidden="1" customWidth="1" outlineLevel="1"/>
    <col min="33" max="41" width="20.7109375" style="57" hidden="1" customWidth="1" outlineLevel="1"/>
    <col min="42" max="56" width="20.7109375" style="58" hidden="1" customWidth="1" outlineLevel="1"/>
    <col min="57" max="64" width="20.7109375" style="57" hidden="1" customWidth="1" outlineLevel="1"/>
    <col min="65" max="65" width="20.7109375" style="10" customWidth="1" collapsed="1"/>
    <col min="66" max="72" width="20.7109375" style="10" customWidth="1"/>
    <col min="73" max="16384" width="9.140625" style="10"/>
  </cols>
  <sheetData>
    <row r="1" spans="2:64">
      <c r="B1" s="1" t="s">
        <v>381</v>
      </c>
      <c r="C1" s="1"/>
      <c r="D1" s="1"/>
      <c r="E1" s="1"/>
      <c r="F1" s="2"/>
      <c r="G1" s="2"/>
      <c r="H1" s="2"/>
      <c r="I1" s="3"/>
      <c r="J1" s="4"/>
      <c r="K1" s="2"/>
      <c r="L1" s="3"/>
      <c r="M1" s="5"/>
      <c r="N1" s="3"/>
      <c r="O1" s="3"/>
      <c r="P1" s="6"/>
      <c r="Q1" s="2"/>
      <c r="R1" s="7"/>
      <c r="S1" s="3"/>
      <c r="T1" s="6"/>
      <c r="U1" s="8"/>
      <c r="V1" s="8"/>
      <c r="W1" s="8"/>
      <c r="X1" s="9" t="s">
        <v>382</v>
      </c>
      <c r="Y1" s="3"/>
      <c r="Z1" s="2"/>
      <c r="AA1" s="2"/>
      <c r="AB1" s="2"/>
      <c r="AC1" s="2"/>
      <c r="AD1" s="2"/>
      <c r="AE1" s="3"/>
      <c r="AF1" s="3"/>
      <c r="AG1" s="2"/>
      <c r="AH1" s="2"/>
      <c r="AI1" s="2"/>
      <c r="AJ1" s="2"/>
      <c r="AK1" s="2"/>
      <c r="AL1" s="2"/>
      <c r="AM1" s="2"/>
      <c r="AN1" s="2"/>
      <c r="AO1" s="2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2"/>
      <c r="BF1" s="2"/>
      <c r="BG1" s="2"/>
      <c r="BH1" s="2"/>
      <c r="BI1" s="2"/>
      <c r="BJ1" s="2"/>
      <c r="BK1" s="4"/>
      <c r="BL1" s="2"/>
    </row>
    <row r="2" spans="2:64" s="21" customFormat="1">
      <c r="B2" s="11"/>
      <c r="C2" s="11"/>
      <c r="D2" s="11"/>
      <c r="E2" s="11"/>
      <c r="F2" s="12"/>
      <c r="G2" s="12"/>
      <c r="H2" s="12"/>
      <c r="I2" s="13"/>
      <c r="J2" s="14"/>
      <c r="K2" s="12"/>
      <c r="L2" s="13"/>
      <c r="M2" s="15"/>
      <c r="N2" s="13"/>
      <c r="O2" s="13"/>
      <c r="P2" s="16"/>
      <c r="Q2" s="11"/>
      <c r="R2" s="17"/>
      <c r="S2" s="13"/>
      <c r="T2" s="16"/>
      <c r="U2" s="18"/>
      <c r="V2" s="18"/>
      <c r="W2" s="18"/>
      <c r="X2" s="9" t="s">
        <v>383</v>
      </c>
      <c r="Y2" s="13"/>
      <c r="Z2" s="11"/>
      <c r="AA2" s="12"/>
      <c r="AB2" s="12"/>
      <c r="AC2" s="12"/>
      <c r="AD2" s="12"/>
      <c r="AE2" s="13"/>
      <c r="AF2" s="13"/>
      <c r="AG2" s="12"/>
      <c r="AH2" s="12"/>
      <c r="AI2" s="11"/>
      <c r="AJ2" s="12"/>
      <c r="AK2" s="12"/>
      <c r="AL2" s="12"/>
      <c r="AM2" s="12"/>
      <c r="AN2" s="12"/>
      <c r="AO2" s="12"/>
      <c r="AP2" s="19"/>
      <c r="AQ2" s="20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2"/>
      <c r="BF2" s="12"/>
      <c r="BG2" s="12"/>
      <c r="BH2" s="12"/>
      <c r="BI2" s="12"/>
      <c r="BJ2" s="12"/>
      <c r="BK2" s="14"/>
      <c r="BL2" s="12"/>
    </row>
    <row r="3" spans="2:64" s="21" customFormat="1" ht="25.5">
      <c r="B3" s="22" t="s">
        <v>384</v>
      </c>
      <c r="C3" s="23" t="s">
        <v>385</v>
      </c>
      <c r="D3" s="24" t="s">
        <v>386</v>
      </c>
      <c r="E3" s="24" t="s">
        <v>386</v>
      </c>
      <c r="F3" s="23" t="s">
        <v>387</v>
      </c>
      <c r="G3" s="23" t="s">
        <v>387</v>
      </c>
      <c r="H3" s="23" t="s">
        <v>387</v>
      </c>
      <c r="I3" s="23" t="s">
        <v>387</v>
      </c>
      <c r="J3" s="23" t="s">
        <v>387</v>
      </c>
      <c r="K3" s="23" t="s">
        <v>387</v>
      </c>
      <c r="L3" s="23" t="s">
        <v>388</v>
      </c>
      <c r="M3" s="25" t="s">
        <v>389</v>
      </c>
      <c r="N3" s="26" t="s">
        <v>389</v>
      </c>
      <c r="O3" s="23" t="s">
        <v>388</v>
      </c>
      <c r="P3" s="27" t="s">
        <v>388</v>
      </c>
      <c r="Q3" s="28" t="s">
        <v>386</v>
      </c>
      <c r="R3" s="26" t="s">
        <v>389</v>
      </c>
      <c r="S3" s="23" t="s">
        <v>388</v>
      </c>
      <c r="T3" s="27" t="s">
        <v>390</v>
      </c>
      <c r="U3" s="29" t="s">
        <v>391</v>
      </c>
      <c r="V3" s="30" t="s">
        <v>392</v>
      </c>
      <c r="W3" s="29" t="s">
        <v>391</v>
      </c>
      <c r="X3" s="9" t="s">
        <v>393</v>
      </c>
      <c r="Y3" s="13"/>
      <c r="Z3" s="12"/>
      <c r="AA3" s="12"/>
      <c r="AB3" s="12"/>
      <c r="AC3" s="12"/>
      <c r="AD3" s="12"/>
      <c r="AE3" s="13"/>
      <c r="AF3" s="13"/>
      <c r="AG3" s="12"/>
      <c r="AH3" s="12" t="s">
        <v>389</v>
      </c>
      <c r="AI3" s="12"/>
      <c r="AJ3" s="12"/>
      <c r="AK3" s="12"/>
      <c r="AL3" s="12"/>
      <c r="AM3" s="12"/>
      <c r="AN3" s="12"/>
      <c r="AO3" s="12"/>
      <c r="AP3" s="31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2"/>
      <c r="BF3" s="12"/>
      <c r="BG3" s="12"/>
      <c r="BH3" s="12"/>
      <c r="BI3" s="12"/>
      <c r="BJ3" s="12"/>
      <c r="BK3" s="14"/>
      <c r="BL3" s="12"/>
    </row>
    <row r="4" spans="2:64" s="21" customFormat="1">
      <c r="B4" s="22" t="s">
        <v>394</v>
      </c>
      <c r="C4" s="23" t="s">
        <v>395</v>
      </c>
      <c r="D4" s="24" t="s">
        <v>395</v>
      </c>
      <c r="E4" s="24" t="s">
        <v>395</v>
      </c>
      <c r="F4" s="23" t="s">
        <v>395</v>
      </c>
      <c r="G4" s="23" t="s">
        <v>395</v>
      </c>
      <c r="H4" s="23" t="s">
        <v>395</v>
      </c>
      <c r="I4" s="23" t="s">
        <v>395</v>
      </c>
      <c r="J4" s="23" t="s">
        <v>395</v>
      </c>
      <c r="K4" s="23" t="s">
        <v>395</v>
      </c>
      <c r="L4" s="23" t="s">
        <v>396</v>
      </c>
      <c r="M4" s="25" t="s">
        <v>397</v>
      </c>
      <c r="N4" s="23" t="s">
        <v>395</v>
      </c>
      <c r="O4" s="23" t="s">
        <v>396</v>
      </c>
      <c r="P4" s="27" t="s">
        <v>395</v>
      </c>
      <c r="Q4" s="28" t="s">
        <v>398</v>
      </c>
      <c r="R4" s="26" t="s">
        <v>397</v>
      </c>
      <c r="S4" s="23" t="s">
        <v>399</v>
      </c>
      <c r="T4" s="27" t="s">
        <v>400</v>
      </c>
      <c r="U4" s="29" t="s">
        <v>401</v>
      </c>
      <c r="V4" s="30" t="s">
        <v>402</v>
      </c>
      <c r="W4" s="29" t="s">
        <v>403</v>
      </c>
      <c r="X4" s="12"/>
      <c r="Y4" s="13" t="s">
        <v>404</v>
      </c>
      <c r="Z4" s="12"/>
      <c r="AA4" s="12"/>
      <c r="AB4" s="12"/>
      <c r="AC4" s="12"/>
      <c r="AD4" s="12"/>
      <c r="AE4" s="13"/>
      <c r="AF4" s="13"/>
      <c r="AG4" s="12"/>
      <c r="AH4" s="12" t="s">
        <v>405</v>
      </c>
      <c r="AI4" s="12"/>
      <c r="AJ4" s="12"/>
      <c r="AK4" s="12"/>
      <c r="AL4" s="12"/>
      <c r="AM4" s="12"/>
      <c r="AN4" s="12"/>
      <c r="AO4" s="12"/>
      <c r="AP4" s="31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2"/>
      <c r="BF4" s="12"/>
      <c r="BG4" s="12"/>
      <c r="BH4" s="12"/>
      <c r="BI4" s="12"/>
      <c r="BJ4" s="12"/>
      <c r="BK4" s="14"/>
      <c r="BL4" s="12"/>
    </row>
    <row r="5" spans="2:64" s="21" customFormat="1">
      <c r="B5" s="22" t="s">
        <v>406</v>
      </c>
      <c r="C5" s="23" t="s">
        <v>407</v>
      </c>
      <c r="D5" s="24" t="s">
        <v>408</v>
      </c>
      <c r="E5" s="24" t="s">
        <v>408</v>
      </c>
      <c r="F5" s="23" t="s">
        <v>407</v>
      </c>
      <c r="G5" s="23" t="s">
        <v>407</v>
      </c>
      <c r="H5" s="23" t="s">
        <v>407</v>
      </c>
      <c r="I5" s="23" t="s">
        <v>407</v>
      </c>
      <c r="J5" s="23" t="s">
        <v>407</v>
      </c>
      <c r="K5" s="23" t="s">
        <v>407</v>
      </c>
      <c r="L5" s="23" t="s">
        <v>407</v>
      </c>
      <c r="M5" s="25" t="s">
        <v>407</v>
      </c>
      <c r="N5" s="23" t="s">
        <v>407</v>
      </c>
      <c r="O5" s="23" t="s">
        <v>407</v>
      </c>
      <c r="P5" s="27" t="s">
        <v>407</v>
      </c>
      <c r="Q5" s="28" t="s">
        <v>408</v>
      </c>
      <c r="R5" s="32" t="s">
        <v>407</v>
      </c>
      <c r="S5" s="23" t="s">
        <v>407</v>
      </c>
      <c r="T5" s="27" t="s">
        <v>407</v>
      </c>
      <c r="U5" s="27" t="s">
        <v>407</v>
      </c>
      <c r="V5" s="33" t="s">
        <v>407</v>
      </c>
      <c r="W5" s="27" t="s">
        <v>407</v>
      </c>
      <c r="X5" s="13"/>
      <c r="Y5" s="13"/>
      <c r="Z5" s="12"/>
      <c r="AA5" s="12"/>
      <c r="AB5" s="12"/>
      <c r="AC5" s="12"/>
      <c r="AD5" s="12"/>
      <c r="AE5" s="13"/>
      <c r="AF5" s="13"/>
      <c r="AG5" s="12"/>
      <c r="AH5" s="13" t="s">
        <v>407</v>
      </c>
      <c r="AI5" s="12"/>
      <c r="AJ5" s="12"/>
      <c r="AK5" s="12"/>
      <c r="AL5" s="12"/>
      <c r="AM5" s="12"/>
      <c r="AN5" s="12"/>
      <c r="AO5" s="12"/>
      <c r="AP5" s="31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2"/>
      <c r="BF5" s="12"/>
      <c r="BG5" s="12"/>
      <c r="BH5" s="12"/>
      <c r="BI5" s="12"/>
      <c r="BJ5" s="12"/>
      <c r="BK5" s="14"/>
      <c r="BL5" s="12"/>
    </row>
    <row r="6" spans="2:64" s="21" customFormat="1">
      <c r="B6" s="22" t="s">
        <v>409</v>
      </c>
      <c r="C6" s="23" t="s">
        <v>410</v>
      </c>
      <c r="D6" s="24" t="s">
        <v>411</v>
      </c>
      <c r="E6" s="24" t="s">
        <v>411</v>
      </c>
      <c r="F6" s="23" t="s">
        <v>410</v>
      </c>
      <c r="G6" s="23" t="s">
        <v>410</v>
      </c>
      <c r="H6" s="23" t="s">
        <v>410</v>
      </c>
      <c r="I6" s="23" t="s">
        <v>410</v>
      </c>
      <c r="J6" s="23" t="s">
        <v>410</v>
      </c>
      <c r="K6" s="23" t="s">
        <v>410</v>
      </c>
      <c r="L6" s="23" t="s">
        <v>410</v>
      </c>
      <c r="M6" s="25" t="s">
        <v>410</v>
      </c>
      <c r="N6" s="23" t="s">
        <v>410</v>
      </c>
      <c r="O6" s="23" t="s">
        <v>410</v>
      </c>
      <c r="P6" s="27" t="s">
        <v>410</v>
      </c>
      <c r="Q6" s="28" t="s">
        <v>411</v>
      </c>
      <c r="R6" s="32" t="s">
        <v>412</v>
      </c>
      <c r="S6" s="26" t="s">
        <v>410</v>
      </c>
      <c r="T6" s="27" t="s">
        <v>413</v>
      </c>
      <c r="U6" s="27" t="s">
        <v>413</v>
      </c>
      <c r="V6" s="33" t="s">
        <v>414</v>
      </c>
      <c r="W6" s="27" t="s">
        <v>413</v>
      </c>
      <c r="X6" s="13"/>
      <c r="Y6" s="13"/>
      <c r="Z6" s="12"/>
      <c r="AA6" s="12"/>
      <c r="AB6" s="12"/>
      <c r="AC6" s="12"/>
      <c r="AD6" s="12"/>
      <c r="AE6" s="13"/>
      <c r="AF6" s="13"/>
      <c r="AG6" s="12"/>
      <c r="AH6" s="12" t="s">
        <v>410</v>
      </c>
      <c r="AI6" s="12"/>
      <c r="AJ6" s="12"/>
      <c r="AK6" s="12"/>
      <c r="AL6" s="12"/>
      <c r="AM6" s="12"/>
      <c r="AN6" s="12"/>
      <c r="AO6" s="12"/>
      <c r="AP6" s="31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2"/>
      <c r="BF6" s="12"/>
      <c r="BG6" s="12"/>
      <c r="BH6" s="12"/>
      <c r="BI6" s="12"/>
      <c r="BJ6" s="12"/>
      <c r="BK6" s="14"/>
      <c r="BL6" s="12"/>
    </row>
    <row r="7" spans="2:64" s="21" customFormat="1">
      <c r="B7" s="22" t="s">
        <v>415</v>
      </c>
      <c r="C7" s="23" t="s">
        <v>416</v>
      </c>
      <c r="D7" s="24" t="s">
        <v>407</v>
      </c>
      <c r="E7" s="24" t="s">
        <v>417</v>
      </c>
      <c r="F7" s="23" t="s">
        <v>416</v>
      </c>
      <c r="G7" s="23" t="s">
        <v>416</v>
      </c>
      <c r="H7" s="23" t="s">
        <v>416</v>
      </c>
      <c r="I7" s="23" t="s">
        <v>416</v>
      </c>
      <c r="J7" s="23" t="s">
        <v>416</v>
      </c>
      <c r="K7" s="34" t="s">
        <v>418</v>
      </c>
      <c r="L7" s="23"/>
      <c r="M7" s="25"/>
      <c r="N7" s="23"/>
      <c r="O7" s="23"/>
      <c r="P7" s="27" t="s">
        <v>416</v>
      </c>
      <c r="Q7" s="28" t="s">
        <v>419</v>
      </c>
      <c r="R7" s="32" t="s">
        <v>407</v>
      </c>
      <c r="S7" s="26"/>
      <c r="T7" s="27"/>
      <c r="U7" s="27"/>
      <c r="V7" s="33"/>
      <c r="W7" s="27"/>
      <c r="X7" s="13"/>
      <c r="Y7" s="13"/>
      <c r="Z7" s="12"/>
      <c r="AA7" s="12"/>
      <c r="AB7" s="12"/>
      <c r="AC7" s="12"/>
      <c r="AD7" s="12"/>
      <c r="AE7" s="13"/>
      <c r="AF7" s="13"/>
      <c r="AG7" s="12"/>
      <c r="AH7" s="12"/>
      <c r="AI7" s="12"/>
      <c r="AJ7" s="12"/>
      <c r="AK7" s="12"/>
      <c r="AL7" s="12"/>
      <c r="AM7" s="12"/>
      <c r="AN7" s="12"/>
      <c r="AO7" s="12"/>
      <c r="AP7" s="31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2"/>
      <c r="BF7" s="12"/>
      <c r="BG7" s="12"/>
      <c r="BH7" s="12"/>
      <c r="BI7" s="12"/>
      <c r="BJ7" s="12"/>
      <c r="BK7" s="14"/>
      <c r="BL7" s="12"/>
    </row>
    <row r="8" spans="2:64" s="21" customFormat="1" ht="90">
      <c r="B8" s="35" t="s">
        <v>420</v>
      </c>
      <c r="C8" s="23"/>
      <c r="D8" s="24" t="s">
        <v>421</v>
      </c>
      <c r="E8" s="24" t="s">
        <v>422</v>
      </c>
      <c r="F8" s="23"/>
      <c r="G8" s="23"/>
      <c r="H8" s="23"/>
      <c r="I8" s="23"/>
      <c r="J8" s="23"/>
      <c r="K8" s="34" t="s">
        <v>423</v>
      </c>
      <c r="L8" s="23"/>
      <c r="M8" s="25"/>
      <c r="N8" s="23"/>
      <c r="O8" s="23"/>
      <c r="P8" s="27"/>
      <c r="Q8" s="36"/>
      <c r="R8" s="32"/>
      <c r="S8" s="23"/>
      <c r="T8" s="29" t="s">
        <v>424</v>
      </c>
      <c r="U8" s="29" t="s">
        <v>425</v>
      </c>
      <c r="V8" s="30" t="s">
        <v>426</v>
      </c>
      <c r="W8" s="29" t="s">
        <v>427</v>
      </c>
      <c r="X8" s="12"/>
      <c r="Y8" s="13"/>
      <c r="Z8" s="11"/>
      <c r="AA8" s="12"/>
      <c r="AB8" s="12"/>
      <c r="AC8" s="12"/>
      <c r="AD8" s="12"/>
      <c r="AE8" s="13"/>
      <c r="AF8" s="13"/>
      <c r="AG8" s="12"/>
      <c r="AH8" s="12"/>
      <c r="AI8" s="11"/>
      <c r="AJ8" s="12"/>
      <c r="AK8" s="12"/>
      <c r="AL8" s="12"/>
      <c r="AM8" s="12"/>
      <c r="AN8" s="12"/>
      <c r="AO8" s="12"/>
      <c r="AP8" s="19"/>
      <c r="AQ8" s="20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2"/>
      <c r="BF8" s="12"/>
      <c r="BG8" s="12"/>
      <c r="BH8" s="12"/>
      <c r="BI8" s="12"/>
      <c r="BJ8" s="12"/>
      <c r="BK8" s="14"/>
      <c r="BL8" s="12"/>
    </row>
    <row r="9" spans="2:64" s="21" customFormat="1" ht="15">
      <c r="B9" s="11"/>
      <c r="C9" s="11"/>
      <c r="D9" s="11"/>
      <c r="E9" s="11"/>
      <c r="F9" s="12"/>
      <c r="G9" s="12"/>
      <c r="H9" s="12"/>
      <c r="I9" s="13"/>
      <c r="J9" s="14"/>
      <c r="K9" s="12"/>
      <c r="L9" s="37" t="s">
        <v>428</v>
      </c>
      <c r="M9" s="15"/>
      <c r="N9" s="13"/>
      <c r="O9" s="13"/>
      <c r="P9" s="16"/>
      <c r="Q9" s="11"/>
      <c r="R9" s="17"/>
      <c r="S9" s="13" t="s">
        <v>429</v>
      </c>
      <c r="T9" s="16"/>
      <c r="U9" s="18"/>
      <c r="V9" s="18"/>
      <c r="W9" s="18"/>
      <c r="X9" s="12"/>
      <c r="Y9" s="13"/>
      <c r="Z9" s="11"/>
      <c r="AA9" s="12"/>
      <c r="AB9" s="12"/>
      <c r="AC9" s="12"/>
      <c r="AD9" s="12"/>
      <c r="AE9" s="13"/>
      <c r="AF9" s="13"/>
      <c r="AG9" s="12"/>
      <c r="AH9" s="12"/>
      <c r="AI9" s="38" t="s">
        <v>430</v>
      </c>
      <c r="AJ9" s="12"/>
      <c r="AK9" s="12"/>
      <c r="AL9" s="12"/>
      <c r="AM9" s="12"/>
      <c r="AN9" s="12"/>
      <c r="AO9" s="12"/>
      <c r="AP9" s="39" t="s">
        <v>431</v>
      </c>
      <c r="AQ9" s="40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2"/>
      <c r="BF9" s="12"/>
      <c r="BG9" s="12"/>
      <c r="BH9" s="12"/>
      <c r="BI9" s="12"/>
      <c r="BJ9" s="12"/>
      <c r="BK9" s="14"/>
      <c r="BL9" s="12"/>
    </row>
    <row r="10" spans="2:64" s="41" customFormat="1" ht="15.75">
      <c r="B10" s="41" t="s">
        <v>0</v>
      </c>
      <c r="C10" s="41" t="s">
        <v>23</v>
      </c>
      <c r="D10" s="41" t="s">
        <v>432</v>
      </c>
      <c r="E10" s="41" t="s">
        <v>1</v>
      </c>
      <c r="F10" s="42" t="s">
        <v>2</v>
      </c>
      <c r="G10" s="42" t="s">
        <v>3</v>
      </c>
      <c r="H10" s="42" t="s">
        <v>4</v>
      </c>
      <c r="I10" s="43" t="s">
        <v>5</v>
      </c>
      <c r="J10" s="44" t="s">
        <v>6</v>
      </c>
      <c r="K10" s="42" t="s">
        <v>7</v>
      </c>
      <c r="L10" s="37" t="s">
        <v>8</v>
      </c>
      <c r="M10" s="45" t="s">
        <v>9</v>
      </c>
      <c r="N10" s="37" t="s">
        <v>10</v>
      </c>
      <c r="O10" s="37" t="s">
        <v>11</v>
      </c>
      <c r="P10" s="46" t="s">
        <v>12</v>
      </c>
      <c r="Q10" s="47" t="s">
        <v>433</v>
      </c>
      <c r="R10" s="48" t="s">
        <v>434</v>
      </c>
      <c r="S10" s="37" t="s">
        <v>14</v>
      </c>
      <c r="T10" s="46" t="s">
        <v>15</v>
      </c>
      <c r="U10" s="49" t="s">
        <v>16</v>
      </c>
      <c r="V10" s="49" t="s">
        <v>17</v>
      </c>
      <c r="W10" s="49" t="s">
        <v>18</v>
      </c>
      <c r="X10" s="42"/>
      <c r="Y10" s="50" t="s">
        <v>435</v>
      </c>
      <c r="Z10" s="51" t="s">
        <v>436</v>
      </c>
      <c r="AA10" s="51" t="s">
        <v>437</v>
      </c>
      <c r="AB10" s="51" t="s">
        <v>438</v>
      </c>
      <c r="AC10" s="51" t="s">
        <v>439</v>
      </c>
      <c r="AD10" s="51" t="s">
        <v>440</v>
      </c>
      <c r="AE10" s="51" t="s">
        <v>441</v>
      </c>
      <c r="AF10" s="51" t="s">
        <v>442</v>
      </c>
      <c r="AG10" s="51" t="s">
        <v>443</v>
      </c>
      <c r="AH10" s="47" t="s">
        <v>444</v>
      </c>
      <c r="AI10" s="52" t="s">
        <v>445</v>
      </c>
      <c r="AJ10" s="52" t="s">
        <v>446</v>
      </c>
      <c r="AK10" s="52" t="s">
        <v>447</v>
      </c>
      <c r="AL10" s="52" t="s">
        <v>448</v>
      </c>
      <c r="AM10" s="52" t="s">
        <v>449</v>
      </c>
      <c r="AN10" s="52" t="s">
        <v>450</v>
      </c>
      <c r="AO10" s="52" t="s">
        <v>451</v>
      </c>
      <c r="AP10" s="53" t="s">
        <v>452</v>
      </c>
      <c r="AQ10" s="53" t="s">
        <v>453</v>
      </c>
      <c r="AR10" s="53" t="s">
        <v>454</v>
      </c>
      <c r="AS10" s="53" t="s">
        <v>455</v>
      </c>
      <c r="AT10" s="53" t="s">
        <v>456</v>
      </c>
      <c r="AU10" s="53" t="s">
        <v>457</v>
      </c>
      <c r="AV10" s="53" t="s">
        <v>458</v>
      </c>
      <c r="AW10" s="53" t="s">
        <v>459</v>
      </c>
      <c r="AX10" s="53" t="s">
        <v>460</v>
      </c>
      <c r="AY10" s="53" t="s">
        <v>461</v>
      </c>
      <c r="AZ10" s="53" t="s">
        <v>462</v>
      </c>
      <c r="BA10" s="53" t="s">
        <v>463</v>
      </c>
      <c r="BB10" s="53" t="s">
        <v>464</v>
      </c>
      <c r="BC10" s="53" t="s">
        <v>465</v>
      </c>
      <c r="BD10" s="53" t="s">
        <v>466</v>
      </c>
      <c r="BE10" s="53" t="s">
        <v>467</v>
      </c>
      <c r="BF10" s="54" t="s">
        <v>468</v>
      </c>
      <c r="BG10" s="54" t="s">
        <v>469</v>
      </c>
      <c r="BH10" s="54" t="s">
        <v>470</v>
      </c>
      <c r="BI10" s="54" t="s">
        <v>471</v>
      </c>
      <c r="BJ10" s="54" t="s">
        <v>472</v>
      </c>
      <c r="BK10" s="55" t="s">
        <v>473</v>
      </c>
      <c r="BL10" s="56" t="s">
        <v>474</v>
      </c>
    </row>
    <row r="11" spans="2:64" ht="63.75">
      <c r="B11" s="10" t="s">
        <v>30</v>
      </c>
      <c r="C11" s="10" t="s">
        <v>41</v>
      </c>
      <c r="D11" s="10" t="s">
        <v>475</v>
      </c>
      <c r="E11" s="10" t="s">
        <v>358</v>
      </c>
      <c r="F11" s="57" t="s">
        <v>31</v>
      </c>
      <c r="G11" s="57" t="s">
        <v>32</v>
      </c>
      <c r="H11" s="57" t="s">
        <v>33</v>
      </c>
      <c r="I11" s="58">
        <v>328000</v>
      </c>
      <c r="J11" s="59">
        <v>44287</v>
      </c>
      <c r="K11" s="57" t="s">
        <v>34</v>
      </c>
      <c r="L11" s="58">
        <v>328000</v>
      </c>
      <c r="M11" s="60">
        <v>38</v>
      </c>
      <c r="N11" s="58" t="s">
        <v>36</v>
      </c>
      <c r="O11" s="58">
        <v>60</v>
      </c>
      <c r="P11" s="61" t="s">
        <v>37</v>
      </c>
      <c r="R11" s="62" t="e">
        <v>#N/A</v>
      </c>
      <c r="S11" s="63" t="b">
        <v>1</v>
      </c>
      <c r="AF11" s="58" t="str">
        <f t="shared" ref="AF11:AF67" si="0">TEXT(I11/1000*4,"#,###")&amp;" - "&amp;TEXT(I11/1000*5,"#,###")</f>
        <v>1,312 - 1,640</v>
      </c>
    </row>
    <row r="12" spans="2:64" ht="38.25">
      <c r="B12" s="10" t="s">
        <v>218</v>
      </c>
      <c r="C12" s="10" t="s">
        <v>41</v>
      </c>
      <c r="E12" s="10" t="s">
        <v>359</v>
      </c>
      <c r="F12" s="57">
        <v>420</v>
      </c>
      <c r="G12" s="57" t="s">
        <v>2</v>
      </c>
      <c r="H12" s="57" t="s">
        <v>44</v>
      </c>
      <c r="I12" s="58">
        <v>1710</v>
      </c>
      <c r="J12" s="59" t="s">
        <v>45</v>
      </c>
      <c r="K12" s="57" t="s">
        <v>46</v>
      </c>
      <c r="L12" s="58">
        <f>I12</f>
        <v>1710</v>
      </c>
      <c r="M12" s="60">
        <v>31.25</v>
      </c>
      <c r="N12" s="58" t="s">
        <v>36</v>
      </c>
      <c r="O12" s="58">
        <v>60</v>
      </c>
      <c r="P12" s="61" t="s">
        <v>329</v>
      </c>
      <c r="R12" s="62">
        <v>3.59</v>
      </c>
      <c r="S12" s="63" t="b">
        <v>0</v>
      </c>
      <c r="AF12" s="58" t="str">
        <f t="shared" si="0"/>
        <v>7 - 9</v>
      </c>
    </row>
    <row r="13" spans="2:64" ht="38.25">
      <c r="B13" s="10" t="s">
        <v>218</v>
      </c>
      <c r="C13" s="10" t="s">
        <v>41</v>
      </c>
      <c r="E13" s="10" t="s">
        <v>359</v>
      </c>
      <c r="F13" s="57">
        <v>204</v>
      </c>
      <c r="G13" s="57" t="s">
        <v>2</v>
      </c>
      <c r="H13" s="57" t="s">
        <v>200</v>
      </c>
      <c r="I13" s="58">
        <v>1246</v>
      </c>
      <c r="J13" s="59" t="s">
        <v>45</v>
      </c>
      <c r="K13" s="57" t="s">
        <v>46</v>
      </c>
      <c r="L13" s="58">
        <f>I13</f>
        <v>1246</v>
      </c>
      <c r="M13" s="60">
        <v>33.25</v>
      </c>
      <c r="N13" s="58" t="s">
        <v>36</v>
      </c>
      <c r="O13" s="58">
        <v>60</v>
      </c>
      <c r="P13" s="61" t="s">
        <v>341</v>
      </c>
      <c r="R13" s="62">
        <v>3.59</v>
      </c>
      <c r="S13" s="63" t="b">
        <v>0</v>
      </c>
      <c r="AF13" s="58" t="str">
        <f t="shared" si="0"/>
        <v>5 - 6</v>
      </c>
    </row>
    <row r="14" spans="2:64" ht="25.5">
      <c r="B14" s="10" t="s">
        <v>218</v>
      </c>
      <c r="C14" s="10" t="s">
        <v>41</v>
      </c>
      <c r="E14" s="10" t="s">
        <v>359</v>
      </c>
      <c r="F14" s="57">
        <v>145</v>
      </c>
      <c r="G14" s="57" t="s">
        <v>2</v>
      </c>
      <c r="H14" s="57" t="s">
        <v>44</v>
      </c>
      <c r="I14" s="58">
        <v>1178</v>
      </c>
      <c r="J14" s="59" t="s">
        <v>45</v>
      </c>
      <c r="K14" s="57" t="s">
        <v>46</v>
      </c>
      <c r="M14" s="60">
        <v>31.25</v>
      </c>
      <c r="N14" s="58" t="s">
        <v>36</v>
      </c>
      <c r="O14" s="58">
        <v>60</v>
      </c>
      <c r="P14" s="61" t="s">
        <v>346</v>
      </c>
      <c r="R14" s="62">
        <v>3.59</v>
      </c>
      <c r="S14" s="63" t="b">
        <v>0</v>
      </c>
      <c r="AF14" s="58" t="str">
        <f t="shared" si="0"/>
        <v>5 - 6</v>
      </c>
    </row>
    <row r="15" spans="2:64" ht="76.5">
      <c r="B15" s="10" t="s">
        <v>218</v>
      </c>
      <c r="C15" s="10" t="s">
        <v>41</v>
      </c>
      <c r="E15" s="10" t="s">
        <v>359</v>
      </c>
      <c r="F15" s="57">
        <v>120</v>
      </c>
      <c r="G15" s="57" t="s">
        <v>2</v>
      </c>
      <c r="H15" s="57" t="s">
        <v>44</v>
      </c>
      <c r="I15" s="58">
        <v>5242</v>
      </c>
      <c r="J15" s="59" t="s">
        <v>45</v>
      </c>
      <c r="K15" s="57" t="s">
        <v>46</v>
      </c>
      <c r="M15" s="60">
        <v>31.25</v>
      </c>
      <c r="N15" s="58" t="s">
        <v>36</v>
      </c>
      <c r="O15" s="58">
        <v>60</v>
      </c>
      <c r="P15" s="61" t="s">
        <v>219</v>
      </c>
      <c r="R15" s="62">
        <v>3.59</v>
      </c>
      <c r="S15" s="63" t="s">
        <v>220</v>
      </c>
      <c r="AF15" s="58" t="str">
        <f t="shared" si="0"/>
        <v>21 - 26</v>
      </c>
    </row>
    <row r="16" spans="2:64" ht="38.25">
      <c r="B16" s="10" t="s">
        <v>232</v>
      </c>
      <c r="C16" s="10" t="s">
        <v>41</v>
      </c>
      <c r="E16" s="10" t="s">
        <v>360</v>
      </c>
      <c r="F16" s="57">
        <v>500</v>
      </c>
      <c r="G16" s="57" t="s">
        <v>2</v>
      </c>
      <c r="H16" s="57" t="s">
        <v>44</v>
      </c>
      <c r="I16" s="58">
        <v>4139</v>
      </c>
      <c r="J16" s="59" t="s">
        <v>45</v>
      </c>
      <c r="K16" s="57" t="s">
        <v>46</v>
      </c>
      <c r="L16" s="58">
        <f>I16</f>
        <v>4139</v>
      </c>
      <c r="M16" s="60">
        <v>31.25</v>
      </c>
      <c r="N16" s="58" t="s">
        <v>36</v>
      </c>
      <c r="O16" s="58">
        <v>60</v>
      </c>
      <c r="P16" s="61" t="s">
        <v>233</v>
      </c>
      <c r="R16" s="62">
        <v>4.6900000000000004</v>
      </c>
      <c r="S16" s="63" t="b">
        <v>1</v>
      </c>
      <c r="AF16" s="58" t="str">
        <f t="shared" si="0"/>
        <v>17 - 21</v>
      </c>
    </row>
    <row r="17" spans="2:64" ht="38.25">
      <c r="B17" s="10" t="s">
        <v>189</v>
      </c>
      <c r="C17" s="10" t="s">
        <v>41</v>
      </c>
      <c r="E17" s="10" t="s">
        <v>361</v>
      </c>
      <c r="F17" s="57" t="s">
        <v>190</v>
      </c>
      <c r="G17" s="57" t="s">
        <v>2</v>
      </c>
      <c r="H17" s="57" t="s">
        <v>44</v>
      </c>
      <c r="I17" s="58">
        <v>3090</v>
      </c>
      <c r="J17" s="59">
        <v>44228</v>
      </c>
      <c r="K17" s="57" t="s">
        <v>75</v>
      </c>
      <c r="L17" s="58">
        <f>I17</f>
        <v>3090</v>
      </c>
      <c r="M17" s="60">
        <v>34</v>
      </c>
      <c r="N17" s="58" t="s">
        <v>191</v>
      </c>
      <c r="O17" s="58">
        <v>12</v>
      </c>
      <c r="P17" s="61" t="s">
        <v>192</v>
      </c>
      <c r="R17" s="62">
        <v>4.63</v>
      </c>
      <c r="S17" s="63" t="b">
        <v>1</v>
      </c>
      <c r="AF17" s="58" t="str">
        <f t="shared" si="0"/>
        <v>12 - 15</v>
      </c>
    </row>
    <row r="18" spans="2:64" ht="38.25">
      <c r="B18" s="10" t="s">
        <v>189</v>
      </c>
      <c r="C18" s="10" t="s">
        <v>41</v>
      </c>
      <c r="E18" s="10" t="s">
        <v>361</v>
      </c>
      <c r="F18" s="57" t="s">
        <v>196</v>
      </c>
      <c r="G18" s="57" t="s">
        <v>2</v>
      </c>
      <c r="H18" s="57" t="s">
        <v>44</v>
      </c>
      <c r="I18" s="58">
        <v>3090</v>
      </c>
      <c r="J18" s="59" t="s">
        <v>45</v>
      </c>
      <c r="K18" s="57" t="s">
        <v>46</v>
      </c>
      <c r="L18" s="58">
        <f>I18</f>
        <v>3090</v>
      </c>
      <c r="M18" s="60">
        <v>34</v>
      </c>
      <c r="N18" s="58" t="s">
        <v>191</v>
      </c>
      <c r="O18" s="58">
        <v>12</v>
      </c>
      <c r="P18" s="61" t="s">
        <v>192</v>
      </c>
      <c r="R18" s="62">
        <v>4.63</v>
      </c>
      <c r="S18" s="63" t="b">
        <v>1</v>
      </c>
      <c r="AF18" s="58" t="str">
        <f t="shared" si="0"/>
        <v>12 - 15</v>
      </c>
    </row>
    <row r="19" spans="2:64" ht="38.25">
      <c r="B19" s="10" t="s">
        <v>189</v>
      </c>
      <c r="C19" s="10" t="s">
        <v>41</v>
      </c>
      <c r="E19" s="10" t="s">
        <v>361</v>
      </c>
      <c r="F19" s="57" t="s">
        <v>273</v>
      </c>
      <c r="G19" s="57" t="s">
        <v>2</v>
      </c>
      <c r="H19" s="57" t="s">
        <v>44</v>
      </c>
      <c r="I19" s="58">
        <v>3090</v>
      </c>
      <c r="J19" s="59" t="s">
        <v>45</v>
      </c>
      <c r="K19" s="57" t="s">
        <v>46</v>
      </c>
      <c r="L19" s="58">
        <f>I19</f>
        <v>3090</v>
      </c>
      <c r="M19" s="60">
        <v>34</v>
      </c>
      <c r="N19" s="58" t="s">
        <v>191</v>
      </c>
      <c r="O19" s="58">
        <v>12</v>
      </c>
      <c r="P19" s="61" t="s">
        <v>192</v>
      </c>
      <c r="R19" s="62">
        <v>4.63</v>
      </c>
      <c r="S19" s="63" t="b">
        <v>1</v>
      </c>
      <c r="AF19" s="58" t="str">
        <f t="shared" si="0"/>
        <v>12 - 15</v>
      </c>
    </row>
    <row r="20" spans="2:64" ht="38.25">
      <c r="B20" s="10" t="s">
        <v>189</v>
      </c>
      <c r="C20" s="10" t="s">
        <v>41</v>
      </c>
      <c r="E20" s="10" t="s">
        <v>361</v>
      </c>
      <c r="F20" s="57" t="s">
        <v>320</v>
      </c>
      <c r="G20" s="57" t="s">
        <v>2</v>
      </c>
      <c r="H20" s="57" t="s">
        <v>44</v>
      </c>
      <c r="I20" s="58">
        <v>1649</v>
      </c>
      <c r="J20" s="59" t="s">
        <v>45</v>
      </c>
      <c r="K20" s="57" t="s">
        <v>46</v>
      </c>
      <c r="L20" s="58">
        <f>I20</f>
        <v>1649</v>
      </c>
      <c r="M20" s="60">
        <v>34</v>
      </c>
      <c r="N20" s="58" t="s">
        <v>191</v>
      </c>
      <c r="O20" s="58">
        <v>12</v>
      </c>
      <c r="P20" s="61" t="s">
        <v>192</v>
      </c>
      <c r="R20" s="62">
        <v>4.63</v>
      </c>
      <c r="S20" s="63" t="b">
        <v>1</v>
      </c>
      <c r="AF20" s="58" t="str">
        <f t="shared" si="0"/>
        <v>7 - 8</v>
      </c>
      <c r="BL20" s="10" t="s">
        <v>476</v>
      </c>
    </row>
    <row r="21" spans="2:64" ht="25.5">
      <c r="B21" s="10" t="s">
        <v>189</v>
      </c>
      <c r="C21" s="10" t="s">
        <v>41</v>
      </c>
      <c r="E21" s="10" t="s">
        <v>361</v>
      </c>
      <c r="F21" s="57" t="s">
        <v>477</v>
      </c>
      <c r="G21" s="57" t="s">
        <v>2</v>
      </c>
      <c r="H21" s="57" t="s">
        <v>44</v>
      </c>
      <c r="I21" s="58">
        <v>844</v>
      </c>
      <c r="J21" s="59" t="s">
        <v>45</v>
      </c>
      <c r="K21" s="57" t="s">
        <v>46</v>
      </c>
      <c r="M21" s="60">
        <v>34</v>
      </c>
      <c r="N21" s="58" t="s">
        <v>191</v>
      </c>
      <c r="O21" s="58">
        <v>12</v>
      </c>
      <c r="P21" s="61" t="s">
        <v>352</v>
      </c>
      <c r="R21" s="62">
        <v>4.63</v>
      </c>
      <c r="S21" s="63" t="b">
        <v>0</v>
      </c>
      <c r="AF21" s="58" t="str">
        <f t="shared" si="0"/>
        <v>3 - 4</v>
      </c>
    </row>
    <row r="22" spans="2:64" ht="25.5">
      <c r="B22" s="10" t="s">
        <v>189</v>
      </c>
      <c r="C22" s="10" t="s">
        <v>41</v>
      </c>
      <c r="E22" s="10" t="s">
        <v>361</v>
      </c>
      <c r="F22" s="57" t="s">
        <v>351</v>
      </c>
      <c r="G22" s="57" t="s">
        <v>2</v>
      </c>
      <c r="H22" s="57" t="s">
        <v>44</v>
      </c>
      <c r="I22" s="58">
        <v>700</v>
      </c>
      <c r="J22" s="59" t="s">
        <v>45</v>
      </c>
      <c r="K22" s="57" t="s">
        <v>46</v>
      </c>
      <c r="M22" s="60">
        <v>34</v>
      </c>
      <c r="N22" s="58" t="s">
        <v>191</v>
      </c>
      <c r="O22" s="58">
        <v>12</v>
      </c>
      <c r="P22" s="61" t="s">
        <v>352</v>
      </c>
      <c r="R22" s="62">
        <v>4.63</v>
      </c>
      <c r="S22" s="63" t="b">
        <v>0</v>
      </c>
      <c r="AF22" s="58" t="str">
        <f t="shared" si="0"/>
        <v>3 - 4</v>
      </c>
    </row>
    <row r="23" spans="2:64" ht="38.25">
      <c r="B23" s="10" t="s">
        <v>153</v>
      </c>
      <c r="C23" s="10" t="s">
        <v>41</v>
      </c>
      <c r="E23" s="10" t="s">
        <v>362</v>
      </c>
      <c r="F23" s="57">
        <v>540</v>
      </c>
      <c r="G23" s="57" t="s">
        <v>2</v>
      </c>
      <c r="H23" s="57" t="s">
        <v>44</v>
      </c>
      <c r="I23" s="58">
        <v>1953</v>
      </c>
      <c r="J23" s="59" t="s">
        <v>45</v>
      </c>
      <c r="K23" s="57" t="s">
        <v>46</v>
      </c>
      <c r="M23" s="60">
        <v>31.25</v>
      </c>
      <c r="N23" s="58" t="s">
        <v>36</v>
      </c>
      <c r="O23" s="58">
        <v>60</v>
      </c>
      <c r="P23" s="61" t="s">
        <v>315</v>
      </c>
      <c r="R23" s="62">
        <v>2.94</v>
      </c>
      <c r="S23" s="63" t="b">
        <v>0</v>
      </c>
      <c r="AF23" s="58" t="str">
        <f t="shared" si="0"/>
        <v>8 - 10</v>
      </c>
    </row>
    <row r="24" spans="2:64">
      <c r="B24" s="10" t="s">
        <v>153</v>
      </c>
      <c r="C24" s="10" t="s">
        <v>41</v>
      </c>
      <c r="E24" s="10" t="s">
        <v>362</v>
      </c>
      <c r="F24" s="57">
        <v>400</v>
      </c>
      <c r="G24" s="57" t="s">
        <v>2</v>
      </c>
      <c r="H24" s="57" t="s">
        <v>52</v>
      </c>
      <c r="I24" s="58">
        <v>9873</v>
      </c>
      <c r="J24" s="59" t="s">
        <v>45</v>
      </c>
      <c r="K24" s="57" t="s">
        <v>46</v>
      </c>
      <c r="L24" s="58">
        <f>I24</f>
        <v>9873</v>
      </c>
      <c r="M24" s="60">
        <v>31.25</v>
      </c>
      <c r="N24" s="58" t="s">
        <v>36</v>
      </c>
      <c r="O24" s="58">
        <v>60</v>
      </c>
      <c r="P24" s="65" t="s">
        <v>53</v>
      </c>
      <c r="R24" s="62">
        <v>2.94</v>
      </c>
      <c r="S24" s="63" t="b">
        <v>1</v>
      </c>
      <c r="AF24" s="58" t="str">
        <f t="shared" si="0"/>
        <v>39 - 49</v>
      </c>
    </row>
    <row r="25" spans="2:64" ht="38.25">
      <c r="B25" s="10" t="s">
        <v>153</v>
      </c>
      <c r="C25" s="10" t="s">
        <v>41</v>
      </c>
      <c r="E25" s="10" t="s">
        <v>362</v>
      </c>
      <c r="F25" s="57">
        <v>250</v>
      </c>
      <c r="G25" s="57" t="s">
        <v>2</v>
      </c>
      <c r="H25" s="57" t="s">
        <v>44</v>
      </c>
      <c r="I25" s="58">
        <v>5314</v>
      </c>
      <c r="J25" s="59" t="s">
        <v>45</v>
      </c>
      <c r="K25" s="57" t="s">
        <v>46</v>
      </c>
      <c r="L25" s="58">
        <f>I25</f>
        <v>5314</v>
      </c>
      <c r="M25" s="60">
        <v>31.25</v>
      </c>
      <c r="N25" s="58" t="s">
        <v>36</v>
      </c>
      <c r="O25" s="58">
        <v>60</v>
      </c>
      <c r="P25" s="61" t="s">
        <v>211</v>
      </c>
      <c r="R25" s="62">
        <v>2.94</v>
      </c>
      <c r="S25" s="63" t="b">
        <v>0</v>
      </c>
      <c r="AF25" s="58" t="str">
        <f t="shared" si="0"/>
        <v>21 - 27</v>
      </c>
    </row>
    <row r="26" spans="2:64">
      <c r="B26" s="10" t="s">
        <v>161</v>
      </c>
      <c r="C26" s="10" t="s">
        <v>41</v>
      </c>
      <c r="E26" s="10" t="s">
        <v>363</v>
      </c>
      <c r="F26" s="57">
        <v>475</v>
      </c>
      <c r="G26" s="57" t="s">
        <v>2</v>
      </c>
      <c r="H26" s="57" t="s">
        <v>52</v>
      </c>
      <c r="I26" s="58">
        <v>4056</v>
      </c>
      <c r="J26" s="59" t="s">
        <v>45</v>
      </c>
      <c r="K26" s="57" t="s">
        <v>46</v>
      </c>
      <c r="L26" s="58">
        <f>I26</f>
        <v>4056</v>
      </c>
      <c r="M26" s="60">
        <v>31.25</v>
      </c>
      <c r="N26" s="58" t="s">
        <v>36</v>
      </c>
      <c r="O26" s="58">
        <v>60</v>
      </c>
      <c r="P26" s="65" t="s">
        <v>53</v>
      </c>
      <c r="R26" s="62">
        <v>4.42</v>
      </c>
      <c r="S26" s="63" t="b">
        <v>0</v>
      </c>
      <c r="AF26" s="58" t="str">
        <f t="shared" si="0"/>
        <v>16 - 20</v>
      </c>
    </row>
    <row r="27" spans="2:64">
      <c r="B27" s="10" t="s">
        <v>161</v>
      </c>
      <c r="C27" s="10" t="s">
        <v>41</v>
      </c>
      <c r="E27" s="10" t="s">
        <v>363</v>
      </c>
      <c r="F27" s="57">
        <v>190</v>
      </c>
      <c r="G27" s="57" t="s">
        <v>2</v>
      </c>
      <c r="H27" s="57" t="s">
        <v>52</v>
      </c>
      <c r="I27" s="58">
        <v>5302</v>
      </c>
      <c r="J27" s="59" t="s">
        <v>45</v>
      </c>
      <c r="K27" s="57" t="s">
        <v>46</v>
      </c>
      <c r="L27" s="58">
        <f>I27</f>
        <v>5302</v>
      </c>
      <c r="M27" s="60">
        <v>31.25</v>
      </c>
      <c r="N27" s="58" t="s">
        <v>36</v>
      </c>
      <c r="O27" s="58">
        <v>60</v>
      </c>
      <c r="P27" s="65" t="s">
        <v>53</v>
      </c>
      <c r="R27" s="62">
        <v>4.42</v>
      </c>
      <c r="S27" s="63" t="b">
        <v>1</v>
      </c>
      <c r="AF27" s="58" t="str">
        <f t="shared" si="0"/>
        <v>21 - 27</v>
      </c>
    </row>
    <row r="28" spans="2:64" ht="51">
      <c r="B28" s="10" t="s">
        <v>95</v>
      </c>
      <c r="C28" s="10" t="s">
        <v>41</v>
      </c>
      <c r="E28" s="10" t="s">
        <v>364</v>
      </c>
      <c r="F28" s="57">
        <v>525</v>
      </c>
      <c r="G28" s="57" t="s">
        <v>2</v>
      </c>
      <c r="H28" s="57" t="s">
        <v>44</v>
      </c>
      <c r="I28" s="58">
        <v>2698</v>
      </c>
      <c r="J28" s="59" t="s">
        <v>45</v>
      </c>
      <c r="K28" s="57" t="s">
        <v>46</v>
      </c>
      <c r="M28" s="60">
        <v>31.25</v>
      </c>
      <c r="N28" s="58" t="s">
        <v>36</v>
      </c>
      <c r="O28" s="58">
        <v>60</v>
      </c>
      <c r="P28" s="61" t="s">
        <v>101</v>
      </c>
      <c r="R28" s="62">
        <v>3.99</v>
      </c>
      <c r="S28" s="63" t="b">
        <v>1</v>
      </c>
      <c r="AF28" s="58" t="str">
        <f t="shared" si="0"/>
        <v>11 - 13</v>
      </c>
    </row>
    <row r="29" spans="2:64" ht="25.5">
      <c r="B29" s="10" t="s">
        <v>95</v>
      </c>
      <c r="C29" s="10" t="s">
        <v>41</v>
      </c>
      <c r="E29" s="10" t="s">
        <v>364</v>
      </c>
      <c r="F29" s="57">
        <v>500</v>
      </c>
      <c r="G29" s="57" t="s">
        <v>2</v>
      </c>
      <c r="H29" s="57" t="s">
        <v>52</v>
      </c>
      <c r="I29" s="58">
        <v>15733</v>
      </c>
      <c r="J29" s="59" t="s">
        <v>45</v>
      </c>
      <c r="K29" s="57" t="s">
        <v>46</v>
      </c>
      <c r="M29" s="60">
        <v>31.25</v>
      </c>
      <c r="N29" s="58" t="s">
        <v>36</v>
      </c>
      <c r="O29" s="58">
        <v>60</v>
      </c>
      <c r="P29" s="61" t="s">
        <v>96</v>
      </c>
      <c r="R29" s="62">
        <v>3.99</v>
      </c>
      <c r="S29" s="63" t="b">
        <v>1</v>
      </c>
      <c r="AF29" s="58" t="str">
        <f t="shared" si="0"/>
        <v>63 - 79</v>
      </c>
    </row>
    <row r="30" spans="2:64" ht="51">
      <c r="B30" s="10" t="s">
        <v>95</v>
      </c>
      <c r="C30" s="10" t="s">
        <v>41</v>
      </c>
      <c r="E30" s="10" t="s">
        <v>364</v>
      </c>
      <c r="F30" s="57">
        <v>460</v>
      </c>
      <c r="G30" s="57" t="s">
        <v>2</v>
      </c>
      <c r="H30" s="57" t="s">
        <v>44</v>
      </c>
      <c r="I30" s="58">
        <v>3040</v>
      </c>
      <c r="J30" s="59" t="s">
        <v>45</v>
      </c>
      <c r="K30" s="57" t="s">
        <v>46</v>
      </c>
      <c r="M30" s="60">
        <v>31.25</v>
      </c>
      <c r="N30" s="58" t="s">
        <v>36</v>
      </c>
      <c r="O30" s="58">
        <v>60</v>
      </c>
      <c r="P30" s="61" t="s">
        <v>108</v>
      </c>
      <c r="R30" s="62">
        <v>3.99</v>
      </c>
      <c r="S30" s="63" t="b">
        <v>1</v>
      </c>
      <c r="AF30" s="58" t="str">
        <f t="shared" si="0"/>
        <v>12 - 15</v>
      </c>
    </row>
    <row r="31" spans="2:64">
      <c r="B31" s="10" t="s">
        <v>95</v>
      </c>
      <c r="C31" s="10" t="s">
        <v>41</v>
      </c>
      <c r="E31" s="10" t="s">
        <v>364</v>
      </c>
      <c r="F31" s="57">
        <v>400</v>
      </c>
      <c r="G31" s="57" t="s">
        <v>2</v>
      </c>
      <c r="H31" s="57" t="s">
        <v>52</v>
      </c>
      <c r="I31" s="58">
        <v>15053</v>
      </c>
      <c r="J31" s="59" t="s">
        <v>45</v>
      </c>
      <c r="K31" s="57" t="s">
        <v>46</v>
      </c>
      <c r="M31" s="60">
        <v>31.25</v>
      </c>
      <c r="N31" s="58" t="s">
        <v>36</v>
      </c>
      <c r="O31" s="58">
        <v>60</v>
      </c>
      <c r="P31" s="65" t="s">
        <v>478</v>
      </c>
      <c r="R31" s="62">
        <v>3.99</v>
      </c>
      <c r="S31" s="63" t="b">
        <v>1</v>
      </c>
      <c r="AF31" s="58" t="str">
        <f t="shared" si="0"/>
        <v>60 - 75</v>
      </c>
    </row>
    <row r="32" spans="2:64" ht="51">
      <c r="B32" s="10" t="s">
        <v>173</v>
      </c>
      <c r="C32" s="10" t="s">
        <v>41</v>
      </c>
      <c r="E32" s="10" t="s">
        <v>365</v>
      </c>
      <c r="F32" s="57">
        <v>425</v>
      </c>
      <c r="G32" s="57" t="s">
        <v>2</v>
      </c>
      <c r="H32" s="57" t="s">
        <v>44</v>
      </c>
      <c r="I32" s="58">
        <v>5602</v>
      </c>
      <c r="J32" s="59" t="s">
        <v>45</v>
      </c>
      <c r="K32" s="57" t="s">
        <v>46</v>
      </c>
      <c r="L32" s="58">
        <f>I32</f>
        <v>5602</v>
      </c>
      <c r="M32" s="60">
        <v>33.25</v>
      </c>
      <c r="N32" s="58" t="s">
        <v>36</v>
      </c>
      <c r="O32" s="58">
        <v>60</v>
      </c>
      <c r="P32" s="65" t="s">
        <v>479</v>
      </c>
      <c r="R32" s="62">
        <v>3.96</v>
      </c>
      <c r="S32" s="63" t="b">
        <v>0</v>
      </c>
      <c r="AF32" s="58" t="str">
        <f t="shared" si="0"/>
        <v>22 - 28</v>
      </c>
    </row>
    <row r="33" spans="2:32" ht="63.75">
      <c r="B33" s="10" t="s">
        <v>173</v>
      </c>
      <c r="C33" s="10" t="s">
        <v>41</v>
      </c>
      <c r="E33" s="10" t="s">
        <v>365</v>
      </c>
      <c r="F33" s="57">
        <v>250</v>
      </c>
      <c r="G33" s="57" t="s">
        <v>2</v>
      </c>
      <c r="H33" s="57" t="s">
        <v>44</v>
      </c>
      <c r="I33" s="58">
        <v>7491</v>
      </c>
      <c r="J33" s="59" t="s">
        <v>45</v>
      </c>
      <c r="K33" s="57" t="s">
        <v>46</v>
      </c>
      <c r="L33" s="58">
        <f>I33</f>
        <v>7491</v>
      </c>
      <c r="M33" s="60">
        <v>33.25</v>
      </c>
      <c r="N33" s="58" t="s">
        <v>36</v>
      </c>
      <c r="O33" s="58">
        <v>60</v>
      </c>
      <c r="P33" s="65" t="s">
        <v>480</v>
      </c>
      <c r="R33" s="62">
        <v>3.96</v>
      </c>
      <c r="S33" s="63" t="b">
        <v>1</v>
      </c>
      <c r="AF33" s="58" t="str">
        <f t="shared" si="0"/>
        <v>30 - 37</v>
      </c>
    </row>
    <row r="34" spans="2:32" ht="51">
      <c r="B34" s="66" t="s">
        <v>173</v>
      </c>
      <c r="C34" s="10" t="s">
        <v>41</v>
      </c>
      <c r="E34" s="10" t="s">
        <v>365</v>
      </c>
      <c r="F34" s="57">
        <v>175</v>
      </c>
      <c r="G34" s="57" t="s">
        <v>2</v>
      </c>
      <c r="H34" s="57" t="s">
        <v>44</v>
      </c>
      <c r="I34" s="58">
        <v>2134.4</v>
      </c>
      <c r="J34" s="59">
        <v>44317</v>
      </c>
      <c r="K34" s="57" t="s">
        <v>75</v>
      </c>
      <c r="L34" s="58">
        <f>2116/1.15*1.16</f>
        <v>2134.4</v>
      </c>
      <c r="M34" s="60">
        <v>33.25</v>
      </c>
      <c r="N34" s="58" t="s">
        <v>36</v>
      </c>
      <c r="O34" s="58">
        <v>60</v>
      </c>
      <c r="P34" s="67" t="s">
        <v>312</v>
      </c>
      <c r="R34" s="62">
        <v>3.96</v>
      </c>
      <c r="S34" s="63" t="b">
        <v>0</v>
      </c>
    </row>
    <row r="35" spans="2:32" ht="51">
      <c r="B35" s="10" t="s">
        <v>173</v>
      </c>
      <c r="C35" s="10" t="s">
        <v>41</v>
      </c>
      <c r="E35" s="10" t="s">
        <v>365</v>
      </c>
      <c r="F35" s="57">
        <v>160</v>
      </c>
      <c r="G35" s="57" t="s">
        <v>2</v>
      </c>
      <c r="H35" s="57" t="s">
        <v>44</v>
      </c>
      <c r="I35" s="58">
        <v>3067</v>
      </c>
      <c r="J35" s="59" t="s">
        <v>45</v>
      </c>
      <c r="K35" s="57" t="s">
        <v>46</v>
      </c>
      <c r="M35" s="60">
        <v>33.25</v>
      </c>
      <c r="N35" s="58" t="s">
        <v>36</v>
      </c>
      <c r="O35" s="58">
        <v>60</v>
      </c>
      <c r="P35" s="65" t="s">
        <v>481</v>
      </c>
      <c r="R35" s="62">
        <v>3.96</v>
      </c>
      <c r="S35" s="63" t="b">
        <v>1</v>
      </c>
      <c r="AF35" s="58" t="str">
        <f t="shared" si="0"/>
        <v>12 - 15</v>
      </c>
    </row>
    <row r="36" spans="2:32">
      <c r="B36" s="10" t="s">
        <v>173</v>
      </c>
      <c r="C36" s="10" t="s">
        <v>41</v>
      </c>
      <c r="E36" s="10" t="s">
        <v>365</v>
      </c>
      <c r="F36" s="57">
        <v>130</v>
      </c>
      <c r="G36" s="57" t="s">
        <v>2</v>
      </c>
      <c r="H36" s="57" t="s">
        <v>52</v>
      </c>
      <c r="I36" s="58">
        <v>5095</v>
      </c>
      <c r="J36" s="59" t="s">
        <v>45</v>
      </c>
      <c r="K36" s="57" t="s">
        <v>46</v>
      </c>
      <c r="M36" s="60">
        <v>33.25</v>
      </c>
      <c r="N36" s="58" t="s">
        <v>36</v>
      </c>
      <c r="O36" s="58">
        <v>60</v>
      </c>
      <c r="P36" s="65" t="s">
        <v>478</v>
      </c>
      <c r="R36" s="62">
        <v>3.96</v>
      </c>
      <c r="S36" s="63" t="b">
        <v>1</v>
      </c>
      <c r="AF36" s="58" t="str">
        <f t="shared" si="0"/>
        <v>20 - 25</v>
      </c>
    </row>
    <row r="37" spans="2:32" ht="51">
      <c r="B37" s="10" t="s">
        <v>173</v>
      </c>
      <c r="C37" s="10" t="s">
        <v>41</v>
      </c>
      <c r="E37" s="10" t="s">
        <v>365</v>
      </c>
      <c r="F37" s="57">
        <v>125</v>
      </c>
      <c r="G37" s="57" t="s">
        <v>2</v>
      </c>
      <c r="H37" s="57" t="s">
        <v>44</v>
      </c>
      <c r="I37" s="58">
        <v>1578</v>
      </c>
      <c r="J37" s="59" t="s">
        <v>45</v>
      </c>
      <c r="K37" s="57" t="s">
        <v>46</v>
      </c>
      <c r="M37" s="60">
        <v>33.25</v>
      </c>
      <c r="N37" s="58" t="s">
        <v>36</v>
      </c>
      <c r="O37" s="58">
        <v>60</v>
      </c>
      <c r="P37" s="65" t="s">
        <v>482</v>
      </c>
      <c r="R37" s="62">
        <v>3.96</v>
      </c>
      <c r="S37" s="63" t="b">
        <v>0</v>
      </c>
      <c r="AF37" s="58" t="str">
        <f t="shared" si="0"/>
        <v>6 - 8</v>
      </c>
    </row>
    <row r="38" spans="2:32" ht="38.25">
      <c r="B38" s="10" t="s">
        <v>262</v>
      </c>
      <c r="C38" s="10" t="s">
        <v>41</v>
      </c>
      <c r="E38" s="10" t="s">
        <v>366</v>
      </c>
      <c r="F38" s="57">
        <v>215</v>
      </c>
      <c r="G38" s="57" t="s">
        <v>2</v>
      </c>
      <c r="H38" s="57" t="s">
        <v>44</v>
      </c>
      <c r="I38" s="58">
        <v>3661</v>
      </c>
      <c r="J38" s="59" t="s">
        <v>45</v>
      </c>
      <c r="K38" s="57" t="s">
        <v>46</v>
      </c>
      <c r="L38" s="58">
        <f>I38</f>
        <v>3661</v>
      </c>
      <c r="M38" s="60">
        <v>33.25</v>
      </c>
      <c r="N38" s="58" t="s">
        <v>36</v>
      </c>
      <c r="O38" s="58">
        <v>60</v>
      </c>
      <c r="P38" s="65" t="s">
        <v>483</v>
      </c>
      <c r="R38" s="62">
        <v>4.71</v>
      </c>
      <c r="S38" s="63" t="b">
        <v>0</v>
      </c>
      <c r="AF38" s="58" t="str">
        <f t="shared" si="0"/>
        <v>15 - 18</v>
      </c>
    </row>
    <row r="39" spans="2:32" ht="38.25">
      <c r="B39" s="10" t="s">
        <v>131</v>
      </c>
      <c r="C39" s="10" t="s">
        <v>41</v>
      </c>
      <c r="E39" s="10" t="s">
        <v>367</v>
      </c>
      <c r="F39" s="57">
        <v>460</v>
      </c>
      <c r="G39" s="57" t="s">
        <v>2</v>
      </c>
      <c r="H39" s="57" t="s">
        <v>44</v>
      </c>
      <c r="I39" s="58">
        <v>2255</v>
      </c>
      <c r="J39" s="59" t="s">
        <v>45</v>
      </c>
      <c r="K39" s="57" t="s">
        <v>46</v>
      </c>
      <c r="M39" s="60">
        <v>31.25</v>
      </c>
      <c r="N39" s="58" t="s">
        <v>36</v>
      </c>
      <c r="O39" s="58">
        <v>60</v>
      </c>
      <c r="P39" s="65" t="s">
        <v>484</v>
      </c>
      <c r="R39" s="62">
        <v>4.18</v>
      </c>
      <c r="S39" s="63" t="b">
        <v>0</v>
      </c>
      <c r="AF39" s="58" t="str">
        <f t="shared" si="0"/>
        <v>9 - 11</v>
      </c>
    </row>
    <row r="40" spans="2:32">
      <c r="B40" s="10" t="s">
        <v>131</v>
      </c>
      <c r="C40" s="10" t="s">
        <v>41</v>
      </c>
      <c r="E40" s="10" t="s">
        <v>367</v>
      </c>
      <c r="F40" s="57">
        <v>450</v>
      </c>
      <c r="G40" s="57" t="s">
        <v>2</v>
      </c>
      <c r="H40" s="57" t="s">
        <v>52</v>
      </c>
      <c r="I40" s="58">
        <v>2830</v>
      </c>
      <c r="J40" s="59" t="s">
        <v>45</v>
      </c>
      <c r="K40" s="57" t="s">
        <v>46</v>
      </c>
      <c r="M40" s="60">
        <v>31.25</v>
      </c>
      <c r="N40" s="58" t="s">
        <v>36</v>
      </c>
      <c r="O40" s="58">
        <v>60</v>
      </c>
      <c r="P40" s="65" t="s">
        <v>478</v>
      </c>
      <c r="R40" s="62">
        <v>4.18</v>
      </c>
      <c r="S40" s="63" t="b">
        <v>1</v>
      </c>
      <c r="AF40" s="58" t="str">
        <f t="shared" si="0"/>
        <v>11 - 14</v>
      </c>
    </row>
    <row r="41" spans="2:32">
      <c r="B41" s="10" t="s">
        <v>131</v>
      </c>
      <c r="C41" s="10" t="s">
        <v>41</v>
      </c>
      <c r="E41" s="10" t="s">
        <v>367</v>
      </c>
      <c r="F41" s="57">
        <v>400</v>
      </c>
      <c r="G41" s="57" t="s">
        <v>2</v>
      </c>
      <c r="H41" s="57" t="s">
        <v>52</v>
      </c>
      <c r="I41" s="58">
        <v>7161</v>
      </c>
      <c r="J41" s="59" t="s">
        <v>45</v>
      </c>
      <c r="K41" s="57" t="s">
        <v>46</v>
      </c>
      <c r="M41" s="60">
        <v>31.25</v>
      </c>
      <c r="N41" s="58" t="s">
        <v>36</v>
      </c>
      <c r="O41" s="58">
        <v>60</v>
      </c>
      <c r="P41" s="65" t="s">
        <v>478</v>
      </c>
      <c r="R41" s="62">
        <v>4.18</v>
      </c>
      <c r="S41" s="63" t="b">
        <v>1</v>
      </c>
      <c r="AF41" s="58" t="str">
        <f t="shared" si="0"/>
        <v>29 - 36</v>
      </c>
    </row>
    <row r="42" spans="2:32" ht="63.75">
      <c r="B42" s="10" t="s">
        <v>131</v>
      </c>
      <c r="C42" s="10" t="s">
        <v>41</v>
      </c>
      <c r="E42" s="10" t="s">
        <v>367</v>
      </c>
      <c r="F42" s="57">
        <v>325</v>
      </c>
      <c r="G42" s="57" t="s">
        <v>2</v>
      </c>
      <c r="H42" s="57" t="s">
        <v>200</v>
      </c>
      <c r="I42" s="58">
        <v>2518</v>
      </c>
      <c r="J42" s="59" t="s">
        <v>45</v>
      </c>
      <c r="K42" s="57" t="s">
        <v>46</v>
      </c>
      <c r="L42" s="58">
        <f>I42</f>
        <v>2518</v>
      </c>
      <c r="M42" s="60">
        <v>33.25</v>
      </c>
      <c r="N42" s="58" t="s">
        <v>36</v>
      </c>
      <c r="O42" s="58">
        <v>60</v>
      </c>
      <c r="P42" s="65" t="s">
        <v>485</v>
      </c>
      <c r="R42" s="62">
        <v>4.18</v>
      </c>
      <c r="S42" s="63" t="b">
        <v>0</v>
      </c>
      <c r="AF42" s="58" t="str">
        <f t="shared" si="0"/>
        <v>10 - 13</v>
      </c>
    </row>
    <row r="43" spans="2:32" ht="51">
      <c r="B43" s="10" t="s">
        <v>119</v>
      </c>
      <c r="C43" s="10" t="s">
        <v>41</v>
      </c>
      <c r="E43" s="10" t="s">
        <v>368</v>
      </c>
      <c r="F43" s="57">
        <v>575</v>
      </c>
      <c r="G43" s="57" t="s">
        <v>2</v>
      </c>
      <c r="H43" s="57" t="s">
        <v>44</v>
      </c>
      <c r="I43" s="58">
        <v>5409</v>
      </c>
      <c r="J43" s="59" t="s">
        <v>45</v>
      </c>
      <c r="K43" s="57" t="s">
        <v>46</v>
      </c>
      <c r="M43" s="60">
        <v>33.75</v>
      </c>
      <c r="N43" s="58" t="s">
        <v>36</v>
      </c>
      <c r="O43" s="58">
        <v>60</v>
      </c>
      <c r="P43" s="65" t="s">
        <v>486</v>
      </c>
      <c r="R43" s="62">
        <v>4.42</v>
      </c>
      <c r="S43" s="63" t="b">
        <v>1</v>
      </c>
      <c r="AF43" s="58" t="str">
        <f t="shared" si="0"/>
        <v>22 - 27</v>
      </c>
    </row>
    <row r="44" spans="2:32" ht="51">
      <c r="B44" s="10" t="s">
        <v>119</v>
      </c>
      <c r="C44" s="10" t="s">
        <v>41</v>
      </c>
      <c r="E44" s="10" t="s">
        <v>368</v>
      </c>
      <c r="F44" s="57">
        <v>550</v>
      </c>
      <c r="G44" s="57" t="s">
        <v>2</v>
      </c>
      <c r="H44" s="57" t="s">
        <v>44</v>
      </c>
      <c r="I44" s="58">
        <v>9428</v>
      </c>
      <c r="J44" s="59" t="s">
        <v>45</v>
      </c>
      <c r="K44" s="57" t="s">
        <v>46</v>
      </c>
      <c r="M44" s="60">
        <v>33.75</v>
      </c>
      <c r="N44" s="58" t="s">
        <v>36</v>
      </c>
      <c r="O44" s="58">
        <v>60</v>
      </c>
      <c r="P44" s="65" t="s">
        <v>487</v>
      </c>
      <c r="R44" s="62">
        <v>4.42</v>
      </c>
      <c r="S44" s="63" t="b">
        <v>1</v>
      </c>
      <c r="AF44" s="58" t="str">
        <f t="shared" si="0"/>
        <v>38 - 47</v>
      </c>
    </row>
    <row r="45" spans="2:32" ht="51">
      <c r="B45" s="10" t="s">
        <v>119</v>
      </c>
      <c r="C45" s="10" t="s">
        <v>41</v>
      </c>
      <c r="E45" s="10" t="s">
        <v>368</v>
      </c>
      <c r="F45" s="57">
        <v>450</v>
      </c>
      <c r="G45" s="57" t="s">
        <v>2</v>
      </c>
      <c r="H45" s="57" t="s">
        <v>44</v>
      </c>
      <c r="I45" s="58">
        <v>2408</v>
      </c>
      <c r="J45" s="59" t="s">
        <v>45</v>
      </c>
      <c r="K45" s="57" t="s">
        <v>46</v>
      </c>
      <c r="L45" s="58">
        <f>I45</f>
        <v>2408</v>
      </c>
      <c r="M45" s="60">
        <v>33.75</v>
      </c>
      <c r="N45" s="58" t="s">
        <v>36</v>
      </c>
      <c r="O45" s="58">
        <v>60</v>
      </c>
      <c r="P45" s="65" t="s">
        <v>488</v>
      </c>
      <c r="R45" s="62">
        <v>4.42</v>
      </c>
      <c r="S45" s="63" t="b">
        <v>0</v>
      </c>
      <c r="AF45" s="58" t="str">
        <f t="shared" si="0"/>
        <v>10 - 12</v>
      </c>
    </row>
    <row r="46" spans="2:32">
      <c r="B46" s="10" t="s">
        <v>86</v>
      </c>
      <c r="C46" s="10" t="s">
        <v>41</v>
      </c>
      <c r="E46" s="10" t="s">
        <v>369</v>
      </c>
      <c r="F46" s="57">
        <v>275</v>
      </c>
      <c r="G46" s="57" t="s">
        <v>2</v>
      </c>
      <c r="H46" s="57" t="s">
        <v>52</v>
      </c>
      <c r="I46" s="58">
        <v>9496</v>
      </c>
      <c r="J46" s="59" t="s">
        <v>45</v>
      </c>
      <c r="K46" s="57" t="s">
        <v>46</v>
      </c>
      <c r="M46" s="60">
        <v>31.25</v>
      </c>
      <c r="N46" s="58" t="s">
        <v>36</v>
      </c>
      <c r="O46" s="58">
        <v>60</v>
      </c>
      <c r="P46" s="65" t="s">
        <v>478</v>
      </c>
      <c r="R46" s="62">
        <v>4.7300000000000004</v>
      </c>
      <c r="S46" s="63" t="b">
        <v>1</v>
      </c>
      <c r="AF46" s="58" t="str">
        <f t="shared" si="0"/>
        <v>38 - 47</v>
      </c>
    </row>
    <row r="47" spans="2:32" ht="51">
      <c r="B47" s="10" t="s">
        <v>86</v>
      </c>
      <c r="C47" s="10" t="s">
        <v>41</v>
      </c>
      <c r="E47" s="10" t="s">
        <v>369</v>
      </c>
      <c r="F47" s="57">
        <v>200</v>
      </c>
      <c r="G47" s="57" t="s">
        <v>2</v>
      </c>
      <c r="H47" s="57" t="s">
        <v>44</v>
      </c>
      <c r="I47" s="58">
        <v>13182</v>
      </c>
      <c r="J47" s="59" t="s">
        <v>45</v>
      </c>
      <c r="K47" s="57" t="s">
        <v>46</v>
      </c>
      <c r="M47" s="60">
        <v>31.25</v>
      </c>
      <c r="N47" s="58" t="s">
        <v>36</v>
      </c>
      <c r="O47" s="58">
        <v>60</v>
      </c>
      <c r="P47" s="65" t="s">
        <v>489</v>
      </c>
      <c r="R47" s="62">
        <v>4.7300000000000004</v>
      </c>
      <c r="S47" s="63" t="b">
        <v>1</v>
      </c>
      <c r="AF47" s="58" t="str">
        <f t="shared" si="0"/>
        <v>53 - 66</v>
      </c>
    </row>
    <row r="48" spans="2:32" ht="38.25">
      <c r="B48" s="10" t="s">
        <v>86</v>
      </c>
      <c r="C48" s="10" t="s">
        <v>41</v>
      </c>
      <c r="E48" s="10" t="s">
        <v>369</v>
      </c>
      <c r="F48" s="57">
        <v>175</v>
      </c>
      <c r="G48" s="57" t="s">
        <v>2</v>
      </c>
      <c r="H48" s="57" t="s">
        <v>44</v>
      </c>
      <c r="I48" s="58">
        <v>2346</v>
      </c>
      <c r="J48" s="59" t="s">
        <v>45</v>
      </c>
      <c r="K48" s="57" t="s">
        <v>46</v>
      </c>
      <c r="M48" s="60">
        <v>31.25</v>
      </c>
      <c r="N48" s="58" t="s">
        <v>36</v>
      </c>
      <c r="O48" s="58">
        <v>60</v>
      </c>
      <c r="P48" s="65" t="s">
        <v>490</v>
      </c>
      <c r="R48" s="62">
        <v>4.7300000000000004</v>
      </c>
      <c r="S48" s="63" t="b">
        <v>0</v>
      </c>
      <c r="AF48" s="58" t="str">
        <f t="shared" si="0"/>
        <v>9 - 12</v>
      </c>
    </row>
    <row r="49" spans="2:32" ht="38.25">
      <c r="B49" s="10" t="s">
        <v>86</v>
      </c>
      <c r="C49" s="10" t="s">
        <v>41</v>
      </c>
      <c r="E49" s="10" t="s">
        <v>369</v>
      </c>
      <c r="F49" s="57">
        <v>150</v>
      </c>
      <c r="G49" s="57" t="s">
        <v>2</v>
      </c>
      <c r="H49" s="57" t="s">
        <v>44</v>
      </c>
      <c r="I49" s="58">
        <v>2783</v>
      </c>
      <c r="J49" s="59" t="s">
        <v>45</v>
      </c>
      <c r="K49" s="57" t="s">
        <v>46</v>
      </c>
      <c r="M49" s="60">
        <v>31.25</v>
      </c>
      <c r="N49" s="58" t="s">
        <v>36</v>
      </c>
      <c r="O49" s="58">
        <v>60</v>
      </c>
      <c r="P49" s="65" t="s">
        <v>491</v>
      </c>
      <c r="R49" s="62">
        <v>4.7300000000000004</v>
      </c>
      <c r="S49" s="63" t="b">
        <v>0</v>
      </c>
      <c r="AF49" s="58" t="str">
        <f t="shared" si="0"/>
        <v>11 - 14</v>
      </c>
    </row>
    <row r="50" spans="2:32" ht="63.75">
      <c r="B50" s="10" t="s">
        <v>144</v>
      </c>
      <c r="C50" s="10" t="s">
        <v>41</v>
      </c>
      <c r="E50" s="10" t="s">
        <v>370</v>
      </c>
      <c r="F50" s="57">
        <v>250</v>
      </c>
      <c r="G50" s="57" t="s">
        <v>2</v>
      </c>
      <c r="H50" s="57" t="s">
        <v>44</v>
      </c>
      <c r="I50" s="58">
        <v>3910</v>
      </c>
      <c r="J50" s="59" t="s">
        <v>45</v>
      </c>
      <c r="K50" s="57" t="s">
        <v>46</v>
      </c>
      <c r="M50" s="60">
        <v>31.25</v>
      </c>
      <c r="N50" s="58" t="s">
        <v>36</v>
      </c>
      <c r="O50" s="58">
        <v>60</v>
      </c>
      <c r="P50" s="65" t="s">
        <v>492</v>
      </c>
      <c r="R50" s="62">
        <v>3.91</v>
      </c>
      <c r="S50" s="63" t="b">
        <v>1</v>
      </c>
      <c r="AB50" s="58"/>
      <c r="AF50" s="58" t="str">
        <f t="shared" si="0"/>
        <v>16 - 20</v>
      </c>
    </row>
    <row r="51" spans="2:32">
      <c r="B51" s="10" t="s">
        <v>144</v>
      </c>
      <c r="C51" s="10" t="s">
        <v>41</v>
      </c>
      <c r="E51" s="10" t="s">
        <v>370</v>
      </c>
      <c r="F51" s="57">
        <v>225</v>
      </c>
      <c r="G51" s="57" t="s">
        <v>2</v>
      </c>
      <c r="H51" s="57" t="s">
        <v>52</v>
      </c>
      <c r="I51" s="58">
        <v>8104</v>
      </c>
      <c r="J51" s="59" t="s">
        <v>45</v>
      </c>
      <c r="K51" s="57" t="s">
        <v>46</v>
      </c>
      <c r="M51" s="60">
        <v>31.25</v>
      </c>
      <c r="N51" s="58" t="s">
        <v>36</v>
      </c>
      <c r="O51" s="58">
        <v>60</v>
      </c>
      <c r="P51" s="65" t="s">
        <v>478</v>
      </c>
      <c r="R51" s="62">
        <v>3.91</v>
      </c>
      <c r="S51" s="63" t="b">
        <v>1</v>
      </c>
      <c r="AF51" s="58" t="str">
        <f t="shared" si="0"/>
        <v>32 - 41</v>
      </c>
    </row>
    <row r="52" spans="2:32" ht="38.25">
      <c r="B52" s="10" t="s">
        <v>144</v>
      </c>
      <c r="C52" s="10" t="s">
        <v>41</v>
      </c>
      <c r="E52" s="10" t="s">
        <v>370</v>
      </c>
      <c r="F52" s="57">
        <v>210</v>
      </c>
      <c r="G52" s="57" t="s">
        <v>2</v>
      </c>
      <c r="H52" s="57" t="s">
        <v>44</v>
      </c>
      <c r="I52" s="58">
        <v>2373</v>
      </c>
      <c r="J52" s="59" t="s">
        <v>45</v>
      </c>
      <c r="K52" s="57" t="s">
        <v>46</v>
      </c>
      <c r="M52" s="60">
        <v>31.25</v>
      </c>
      <c r="N52" s="58" t="s">
        <v>36</v>
      </c>
      <c r="O52" s="58">
        <v>60</v>
      </c>
      <c r="P52" s="65" t="s">
        <v>493</v>
      </c>
      <c r="R52" s="62">
        <v>3.91</v>
      </c>
      <c r="S52" s="63" t="b">
        <v>0</v>
      </c>
      <c r="AF52" s="58" t="str">
        <f t="shared" si="0"/>
        <v>9 - 12</v>
      </c>
    </row>
    <row r="53" spans="2:32">
      <c r="B53" s="10" t="s">
        <v>144</v>
      </c>
      <c r="C53" s="10" t="s">
        <v>41</v>
      </c>
      <c r="E53" s="10" t="s">
        <v>370</v>
      </c>
      <c r="F53" s="57">
        <v>100</v>
      </c>
      <c r="G53" s="57" t="s">
        <v>2</v>
      </c>
      <c r="H53" s="57" t="s">
        <v>52</v>
      </c>
      <c r="I53" s="58">
        <v>8373</v>
      </c>
      <c r="J53" s="59" t="s">
        <v>45</v>
      </c>
      <c r="K53" s="57" t="s">
        <v>46</v>
      </c>
      <c r="L53" s="58">
        <f>I53</f>
        <v>8373</v>
      </c>
      <c r="M53" s="60">
        <v>31.25</v>
      </c>
      <c r="N53" s="58" t="s">
        <v>36</v>
      </c>
      <c r="O53" s="58">
        <v>60</v>
      </c>
      <c r="P53" s="65" t="s">
        <v>478</v>
      </c>
      <c r="R53" s="62">
        <v>3.91</v>
      </c>
      <c r="S53" s="63" t="b">
        <v>1</v>
      </c>
      <c r="AF53" s="58" t="str">
        <f t="shared" si="0"/>
        <v>33 - 42</v>
      </c>
    </row>
    <row r="54" spans="2:32" ht="38.25">
      <c r="B54" s="10" t="s">
        <v>334</v>
      </c>
      <c r="C54" s="10" t="s">
        <v>41</v>
      </c>
      <c r="E54" s="10" t="s">
        <v>371</v>
      </c>
      <c r="F54" s="57">
        <v>110</v>
      </c>
      <c r="G54" s="57" t="s">
        <v>2</v>
      </c>
      <c r="H54" s="57" t="s">
        <v>200</v>
      </c>
      <c r="I54" s="58">
        <v>1579</v>
      </c>
      <c r="J54" s="59" t="s">
        <v>45</v>
      </c>
      <c r="K54" s="57" t="s">
        <v>46</v>
      </c>
      <c r="L54" s="58">
        <f>I54</f>
        <v>1579</v>
      </c>
      <c r="M54" s="60">
        <v>33.25</v>
      </c>
      <c r="N54" s="58" t="s">
        <v>36</v>
      </c>
      <c r="O54" s="58">
        <v>60</v>
      </c>
      <c r="P54" s="65" t="s">
        <v>491</v>
      </c>
      <c r="R54" s="62">
        <v>3.13</v>
      </c>
      <c r="S54" s="63" t="b">
        <v>0</v>
      </c>
      <c r="AF54" s="58" t="str">
        <f t="shared" si="0"/>
        <v>6 - 8</v>
      </c>
    </row>
    <row r="55" spans="2:32" ht="38.25">
      <c r="B55" s="10" t="s">
        <v>42</v>
      </c>
      <c r="C55" s="10" t="s">
        <v>41</v>
      </c>
      <c r="E55" s="10" t="s">
        <v>372</v>
      </c>
      <c r="F55" s="57">
        <v>1000</v>
      </c>
      <c r="G55" s="57" t="s">
        <v>43</v>
      </c>
      <c r="H55" s="57" t="s">
        <v>52</v>
      </c>
      <c r="I55" s="58">
        <v>29005</v>
      </c>
      <c r="J55" s="59" t="s">
        <v>45</v>
      </c>
      <c r="K55" s="57" t="s">
        <v>46</v>
      </c>
      <c r="L55" s="58">
        <v>116000</v>
      </c>
      <c r="M55" s="60">
        <v>35.75</v>
      </c>
      <c r="N55" s="58" t="s">
        <v>36</v>
      </c>
      <c r="O55" s="58">
        <v>60</v>
      </c>
      <c r="P55" s="65" t="s">
        <v>60</v>
      </c>
      <c r="R55" s="62">
        <v>3.36</v>
      </c>
      <c r="S55" s="63" t="b">
        <v>1</v>
      </c>
      <c r="AF55" s="58" t="str">
        <f t="shared" si="0"/>
        <v>116 - 145</v>
      </c>
    </row>
    <row r="56" spans="2:32">
      <c r="B56" s="10" t="s">
        <v>42</v>
      </c>
      <c r="C56" s="10" t="s">
        <v>41</v>
      </c>
      <c r="E56" s="10" t="s">
        <v>372</v>
      </c>
      <c r="F56" s="57">
        <v>900</v>
      </c>
      <c r="G56" s="57" t="s">
        <v>43</v>
      </c>
      <c r="H56" s="57" t="s">
        <v>52</v>
      </c>
      <c r="I56" s="58">
        <v>29005</v>
      </c>
      <c r="J56" s="59" t="s">
        <v>45</v>
      </c>
      <c r="K56" s="57" t="s">
        <v>46</v>
      </c>
      <c r="L56" s="58">
        <v>116000</v>
      </c>
      <c r="M56" s="60">
        <v>35.75</v>
      </c>
      <c r="N56" s="58" t="s">
        <v>36</v>
      </c>
      <c r="O56" s="58">
        <v>60</v>
      </c>
      <c r="P56" s="65" t="s">
        <v>478</v>
      </c>
      <c r="R56" s="62">
        <v>3.36</v>
      </c>
      <c r="S56" s="63" t="b">
        <v>1</v>
      </c>
      <c r="AF56" s="58" t="str">
        <f t="shared" si="0"/>
        <v>116 - 145</v>
      </c>
    </row>
    <row r="57" spans="2:32">
      <c r="B57" s="10" t="s">
        <v>42</v>
      </c>
      <c r="C57" s="10" t="s">
        <v>41</v>
      </c>
      <c r="E57" s="10" t="s">
        <v>372</v>
      </c>
      <c r="F57" s="57">
        <v>800</v>
      </c>
      <c r="G57" s="57" t="s">
        <v>43</v>
      </c>
      <c r="H57" s="57" t="s">
        <v>52</v>
      </c>
      <c r="I57" s="58">
        <v>29005</v>
      </c>
      <c r="J57" s="59" t="s">
        <v>45</v>
      </c>
      <c r="K57" s="57" t="s">
        <v>46</v>
      </c>
      <c r="L57" s="58">
        <v>116000</v>
      </c>
      <c r="M57" s="60">
        <v>35.75</v>
      </c>
      <c r="N57" s="58" t="s">
        <v>36</v>
      </c>
      <c r="O57" s="58">
        <v>60</v>
      </c>
      <c r="P57" s="65" t="s">
        <v>478</v>
      </c>
      <c r="R57" s="62">
        <v>3.36</v>
      </c>
      <c r="S57" s="63" t="b">
        <v>1</v>
      </c>
      <c r="AF57" s="58" t="str">
        <f t="shared" si="0"/>
        <v>116 - 145</v>
      </c>
    </row>
    <row r="58" spans="2:32" ht="51">
      <c r="B58" s="10" t="s">
        <v>42</v>
      </c>
      <c r="C58" s="10" t="s">
        <v>41</v>
      </c>
      <c r="E58" s="10" t="s">
        <v>372</v>
      </c>
      <c r="F58" s="57">
        <v>700</v>
      </c>
      <c r="G58" s="57" t="s">
        <v>43</v>
      </c>
      <c r="H58" s="57" t="s">
        <v>44</v>
      </c>
      <c r="I58" s="58">
        <v>29005</v>
      </c>
      <c r="J58" s="59" t="s">
        <v>45</v>
      </c>
      <c r="K58" s="57" t="s">
        <v>46</v>
      </c>
      <c r="L58" s="58">
        <v>116000</v>
      </c>
      <c r="M58" s="60">
        <v>35.75</v>
      </c>
      <c r="N58" s="58" t="s">
        <v>36</v>
      </c>
      <c r="O58" s="58">
        <v>60</v>
      </c>
      <c r="P58" s="65" t="s">
        <v>494</v>
      </c>
      <c r="R58" s="62">
        <v>3.36</v>
      </c>
      <c r="S58" s="63" t="b">
        <v>1</v>
      </c>
      <c r="AF58" s="58" t="str">
        <f t="shared" si="0"/>
        <v>116 - 145</v>
      </c>
    </row>
    <row r="59" spans="2:32" ht="38.25">
      <c r="B59" s="10" t="s">
        <v>42</v>
      </c>
      <c r="C59" s="10" t="s">
        <v>41</v>
      </c>
      <c r="E59" s="10" t="s">
        <v>372</v>
      </c>
      <c r="F59" s="57">
        <v>675</v>
      </c>
      <c r="G59" s="57" t="s">
        <v>2</v>
      </c>
      <c r="H59" s="57" t="s">
        <v>44</v>
      </c>
      <c r="I59" s="58">
        <v>8053</v>
      </c>
      <c r="J59" s="59" t="s">
        <v>45</v>
      </c>
      <c r="K59" s="57" t="s">
        <v>46</v>
      </c>
      <c r="M59" s="60">
        <v>35.75</v>
      </c>
      <c r="N59" s="58" t="s">
        <v>36</v>
      </c>
      <c r="O59" s="58">
        <v>60</v>
      </c>
      <c r="P59" s="65" t="s">
        <v>495</v>
      </c>
      <c r="R59" s="62">
        <v>3.36</v>
      </c>
      <c r="S59" s="63" t="b">
        <v>1</v>
      </c>
      <c r="AF59" s="58" t="str">
        <f t="shared" si="0"/>
        <v>32 - 40</v>
      </c>
    </row>
    <row r="60" spans="2:32" ht="63.75">
      <c r="B60" s="10" t="s">
        <v>42</v>
      </c>
      <c r="C60" s="10" t="s">
        <v>41</v>
      </c>
      <c r="E60" s="10" t="s">
        <v>372</v>
      </c>
      <c r="F60" s="57">
        <v>600</v>
      </c>
      <c r="G60" s="57" t="s">
        <v>2</v>
      </c>
      <c r="H60" s="57" t="s">
        <v>44</v>
      </c>
      <c r="I60" s="58">
        <v>7816</v>
      </c>
      <c r="J60" s="59" t="s">
        <v>45</v>
      </c>
      <c r="K60" s="57" t="s">
        <v>46</v>
      </c>
      <c r="M60" s="60">
        <v>35.75</v>
      </c>
      <c r="N60" s="58" t="s">
        <v>36</v>
      </c>
      <c r="O60" s="58">
        <v>60</v>
      </c>
      <c r="P60" s="65" t="s">
        <v>496</v>
      </c>
      <c r="R60" s="62">
        <v>3.36</v>
      </c>
      <c r="S60" s="63" t="b">
        <v>1</v>
      </c>
      <c r="AF60" s="58" t="str">
        <f t="shared" si="0"/>
        <v>31 - 39</v>
      </c>
    </row>
    <row r="61" spans="2:32" ht="90">
      <c r="B61" s="10" t="s">
        <v>42</v>
      </c>
      <c r="C61" s="10" t="s">
        <v>41</v>
      </c>
      <c r="E61" s="10" t="s">
        <v>372</v>
      </c>
      <c r="F61" s="57">
        <v>550</v>
      </c>
      <c r="G61" s="57" t="s">
        <v>2</v>
      </c>
      <c r="H61" s="57" t="s">
        <v>44</v>
      </c>
      <c r="I61" s="58">
        <v>9057</v>
      </c>
      <c r="J61" s="59" t="s">
        <v>45</v>
      </c>
      <c r="K61" s="57" t="s">
        <v>46</v>
      </c>
      <c r="L61" s="58">
        <f t="shared" ref="L61:L68" si="1">I61</f>
        <v>9057</v>
      </c>
      <c r="M61" s="60">
        <v>35.75</v>
      </c>
      <c r="N61" s="58" t="s">
        <v>36</v>
      </c>
      <c r="O61" s="58">
        <v>60</v>
      </c>
      <c r="P61" s="65" t="s">
        <v>497</v>
      </c>
      <c r="R61" s="62">
        <v>3.36</v>
      </c>
      <c r="S61" s="63" t="b">
        <v>1</v>
      </c>
      <c r="T61" s="68" t="s">
        <v>61</v>
      </c>
      <c r="U61" s="69" t="s">
        <v>62</v>
      </c>
      <c r="V61" s="69" t="s">
        <v>63</v>
      </c>
      <c r="AF61" s="58" t="str">
        <f t="shared" si="0"/>
        <v>36 - 45</v>
      </c>
    </row>
    <row r="62" spans="2:32">
      <c r="B62" s="10" t="s">
        <v>42</v>
      </c>
      <c r="C62" s="10" t="s">
        <v>41</v>
      </c>
      <c r="E62" s="10" t="s">
        <v>372</v>
      </c>
      <c r="F62" s="57">
        <v>150</v>
      </c>
      <c r="G62" s="57" t="s">
        <v>2</v>
      </c>
      <c r="H62" s="57" t="s">
        <v>52</v>
      </c>
      <c r="I62" s="58">
        <v>13776</v>
      </c>
      <c r="J62" s="59" t="s">
        <v>45</v>
      </c>
      <c r="K62" s="57" t="s">
        <v>46</v>
      </c>
      <c r="L62" s="58">
        <f t="shared" si="1"/>
        <v>13776</v>
      </c>
      <c r="M62" s="60">
        <v>35.75</v>
      </c>
      <c r="N62" s="58" t="s">
        <v>36</v>
      </c>
      <c r="O62" s="58">
        <v>60</v>
      </c>
      <c r="P62" s="65" t="s">
        <v>478</v>
      </c>
      <c r="R62" s="62">
        <v>3.36</v>
      </c>
      <c r="S62" s="63" t="b">
        <v>1</v>
      </c>
      <c r="AF62" s="58" t="str">
        <f t="shared" si="0"/>
        <v>55 - 69</v>
      </c>
    </row>
    <row r="63" spans="2:32">
      <c r="B63" s="70" t="s">
        <v>169</v>
      </c>
      <c r="C63" s="70" t="s">
        <v>41</v>
      </c>
      <c r="D63" s="70"/>
      <c r="E63" s="70" t="s">
        <v>373</v>
      </c>
      <c r="F63" s="57">
        <v>250</v>
      </c>
      <c r="G63" s="57" t="s">
        <v>2</v>
      </c>
      <c r="H63" s="57" t="s">
        <v>44</v>
      </c>
      <c r="I63" s="58">
        <v>7561</v>
      </c>
      <c r="J63" s="59" t="s">
        <v>45</v>
      </c>
      <c r="K63" s="57" t="s">
        <v>46</v>
      </c>
      <c r="L63" s="58">
        <f t="shared" si="1"/>
        <v>7561</v>
      </c>
      <c r="M63" s="60">
        <v>33.75</v>
      </c>
      <c r="N63" s="58" t="s">
        <v>36</v>
      </c>
      <c r="O63" s="58">
        <v>60</v>
      </c>
      <c r="P63" s="65" t="s">
        <v>478</v>
      </c>
      <c r="R63" s="62">
        <v>3.75</v>
      </c>
      <c r="S63" s="63" t="b">
        <v>1</v>
      </c>
      <c r="AF63" s="58" t="str">
        <f t="shared" si="0"/>
        <v>30 - 38</v>
      </c>
    </row>
    <row r="64" spans="2:32" ht="51">
      <c r="B64" s="10" t="s">
        <v>76</v>
      </c>
      <c r="C64" s="10" t="s">
        <v>41</v>
      </c>
      <c r="E64" s="10" t="s">
        <v>374</v>
      </c>
      <c r="F64" s="57">
        <v>500</v>
      </c>
      <c r="G64" s="57" t="s">
        <v>43</v>
      </c>
      <c r="H64" s="57" t="s">
        <v>44</v>
      </c>
      <c r="I64" s="58">
        <v>26007</v>
      </c>
      <c r="J64" s="59" t="s">
        <v>45</v>
      </c>
      <c r="K64" s="57" t="s">
        <v>46</v>
      </c>
      <c r="L64" s="58">
        <f t="shared" si="1"/>
        <v>26007</v>
      </c>
      <c r="M64" s="60">
        <v>33.25</v>
      </c>
      <c r="N64" s="58" t="s">
        <v>36</v>
      </c>
      <c r="O64" s="58">
        <v>60</v>
      </c>
      <c r="P64" s="65" t="s">
        <v>498</v>
      </c>
      <c r="R64" s="62">
        <v>3.42</v>
      </c>
      <c r="S64" s="63" t="b">
        <v>1</v>
      </c>
      <c r="AF64" s="58" t="str">
        <f t="shared" si="0"/>
        <v>104 - 130</v>
      </c>
    </row>
    <row r="65" spans="2:32" ht="76.5">
      <c r="B65" s="10" t="s">
        <v>205</v>
      </c>
      <c r="C65" s="10" t="s">
        <v>41</v>
      </c>
      <c r="E65" s="10" t="s">
        <v>375</v>
      </c>
      <c r="F65" s="57">
        <v>625</v>
      </c>
      <c r="G65" s="57" t="s">
        <v>2</v>
      </c>
      <c r="H65" s="57" t="s">
        <v>200</v>
      </c>
      <c r="I65" s="58">
        <v>3921</v>
      </c>
      <c r="J65" s="59" t="s">
        <v>45</v>
      </c>
      <c r="K65" s="57" t="s">
        <v>46</v>
      </c>
      <c r="L65" s="58">
        <f t="shared" si="1"/>
        <v>3921</v>
      </c>
      <c r="M65" s="60">
        <v>33.75</v>
      </c>
      <c r="N65" s="58" t="s">
        <v>36</v>
      </c>
      <c r="O65" s="58">
        <v>60</v>
      </c>
      <c r="P65" s="65" t="s">
        <v>499</v>
      </c>
      <c r="R65" s="62">
        <v>3.71</v>
      </c>
      <c r="S65" s="63" t="b">
        <v>0</v>
      </c>
      <c r="AF65" s="58" t="str">
        <f t="shared" si="0"/>
        <v>16 - 20</v>
      </c>
    </row>
    <row r="66" spans="2:32" ht="51">
      <c r="B66" s="10" t="s">
        <v>205</v>
      </c>
      <c r="C66" s="10" t="s">
        <v>41</v>
      </c>
      <c r="E66" s="10" t="s">
        <v>375</v>
      </c>
      <c r="F66" s="57">
        <v>550</v>
      </c>
      <c r="G66" s="57" t="s">
        <v>2</v>
      </c>
      <c r="H66" s="57" t="s">
        <v>44</v>
      </c>
      <c r="I66" s="58">
        <v>4584</v>
      </c>
      <c r="J66" s="59" t="s">
        <v>45</v>
      </c>
      <c r="K66" s="57" t="s">
        <v>46</v>
      </c>
      <c r="L66" s="58">
        <f t="shared" si="1"/>
        <v>4584</v>
      </c>
      <c r="M66" s="60">
        <v>33.75</v>
      </c>
      <c r="N66" s="58" t="s">
        <v>36</v>
      </c>
      <c r="O66" s="58">
        <v>60</v>
      </c>
      <c r="P66" s="65" t="s">
        <v>500</v>
      </c>
      <c r="R66" s="62">
        <v>3.71</v>
      </c>
      <c r="S66" s="63" t="b">
        <v>1</v>
      </c>
      <c r="AF66" s="58" t="str">
        <f t="shared" si="0"/>
        <v>18 - 23</v>
      </c>
    </row>
    <row r="67" spans="2:32" ht="25.5">
      <c r="B67" s="10" t="s">
        <v>205</v>
      </c>
      <c r="C67" s="10" t="s">
        <v>41</v>
      </c>
      <c r="E67" s="10" t="s">
        <v>375</v>
      </c>
      <c r="F67" s="57">
        <v>350</v>
      </c>
      <c r="G67" s="57" t="s">
        <v>2</v>
      </c>
      <c r="H67" s="57" t="s">
        <v>44</v>
      </c>
      <c r="I67" s="58">
        <v>5527</v>
      </c>
      <c r="J67" s="59" t="s">
        <v>45</v>
      </c>
      <c r="K67" s="57" t="s">
        <v>46</v>
      </c>
      <c r="L67" s="58">
        <f t="shared" si="1"/>
        <v>5527</v>
      </c>
      <c r="M67" s="60">
        <v>33.75</v>
      </c>
      <c r="N67" s="58" t="s">
        <v>36</v>
      </c>
      <c r="O67" s="58">
        <v>60</v>
      </c>
      <c r="P67" s="65" t="s">
        <v>501</v>
      </c>
      <c r="R67" s="62">
        <v>3.71</v>
      </c>
      <c r="S67" s="63" t="b">
        <v>1</v>
      </c>
      <c r="AF67" s="58" t="str">
        <f t="shared" si="0"/>
        <v>22 - 28</v>
      </c>
    </row>
    <row r="68" spans="2:32">
      <c r="B68" s="10" t="s">
        <v>205</v>
      </c>
      <c r="C68" s="10" t="s">
        <v>41</v>
      </c>
      <c r="E68" s="10" t="s">
        <v>375</v>
      </c>
      <c r="F68" s="57">
        <v>250</v>
      </c>
      <c r="G68" s="57" t="s">
        <v>2</v>
      </c>
      <c r="H68" s="57" t="s">
        <v>52</v>
      </c>
      <c r="I68" s="58">
        <v>5000</v>
      </c>
      <c r="J68" s="59" t="s">
        <v>45</v>
      </c>
      <c r="K68" s="57" t="s">
        <v>46</v>
      </c>
      <c r="L68" s="58">
        <f t="shared" si="1"/>
        <v>5000</v>
      </c>
      <c r="M68" s="60">
        <v>33.75</v>
      </c>
      <c r="N68" s="58" t="s">
        <v>36</v>
      </c>
      <c r="O68" s="58">
        <v>60</v>
      </c>
      <c r="P68" s="65" t="s">
        <v>478</v>
      </c>
      <c r="R68" s="62">
        <v>3.71</v>
      </c>
      <c r="S68" s="63" t="b">
        <v>1</v>
      </c>
    </row>
    <row r="69" spans="2:32" ht="75">
      <c r="B69" s="10" t="s">
        <v>205</v>
      </c>
      <c r="C69" s="10" t="s">
        <v>41</v>
      </c>
      <c r="E69" s="10" t="s">
        <v>375</v>
      </c>
      <c r="F69" s="57">
        <v>150</v>
      </c>
      <c r="G69" s="57" t="s">
        <v>2</v>
      </c>
      <c r="H69" s="57" t="s">
        <v>44</v>
      </c>
      <c r="I69" s="58">
        <v>2695</v>
      </c>
      <c r="J69" s="59" t="s">
        <v>45</v>
      </c>
      <c r="K69" s="57" t="s">
        <v>46</v>
      </c>
      <c r="M69" s="60">
        <v>33.75</v>
      </c>
      <c r="N69" s="58" t="s">
        <v>36</v>
      </c>
      <c r="O69" s="58">
        <v>60</v>
      </c>
      <c r="P69" s="65" t="s">
        <v>502</v>
      </c>
      <c r="R69" s="62">
        <v>3.71</v>
      </c>
      <c r="S69" s="63" t="b">
        <v>0</v>
      </c>
      <c r="T69" s="68" t="s">
        <v>503</v>
      </c>
      <c r="U69" s="69" t="s">
        <v>504</v>
      </c>
      <c r="V69" s="69" t="s">
        <v>292</v>
      </c>
    </row>
    <row r="70" spans="2:32" ht="38.25">
      <c r="B70" s="10" t="s">
        <v>205</v>
      </c>
      <c r="C70" s="10" t="s">
        <v>41</v>
      </c>
      <c r="E70" s="10" t="s">
        <v>375</v>
      </c>
      <c r="F70" s="57">
        <v>125</v>
      </c>
      <c r="G70" s="57" t="s">
        <v>2</v>
      </c>
      <c r="H70" s="57" t="s">
        <v>44</v>
      </c>
      <c r="I70" s="58">
        <v>3018</v>
      </c>
      <c r="J70" s="59" t="s">
        <v>45</v>
      </c>
      <c r="K70" s="57" t="s">
        <v>46</v>
      </c>
      <c r="M70" s="60">
        <v>33.75</v>
      </c>
      <c r="N70" s="58" t="s">
        <v>36</v>
      </c>
      <c r="O70" s="58">
        <v>60</v>
      </c>
      <c r="P70" s="65" t="s">
        <v>505</v>
      </c>
      <c r="R70" s="62">
        <v>3.71</v>
      </c>
      <c r="S70" s="63" t="b">
        <v>0</v>
      </c>
    </row>
    <row r="71" spans="2:32" ht="25.5">
      <c r="B71" s="71" t="s">
        <v>227</v>
      </c>
      <c r="C71" s="72" t="s">
        <v>227</v>
      </c>
      <c r="D71" s="72"/>
      <c r="E71" s="72" t="s">
        <v>376</v>
      </c>
      <c r="F71" s="57">
        <v>750</v>
      </c>
      <c r="G71" s="57" t="s">
        <v>2</v>
      </c>
      <c r="H71" s="57" t="s">
        <v>44</v>
      </c>
      <c r="I71" s="58">
        <v>3440</v>
      </c>
      <c r="J71" s="59" t="s">
        <v>45</v>
      </c>
      <c r="K71" s="57" t="s">
        <v>46</v>
      </c>
      <c r="L71" s="58">
        <f>I71</f>
        <v>3440</v>
      </c>
      <c r="M71" s="60">
        <v>38.5</v>
      </c>
      <c r="N71" s="58" t="s">
        <v>36</v>
      </c>
      <c r="O71" s="58">
        <v>60</v>
      </c>
      <c r="P71" s="65" t="s">
        <v>506</v>
      </c>
      <c r="R71" s="62" t="e">
        <v>#N/A</v>
      </c>
      <c r="S71" s="63" t="b">
        <v>1</v>
      </c>
    </row>
    <row r="72" spans="2:32" ht="51">
      <c r="B72" s="72" t="s">
        <v>227</v>
      </c>
      <c r="C72" s="72" t="s">
        <v>227</v>
      </c>
      <c r="D72" s="72"/>
      <c r="E72" s="72" t="s">
        <v>376</v>
      </c>
      <c r="F72" s="57">
        <v>225</v>
      </c>
      <c r="G72" s="57" t="s">
        <v>2</v>
      </c>
      <c r="H72" s="57" t="s">
        <v>44</v>
      </c>
      <c r="I72" s="58">
        <v>4899</v>
      </c>
      <c r="J72" s="59" t="s">
        <v>45</v>
      </c>
      <c r="K72" s="57" t="s">
        <v>46</v>
      </c>
      <c r="L72" s="58">
        <f>I72</f>
        <v>4899</v>
      </c>
      <c r="M72" s="60">
        <v>38.5</v>
      </c>
      <c r="N72" s="58" t="s">
        <v>36</v>
      </c>
      <c r="O72" s="58">
        <v>60</v>
      </c>
      <c r="P72" s="65" t="s">
        <v>507</v>
      </c>
      <c r="R72" s="62" t="e">
        <v>#N/A</v>
      </c>
      <c r="S72" s="63" t="b">
        <v>1</v>
      </c>
    </row>
    <row r="73" spans="2:32" ht="38.25">
      <c r="B73" s="73" t="s">
        <v>248</v>
      </c>
      <c r="C73" s="10" t="s">
        <v>41</v>
      </c>
      <c r="E73" s="10" t="s">
        <v>377</v>
      </c>
      <c r="F73" s="57">
        <v>160</v>
      </c>
      <c r="G73" s="57" t="s">
        <v>2</v>
      </c>
      <c r="H73" s="57" t="s">
        <v>44</v>
      </c>
      <c r="I73" s="58">
        <v>1250</v>
      </c>
      <c r="J73" s="59" t="s">
        <v>45</v>
      </c>
      <c r="K73" s="57" t="s">
        <v>46</v>
      </c>
      <c r="M73" s="60">
        <v>31.25</v>
      </c>
      <c r="N73" s="58" t="s">
        <v>36</v>
      </c>
      <c r="O73" s="58">
        <v>60</v>
      </c>
      <c r="P73" s="61" t="s">
        <v>254</v>
      </c>
      <c r="R73" s="62">
        <v>4.74</v>
      </c>
      <c r="S73" s="63" t="b">
        <v>0</v>
      </c>
    </row>
    <row r="74" spans="2:32" ht="51">
      <c r="B74" s="73" t="s">
        <v>248</v>
      </c>
      <c r="C74" s="10" t="s">
        <v>41</v>
      </c>
      <c r="E74" s="10" t="s">
        <v>377</v>
      </c>
      <c r="F74" s="57">
        <v>155</v>
      </c>
      <c r="G74" s="57" t="s">
        <v>2</v>
      </c>
      <c r="H74" s="57" t="s">
        <v>44</v>
      </c>
      <c r="I74" s="58">
        <v>2656</v>
      </c>
      <c r="J74" s="59" t="s">
        <v>45</v>
      </c>
      <c r="K74" s="57" t="s">
        <v>46</v>
      </c>
      <c r="M74" s="60">
        <v>31.25</v>
      </c>
      <c r="N74" s="58" t="s">
        <v>36</v>
      </c>
      <c r="O74" s="58">
        <v>60</v>
      </c>
      <c r="P74" s="65" t="s">
        <v>508</v>
      </c>
      <c r="R74" s="62">
        <v>4.74</v>
      </c>
      <c r="S74" s="63" t="b">
        <v>0</v>
      </c>
    </row>
    <row r="75" spans="2:32">
      <c r="B75" s="10" t="s">
        <v>77</v>
      </c>
      <c r="C75" s="10" t="s">
        <v>41</v>
      </c>
      <c r="E75" s="10" t="s">
        <v>378</v>
      </c>
      <c r="F75" s="57" t="s">
        <v>31</v>
      </c>
      <c r="G75" s="57" t="s">
        <v>32</v>
      </c>
      <c r="H75" s="57" t="s">
        <v>44</v>
      </c>
      <c r="I75" s="58">
        <v>37821</v>
      </c>
      <c r="J75" s="59" t="s">
        <v>45</v>
      </c>
      <c r="K75" s="57" t="s">
        <v>46</v>
      </c>
      <c r="L75" s="58">
        <f>I75</f>
        <v>37821</v>
      </c>
      <c r="M75" s="60">
        <v>31.25</v>
      </c>
      <c r="N75" s="58" t="s">
        <v>36</v>
      </c>
      <c r="O75" s="58">
        <v>60</v>
      </c>
      <c r="P75" s="65" t="s">
        <v>478</v>
      </c>
      <c r="R75" s="62">
        <v>5.34</v>
      </c>
      <c r="S75" s="63" t="b">
        <v>0</v>
      </c>
    </row>
    <row r="76" spans="2:32" ht="38.25">
      <c r="B76" s="10" t="s">
        <v>69</v>
      </c>
      <c r="C76" s="10" t="s">
        <v>41</v>
      </c>
      <c r="E76" s="10" t="s">
        <v>379</v>
      </c>
      <c r="F76" s="57">
        <v>450</v>
      </c>
      <c r="G76" s="57" t="s">
        <v>2</v>
      </c>
      <c r="H76" s="57" t="s">
        <v>44</v>
      </c>
      <c r="I76" s="58">
        <v>6615</v>
      </c>
      <c r="J76" s="59" t="s">
        <v>45</v>
      </c>
      <c r="K76" s="57" t="s">
        <v>46</v>
      </c>
      <c r="L76" s="58">
        <f>I76</f>
        <v>6615</v>
      </c>
      <c r="M76" s="60">
        <v>33.25</v>
      </c>
      <c r="N76" s="58" t="s">
        <v>36</v>
      </c>
      <c r="O76" s="58">
        <v>60</v>
      </c>
      <c r="P76" s="65" t="s">
        <v>509</v>
      </c>
      <c r="R76" s="62">
        <v>3.46</v>
      </c>
      <c r="S76" s="63" t="b">
        <v>1</v>
      </c>
    </row>
    <row r="77" spans="2:32" ht="89.25">
      <c r="B77" s="10" t="s">
        <v>69</v>
      </c>
      <c r="C77" s="10" t="s">
        <v>41</v>
      </c>
      <c r="E77" s="10" t="s">
        <v>379</v>
      </c>
      <c r="F77" s="57">
        <v>300</v>
      </c>
      <c r="G77" s="57" t="s">
        <v>43</v>
      </c>
      <c r="H77" s="57" t="s">
        <v>44</v>
      </c>
      <c r="I77" s="58">
        <v>27546</v>
      </c>
      <c r="J77" s="59" t="s">
        <v>45</v>
      </c>
      <c r="K77" s="57" t="s">
        <v>46</v>
      </c>
      <c r="L77" s="58">
        <f>I77</f>
        <v>27546</v>
      </c>
      <c r="M77" s="60">
        <v>33.25</v>
      </c>
      <c r="N77" s="58" t="s">
        <v>36</v>
      </c>
      <c r="O77" s="58">
        <v>60</v>
      </c>
      <c r="P77" s="65" t="s">
        <v>510</v>
      </c>
      <c r="R77" s="62">
        <v>3.46</v>
      </c>
      <c r="S77" s="63" t="b">
        <v>1</v>
      </c>
    </row>
    <row r="78" spans="2:32">
      <c r="B78" s="10" t="s">
        <v>112</v>
      </c>
      <c r="C78" s="10" t="s">
        <v>41</v>
      </c>
      <c r="E78" s="10" t="s">
        <v>380</v>
      </c>
      <c r="F78" s="57" t="s">
        <v>113</v>
      </c>
      <c r="G78" s="57" t="s">
        <v>2</v>
      </c>
      <c r="H78" s="57" t="s">
        <v>52</v>
      </c>
      <c r="I78" s="58">
        <v>15452</v>
      </c>
      <c r="J78" s="59" t="s">
        <v>45</v>
      </c>
      <c r="K78" s="57" t="s">
        <v>46</v>
      </c>
      <c r="L78" s="58">
        <f>I78</f>
        <v>15452</v>
      </c>
      <c r="M78" s="60">
        <v>31.5</v>
      </c>
      <c r="N78" s="58" t="s">
        <v>114</v>
      </c>
      <c r="O78" s="58">
        <v>60</v>
      </c>
      <c r="P78" s="65" t="s">
        <v>478</v>
      </c>
      <c r="R78" s="62">
        <v>5.0599999999999996</v>
      </c>
      <c r="S78" s="63" t="b">
        <v>0</v>
      </c>
    </row>
  </sheetData>
  <dataValidations count="1">
    <dataValidation type="list" allowBlank="1" showInputMessage="1" showErrorMessage="1" sqref="X11:X66 K11:K66" xr:uid="{2BED0C28-C4F0-450F-9199-2062291EED43}">
      <formula1>"Occupied, Vacant, Under Construction"</formula1>
    </dataValidation>
  </dataValidations>
  <hyperlinks>
    <hyperlink ref="T61" r:id="rId1" xr:uid="{04211884-2B13-4639-838F-15B093A2D3E9}"/>
    <hyperlink ref="V61" r:id="rId2" xr:uid="{0FD0C5EC-7ADF-4E21-8316-EFC13AED3BDA}"/>
    <hyperlink ref="U61" r:id="rId3" location="suitebrtour" xr:uid="{8CF780DD-2DD4-40CC-BB69-7BE5A9305BFB}"/>
    <hyperlink ref="T69" r:id="rId4" xr:uid="{40888751-8214-49C6-93B3-2778FC3DC626}"/>
    <hyperlink ref="U69" r:id="rId5" location="suitetour" xr:uid="{D77073FA-A499-4BC6-ACD6-04A84408EFF1}"/>
    <hyperlink ref="V69" r:id="rId6" xr:uid="{F4A07047-3EAF-415E-9103-021543F78C68}"/>
  </hyperlinks>
  <pageMargins left="0.7" right="0.7" top="0.75" bottom="0.75" header="0.3" footer="0.3"/>
  <pageSetup orientation="portrait"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06ba60f-9b8b-459d-9658-6c620fae9498">
      <UserInfo>
        <DisplayName>Thomas Nealon</DisplayName>
        <AccountId>21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36D6053DB46045A1B843221F7400C0" ma:contentTypeVersion="4" ma:contentTypeDescription="Create a new document." ma:contentTypeScope="" ma:versionID="22024869f4c7363710c442fc4d225f4e">
  <xsd:schema xmlns:xsd="http://www.w3.org/2001/XMLSchema" xmlns:xs="http://www.w3.org/2001/XMLSchema" xmlns:p="http://schemas.microsoft.com/office/2006/metadata/properties" xmlns:ns2="506ba60f-9b8b-459d-9658-6c620fae9498" xmlns:ns3="4245fc83-e553-4709-ac45-9d51205d93c0" targetNamespace="http://schemas.microsoft.com/office/2006/metadata/properties" ma:root="true" ma:fieldsID="dfd398e9302f6a9131b355daeb04da09" ns2:_="" ns3:_="">
    <xsd:import namespace="506ba60f-9b8b-459d-9658-6c620fae9498"/>
    <xsd:import namespace="4245fc83-e553-4709-ac45-9d51205d93c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6ba60f-9b8b-459d-9658-6c620fae949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5fc83-e553-4709-ac45-9d51205d93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45D435-ED5C-4C9B-9F40-2C8459FA526F}"/>
</file>

<file path=customXml/itemProps2.xml><?xml version="1.0" encoding="utf-8"?>
<ds:datastoreItem xmlns:ds="http://schemas.openxmlformats.org/officeDocument/2006/customXml" ds:itemID="{48D344AC-D99A-4B33-97FE-8020083491EF}"/>
</file>

<file path=customXml/itemProps3.xml><?xml version="1.0" encoding="utf-8"?>
<ds:datastoreItem xmlns:ds="http://schemas.openxmlformats.org/officeDocument/2006/customXml" ds:itemID="{CE59ADC0-5BAE-4DBC-9651-5B8D53E898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Ted Mueller</dc:creator>
  <cp:keywords/>
  <dc:description/>
  <cp:lastModifiedBy>svc_EDWReports</cp:lastModifiedBy>
  <cp:revision/>
  <dcterms:created xsi:type="dcterms:W3CDTF">2021-02-04T19:06:15Z</dcterms:created>
  <dcterms:modified xsi:type="dcterms:W3CDTF">2021-03-24T12:34:42Z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0x0101002C36D6053DB46045A1B843221F7400C0</vt:lpwstr>
  </property>
</Properties>
</file>