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4760" windowHeight="15540" tabRatio="500"/>
  </bookViews>
  <sheets>
    <sheet name="ch14q6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C20" i="1"/>
  <c r="B20" i="1"/>
  <c r="B18" i="1"/>
  <c r="B17" i="1"/>
  <c r="F9" i="1"/>
  <c r="B15" i="1"/>
  <c r="B14" i="1"/>
  <c r="B13" i="1"/>
  <c r="E9" i="1"/>
  <c r="B8" i="1"/>
  <c r="D2" i="1"/>
  <c r="D3" i="1"/>
  <c r="D4" i="1"/>
  <c r="D5" i="1"/>
  <c r="D6" i="1"/>
  <c r="A8" i="1"/>
  <c r="C2" i="1"/>
  <c r="C3" i="1"/>
  <c r="C4" i="1"/>
  <c r="C5" i="1"/>
  <c r="C6" i="1"/>
  <c r="F2" i="1"/>
  <c r="F3" i="1"/>
  <c r="F4" i="1"/>
  <c r="F5" i="1"/>
  <c r="F6" i="1"/>
  <c r="F8" i="1"/>
  <c r="E2" i="1"/>
  <c r="E3" i="1"/>
  <c r="E4" i="1"/>
  <c r="E5" i="1"/>
  <c r="E6" i="1"/>
  <c r="E8" i="1"/>
  <c r="B11" i="1"/>
</calcChain>
</file>

<file path=xl/sharedStrings.xml><?xml version="1.0" encoding="utf-8"?>
<sst xmlns="http://schemas.openxmlformats.org/spreadsheetml/2006/main" count="20" uniqueCount="19">
  <si>
    <t>X</t>
  </si>
  <si>
    <t>Y</t>
  </si>
  <si>
    <t>x</t>
  </si>
  <si>
    <t>y</t>
  </si>
  <si>
    <t>df</t>
  </si>
  <si>
    <t>N</t>
  </si>
  <si>
    <t>(X - x)^2</t>
  </si>
  <si>
    <t>(Y - y)^2</t>
  </si>
  <si>
    <t>SSX</t>
  </si>
  <si>
    <t>Mx</t>
  </si>
  <si>
    <t>My</t>
  </si>
  <si>
    <t>SSY</t>
  </si>
  <si>
    <t>r</t>
  </si>
  <si>
    <t>std dev X</t>
  </si>
  <si>
    <t>std dev Y</t>
  </si>
  <si>
    <t>sqrt(SS_)</t>
  </si>
  <si>
    <t>1-r2</t>
  </si>
  <si>
    <t>sb</t>
  </si>
  <si>
    <t>sest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</si>
</sst>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35" sqref="C35"/>
    </sheetView>
  </sheetViews>
  <sheetFormatPr baseColWidth="10" defaultRowHeight="15" x14ac:dyDescent="0"/>
  <cols>
    <col min="4" max="4" width="12.1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>
      <c r="A2">
        <v>2</v>
      </c>
      <c r="B2">
        <v>5</v>
      </c>
      <c r="C2">
        <f>A2-A$8</f>
        <v>-2.2000000000000002</v>
      </c>
      <c r="D2">
        <f>B2-B$8</f>
        <v>-3.1999999999999993</v>
      </c>
      <c r="E2">
        <f>C2^2</f>
        <v>4.8400000000000007</v>
      </c>
      <c r="F2">
        <f t="shared" ref="F2:F6" si="0">D2^2</f>
        <v>10.239999999999995</v>
      </c>
    </row>
    <row r="3" spans="1:6">
      <c r="A3">
        <v>4</v>
      </c>
      <c r="B3">
        <v>6</v>
      </c>
      <c r="C3">
        <f t="shared" ref="C3:D6" si="1">A3-A$8</f>
        <v>-0.20000000000000018</v>
      </c>
      <c r="D3">
        <f t="shared" si="1"/>
        <v>-2.1999999999999993</v>
      </c>
      <c r="E3">
        <f t="shared" ref="E3:E6" si="2">C3^2</f>
        <v>4.000000000000007E-2</v>
      </c>
      <c r="F3">
        <f t="shared" si="0"/>
        <v>4.8399999999999972</v>
      </c>
    </row>
    <row r="4" spans="1:6">
      <c r="A4">
        <v>4</v>
      </c>
      <c r="B4">
        <v>7</v>
      </c>
      <c r="C4">
        <f t="shared" si="1"/>
        <v>-0.20000000000000018</v>
      </c>
      <c r="D4">
        <f t="shared" si="1"/>
        <v>-1.1999999999999993</v>
      </c>
      <c r="E4">
        <f t="shared" si="2"/>
        <v>4.000000000000007E-2</v>
      </c>
      <c r="F4">
        <f t="shared" si="0"/>
        <v>1.4399999999999984</v>
      </c>
    </row>
    <row r="5" spans="1:6">
      <c r="A5">
        <v>5</v>
      </c>
      <c r="B5">
        <v>11</v>
      </c>
      <c r="C5">
        <f t="shared" si="1"/>
        <v>0.79999999999999982</v>
      </c>
      <c r="D5">
        <f t="shared" si="1"/>
        <v>2.8000000000000007</v>
      </c>
      <c r="E5">
        <f t="shared" si="2"/>
        <v>0.63999999999999968</v>
      </c>
      <c r="F5">
        <f t="shared" si="0"/>
        <v>7.8400000000000043</v>
      </c>
    </row>
    <row r="6" spans="1:6">
      <c r="A6">
        <v>6</v>
      </c>
      <c r="B6">
        <v>12</v>
      </c>
      <c r="C6">
        <f t="shared" si="1"/>
        <v>1.7999999999999998</v>
      </c>
      <c r="D6">
        <f t="shared" si="1"/>
        <v>3.8000000000000007</v>
      </c>
      <c r="E6">
        <f t="shared" si="2"/>
        <v>3.2399999999999993</v>
      </c>
      <c r="F6">
        <f t="shared" si="0"/>
        <v>14.440000000000005</v>
      </c>
    </row>
    <row r="7" spans="1:6">
      <c r="A7" t="s">
        <v>9</v>
      </c>
      <c r="B7" t="s">
        <v>10</v>
      </c>
      <c r="E7" t="s">
        <v>8</v>
      </c>
      <c r="F7" t="s">
        <v>11</v>
      </c>
    </row>
    <row r="8" spans="1:6">
      <c r="A8">
        <f>AVERAGE(A2:A6)</f>
        <v>4.2</v>
      </c>
      <c r="B8">
        <f>AVERAGE(B2:B6)</f>
        <v>8.1999999999999993</v>
      </c>
      <c r="E8">
        <f>SUM(E2:E6)</f>
        <v>8.8000000000000007</v>
      </c>
      <c r="F8">
        <f>SUM(F2:F6)</f>
        <v>38.799999999999997</v>
      </c>
    </row>
    <row r="9" spans="1:6">
      <c r="D9" s="1" t="s">
        <v>15</v>
      </c>
      <c r="E9" s="1">
        <f>SQRT(E8)</f>
        <v>2.9664793948382653</v>
      </c>
      <c r="F9" s="1">
        <f>SQRT(F8)</f>
        <v>6.2289646009589745</v>
      </c>
    </row>
    <row r="10" spans="1:6">
      <c r="A10" t="s">
        <v>5</v>
      </c>
      <c r="B10">
        <v>5</v>
      </c>
    </row>
    <row r="11" spans="1:6">
      <c r="A11" t="s">
        <v>4</v>
      </c>
      <c r="B11">
        <f>B10-2</f>
        <v>3</v>
      </c>
    </row>
    <row r="13" spans="1:6">
      <c r="A13" t="s">
        <v>12</v>
      </c>
      <c r="B13">
        <f>CORREL(A2:A6,B2:B6)</f>
        <v>0.9091846249727199</v>
      </c>
    </row>
    <row r="14" spans="1:6">
      <c r="A14" t="s">
        <v>13</v>
      </c>
      <c r="B14">
        <f>STDEV(A2:A6)</f>
        <v>1.4832396974191324</v>
      </c>
    </row>
    <row r="15" spans="1:6">
      <c r="A15" t="s">
        <v>14</v>
      </c>
      <c r="B15">
        <f>STDEV(B2:B6)</f>
        <v>3.1144823004794877</v>
      </c>
    </row>
    <row r="17" spans="1:3">
      <c r="A17" t="s">
        <v>16</v>
      </c>
      <c r="B17">
        <f>(1 - (B13)^2)</f>
        <v>0.17338331771321469</v>
      </c>
    </row>
    <row r="18" spans="1:3">
      <c r="A18" t="s">
        <v>11</v>
      </c>
      <c r="B18">
        <f>F8</f>
        <v>38.799999999999997</v>
      </c>
    </row>
    <row r="20" spans="1:3">
      <c r="A20" t="s">
        <v>18</v>
      </c>
      <c r="B20">
        <f>SQRT(B17*B18/B11)</f>
        <v>1.4974726182552531</v>
      </c>
      <c r="C20">
        <f>SQRT(F8/B11)</f>
        <v>3.5962943891363137</v>
      </c>
    </row>
    <row r="21" spans="1:3">
      <c r="A21" t="s">
        <v>17</v>
      </c>
      <c r="B21">
        <f>C20/E9</f>
        <v>1.212310591266516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ch14q6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Narayanan Venkataraman</dc:creator>
  <cp:lastModifiedBy>Narayanan Venkataraman</cp:lastModifiedBy>
  <dcterms:created xsi:type="dcterms:W3CDTF">2014-09-22T21:40:12Z</dcterms:created>
  <dcterms:modified xsi:type="dcterms:W3CDTF">2014-09-23T19:39:01Z</dcterms:modified>
</cp:coreProperties>
</file>