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ảng Cân Đối Nhiều Kỳ" sheetId="1" state="visible" r:id="rId1"/>
    <sheet name="Phân Tích Xu Hướng" sheetId="2" state="visible" r:id="rId2"/>
    <sheet name="Phân Tích Tăng Trưởng" sheetId="3" state="visible" r:id="rId3"/>
    <sheet name="So Sánh Chỉ Số" sheetId="4" state="visible" r:id="rId4"/>
    <sheet name="Dự Báo Tài Chính" sheetId="5" state="visible" r:id="rId5"/>
  </sheets>
  <definedNames>
    <definedName name="total_assets_2022">'Bảng Cân Đối Nhiều Kỳ'!B4</definedName>
    <definedName name="total_assets_2023">'Bảng Cân Đối Nhiều Kỳ'!C4</definedName>
    <definedName name="total_assets_2024">'Bảng Cân Đối Nhiều Kỳ'!D4</definedName>
    <definedName name="current_assets_2022">'Bảng Cân Đối Nhiều Kỳ'!B5</definedName>
    <definedName name="current_assets_2023">'Bảng Cân Đối Nhiều Kỳ'!C5</definedName>
    <definedName name="current_assets_2024">'Bảng Cân Đối Nhiều Kỳ'!D5</definedName>
    <definedName name="current_liabilities_2022">'Bảng Cân Đối Nhiều Kỳ'!B6</definedName>
    <definedName name="current_liabilities_2023">'Bảng Cân Đối Nhiều Kỳ'!C6</definedName>
    <definedName name="current_liabilities_2024">'Bảng Cân Đối Nhiều Kỳ'!D6</definedName>
    <definedName name="total_equity_2022">'Bảng Cân Đối Nhiều Kỳ'!B7</definedName>
    <definedName name="total_equity_2023">'Bảng Cân Đối Nhiều Kỳ'!C7</definedName>
    <definedName name="total_equity_2024">'Bảng Cân Đối Nhiều Kỳ'!D7</definedName>
    <definedName name="revenue_2022">'Bảng Cân Đối Nhiều Kỳ'!B8</definedName>
    <definedName name="revenue_2023">'Bảng Cân Đối Nhiều Kỳ'!C8</definedName>
    <definedName name="revenue_2024">'Bảng Cân Đối Nhiều Kỳ'!D8</definedName>
    <definedName name="net_income_2022">'Bảng Cân Đối Nhiều Kỳ'!B9</definedName>
    <definedName name="net_income_2023">'Bảng Cân Đối Nhiều Kỳ'!C9</definedName>
    <definedName name="net_income_2024">'Bảng Cân Đối Nhiều Kỳ'!D9</definedName>
    <definedName name="inventory_2022">'Bảng Cân Đối Nhiều Kỳ'!B10</definedName>
    <definedName name="inventory_2023">'Bảng Cân Đối Nhiều Kỳ'!C10</definedName>
    <definedName name="inventory_2024">'Bảng Cân Đối Nhiều Kỳ'!D10</definedName>
    <definedName name="accounts_receivable_2022">'Bảng Cân Đối Nhiều Kỳ'!B11</definedName>
    <definedName name="accounts_receivable_2023">'Bảng Cân Đối Nhiều Kỳ'!C11</definedName>
    <definedName name="accounts_receivable_2024">'Bảng Cân Đối Nhiều Kỳ'!D11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Times New Roman"/>
      <b val="1"/>
      <color rgb="00FFFFFF"/>
      <sz val="14"/>
    </font>
    <font>
      <name val="Times New Roman"/>
      <b val="1"/>
      <sz val="11"/>
    </font>
    <font>
      <name val="Times New Roman"/>
      <b val="1"/>
      <sz val="12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C6EFCE"/>
        <bgColor rgb="00C6EFCE"/>
      </patternFill>
    </fill>
    <fill>
      <patternFill patternType="solid">
        <fgColor rgb="00FFC7CE"/>
        <bgColor rgb="00FFC7CE"/>
      </patternFill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1" pivotButton="0" quotePrefix="0" xfId="0"/>
    <xf numFmtId="0" fontId="2" fillId="4" borderId="1" pivotButton="0" quotePrefix="0" xfId="0"/>
    <xf numFmtId="0" fontId="2" fillId="0" borderId="0" pivotButton="0" quotePrefix="0" xfId="0"/>
    <xf numFmtId="3" fontId="0" fillId="0" borderId="1" pivotButton="0" quotePrefix="0" xfId="0"/>
    <xf numFmtId="10" fontId="0" fillId="0" borderId="1" pivotButton="0" quotePrefix="0" xfId="0"/>
    <xf numFmtId="0" fontId="3" fillId="3" borderId="0" pivotButton="0" quotePrefix="0" xfId="0"/>
    <xf numFmtId="4" fontId="0" fillId="0" borderId="1" pivotButton="0" quotePrefix="0" xfId="0"/>
    <xf numFmtId="0" fontId="0" fillId="4" borderId="1" pivotButton="0" quotePrefix="0" xfId="0"/>
    <xf numFmtId="0" fontId="0" fillId="0" borderId="1" pivotButton="0" quotePrefix="0" xfId="0"/>
    <xf numFmtId="0" fontId="0" fillId="5" borderId="1" pivotButton="0" quotePrefix="0" xfId="0"/>
    <xf numFmtId="10" fontId="0" fillId="4" borderId="1" pivotButton="0" quotePrefix="0" xfId="0"/>
    <xf numFmtId="2" fontId="0" fillId="0" borderId="1" pivotButton="0" quotePrefix="0" xfId="0"/>
    <xf numFmtId="3" fontId="0" fillId="0" borderId="0" pivotButton="0" quotePrefix="0" xfId="0"/>
    <xf numFmtId="10" fontId="0" fillId="0" borderId="0" pivotButton="0" quotePrefix="0" xfId="0"/>
    <xf numFmtId="3" fontId="0" fillId="4" borderId="0" pivotButton="0" quotePrefix="0" xfId="0"/>
    <xf numFmtId="3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1" t="inlineStr">
        <is>
          <t>BẢNG CÂN ĐỐI KẾ TOÁN NHIỀU KỲ SO SÁNH</t>
        </is>
      </c>
    </row>
    <row r="3">
      <c r="A3" t="inlineStr">
        <is>
          <t>Chỉ tiêu</t>
        </is>
      </c>
      <c r="B3" s="2" t="inlineStr">
        <is>
          <t>Năm 2022</t>
        </is>
      </c>
      <c r="C3" s="2" t="inlineStr">
        <is>
          <t>Năm 2023</t>
        </is>
      </c>
      <c r="D3" s="2" t="inlineStr">
        <is>
          <t>Năm 2024</t>
        </is>
      </c>
      <c r="E3" s="3" t="inlineStr">
        <is>
          <t>Tăng trưởng (%)</t>
        </is>
      </c>
    </row>
    <row r="4">
      <c r="A4" s="4" t="inlineStr">
        <is>
          <t>Tổng tài sản</t>
        </is>
      </c>
      <c r="B4" s="5" t="n">
        <v>120000000000</v>
      </c>
      <c r="C4" s="5" t="n">
        <v>130000000000</v>
      </c>
      <c r="D4" s="5" t="n">
        <v>145000000000</v>
      </c>
      <c r="E4" s="6">
        <f>(D4-B4)/B4*100</f>
        <v/>
      </c>
    </row>
    <row r="5">
      <c r="A5" s="4" t="inlineStr">
        <is>
          <t>Tài sản ngắn hạn</t>
        </is>
      </c>
      <c r="B5" s="5" t="n">
        <v>50000000000</v>
      </c>
      <c r="C5" s="5" t="n">
        <v>58000000000</v>
      </c>
      <c r="D5" s="5" t="n">
        <v>68000000000</v>
      </c>
      <c r="E5" s="6">
        <f>(D5-B5)/B5*100</f>
        <v/>
      </c>
    </row>
    <row r="6">
      <c r="A6" s="4" t="inlineStr">
        <is>
          <t>Nợ ngắn hạn</t>
        </is>
      </c>
      <c r="B6" s="5" t="n">
        <v>30000000000</v>
      </c>
      <c r="C6" s="5" t="n">
        <v>35000000000</v>
      </c>
      <c r="D6" s="5" t="n">
        <v>40000000000</v>
      </c>
      <c r="E6" s="6">
        <f>(D6-B6)/B6*100</f>
        <v/>
      </c>
    </row>
    <row r="7">
      <c r="A7" s="4" t="inlineStr">
        <is>
          <t>Vốn chủ sở hữu</t>
        </is>
      </c>
      <c r="B7" s="5" t="n">
        <v>60000000000</v>
      </c>
      <c r="C7" s="5" t="n">
        <v>65000000000</v>
      </c>
      <c r="D7" s="5" t="n">
        <v>75000000000</v>
      </c>
      <c r="E7" s="6">
        <f>(D7-B7)/B7*100</f>
        <v/>
      </c>
    </row>
    <row r="8">
      <c r="A8" s="4" t="inlineStr">
        <is>
          <t>Doanh thu</t>
        </is>
      </c>
      <c r="B8" s="5" t="n">
        <v>70000000000</v>
      </c>
      <c r="C8" s="5" t="n">
        <v>80000000000</v>
      </c>
      <c r="D8" s="5" t="n">
        <v>92000000000</v>
      </c>
      <c r="E8" s="6">
        <f>(D8-B8)/B8*100</f>
        <v/>
      </c>
    </row>
    <row r="9">
      <c r="A9" s="4" t="inlineStr">
        <is>
          <t>Lợi nhuận sau thuế</t>
        </is>
      </c>
      <c r="B9" s="5" t="n">
        <v>7000000000</v>
      </c>
      <c r="C9" s="5" t="n">
        <v>8640000000</v>
      </c>
      <c r="D9" s="5" t="n">
        <v>11040000000</v>
      </c>
      <c r="E9" s="6">
        <f>(D9-B9)/B9*100</f>
        <v/>
      </c>
    </row>
    <row r="10">
      <c r="A10" s="4" t="inlineStr">
        <is>
          <t>Hàng tồn kho</t>
        </is>
      </c>
      <c r="B10" s="5" t="n">
        <v>15000000000</v>
      </c>
      <c r="C10" s="5" t="n">
        <v>18000000000</v>
      </c>
      <c r="D10" s="5" t="n">
        <v>20000000000</v>
      </c>
      <c r="E10" s="6">
        <f>(D10-B10)/B10*100</f>
        <v/>
      </c>
    </row>
    <row r="11">
      <c r="A11" s="4" t="inlineStr">
        <is>
          <t>Phải thu khách hàng</t>
        </is>
      </c>
      <c r="B11" s="5" t="n">
        <v>10000000000</v>
      </c>
      <c r="C11" s="5" t="n">
        <v>12000000000</v>
      </c>
      <c r="D11" s="5" t="n">
        <v>14000000000</v>
      </c>
      <c r="E11" s="6">
        <f>(D11-B11)/B11*100</f>
        <v/>
      </c>
    </row>
  </sheetData>
  <mergeCells count="1">
    <mergeCell ref="A1:F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</cols>
  <sheetData>
    <row r="1">
      <c r="A1" s="1" t="inlineStr">
        <is>
          <t>PHÂN TÍCH XU HƯỚNG PHÁT TRIỂN</t>
        </is>
      </c>
    </row>
    <row r="3">
      <c r="A3" s="7" t="inlineStr">
        <is>
          <t>CÁC CHỈ SỐ TÀI CHÍNH QUA CÁC KỲ</t>
        </is>
      </c>
    </row>
    <row r="4">
      <c r="A4" s="2" t="inlineStr">
        <is>
          <t>Chỉ số</t>
        </is>
      </c>
      <c r="B4" s="2" t="inlineStr">
        <is>
          <t>Năm 2022</t>
        </is>
      </c>
      <c r="C4" s="2" t="inlineStr">
        <is>
          <t>Năm 2023</t>
        </is>
      </c>
      <c r="D4" s="2" t="inlineStr">
        <is>
          <t>Năm 2024</t>
        </is>
      </c>
      <c r="E4" s="2" t="inlineStr">
        <is>
          <t>Xu hướng</t>
        </is>
      </c>
      <c r="F4" s="2" t="inlineStr">
        <is>
          <t>Đánh giá</t>
        </is>
      </c>
    </row>
    <row r="5">
      <c r="A5" s="4" t="inlineStr">
        <is>
          <t>Current Ratio</t>
        </is>
      </c>
      <c r="B5" s="8" t="n">
        <v>1.666666666666667</v>
      </c>
      <c r="C5" s="8" t="n">
        <v>1.657142857142857</v>
      </c>
      <c r="D5" s="8" t="n">
        <v>1.7</v>
      </c>
      <c r="E5" s="9" t="inlineStr">
        <is>
          <t>Tăng</t>
        </is>
      </c>
      <c r="F5" s="10" t="inlineStr">
        <is>
          <t>Cải thiện tích cực</t>
        </is>
      </c>
    </row>
    <row r="6">
      <c r="A6" s="4" t="inlineStr">
        <is>
          <t>ROA (%)</t>
        </is>
      </c>
      <c r="B6" s="6" t="n">
        <v>5.833333333333333</v>
      </c>
      <c r="C6" s="6" t="n">
        <v>6.646153846153846</v>
      </c>
      <c r="D6" s="6" t="n">
        <v>7.613793103448276</v>
      </c>
      <c r="E6" s="9" t="inlineStr">
        <is>
          <t>Tăng</t>
        </is>
      </c>
      <c r="F6" s="10" t="inlineStr">
        <is>
          <t>Cải thiện tích cực</t>
        </is>
      </c>
    </row>
    <row r="7">
      <c r="A7" s="4" t="inlineStr">
        <is>
          <t>ROE (%)</t>
        </is>
      </c>
      <c r="B7" s="6" t="n">
        <v>11.66666666666667</v>
      </c>
      <c r="C7" s="6" t="n">
        <v>13.29230769230769</v>
      </c>
      <c r="D7" s="6" t="n">
        <v>14.72</v>
      </c>
      <c r="E7" s="9" t="inlineStr">
        <is>
          <t>Tăng</t>
        </is>
      </c>
      <c r="F7" s="10" t="inlineStr">
        <is>
          <t>Cải thiện tích cực</t>
        </is>
      </c>
    </row>
    <row r="8">
      <c r="A8" s="4" t="inlineStr">
        <is>
          <t>Asset Turnover</t>
        </is>
      </c>
      <c r="B8" s="8" t="n">
        <v>0.5833333333333334</v>
      </c>
      <c r="C8" s="8" t="n">
        <v>0.6153846153846154</v>
      </c>
      <c r="D8" s="8" t="n">
        <v>0.6344827586206897</v>
      </c>
      <c r="E8" s="9" t="inlineStr">
        <is>
          <t>Tăng</t>
        </is>
      </c>
      <c r="F8" s="10" t="inlineStr">
        <is>
          <t>Cải thiện tích cực</t>
        </is>
      </c>
    </row>
    <row r="9">
      <c r="A9" s="4" t="inlineStr">
        <is>
          <t>Inventory Turnover</t>
        </is>
      </c>
      <c r="B9" s="8" t="n">
        <v>4.666666666666667</v>
      </c>
      <c r="C9" s="8" t="n">
        <v>4.444444444444445</v>
      </c>
      <c r="D9" s="8" t="n">
        <v>4.6</v>
      </c>
      <c r="E9" s="11" t="inlineStr">
        <is>
          <t>Giảm</t>
        </is>
      </c>
      <c r="F9" s="10" t="inlineStr">
        <is>
          <t>Biến động</t>
        </is>
      </c>
    </row>
    <row r="10">
      <c r="A10" s="4" t="inlineStr">
        <is>
          <t>Revenue Growth (%)</t>
        </is>
      </c>
      <c r="B10" s="8" t="n">
        <v>70</v>
      </c>
      <c r="C10" s="8" t="n">
        <v>80</v>
      </c>
      <c r="D10" s="8" t="n">
        <v>92</v>
      </c>
      <c r="E10" s="9" t="inlineStr">
        <is>
          <t>Tăng</t>
        </is>
      </c>
      <c r="F10" s="10" t="inlineStr">
        <is>
          <t>Biến động</t>
        </is>
      </c>
    </row>
  </sheetData>
  <mergeCells count="2">
    <mergeCell ref="A3:G3"/>
    <mergeCell ref="A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</cols>
  <sheetData>
    <row r="1">
      <c r="A1" s="1" t="inlineStr">
        <is>
          <t>PHÂN TÍCH TỐC ĐỘ TĂNG TRƯỞNG</t>
        </is>
      </c>
    </row>
    <row r="3">
      <c r="A3" s="7" t="inlineStr">
        <is>
          <t>TỐC ĐỘ TĂNG TRƯỞNG HÀNG NĂM (%)</t>
        </is>
      </c>
    </row>
    <row r="4">
      <c r="A4" s="2" t="inlineStr">
        <is>
          <t>Chỉ tiêu</t>
        </is>
      </c>
      <c r="B4" s="2" t="inlineStr">
        <is>
          <t>2022-2023</t>
        </is>
      </c>
      <c r="C4" s="2" t="inlineStr">
        <is>
          <t>2023-2024</t>
        </is>
      </c>
      <c r="D4" s="2" t="inlineStr">
        <is>
          <t>Trung bình</t>
        </is>
      </c>
      <c r="E4" s="2" t="inlineStr">
        <is>
          <t>Xu hướng</t>
        </is>
      </c>
      <c r="F4" s="2" t="inlineStr">
        <is>
          <t>Dự báo 2025</t>
        </is>
      </c>
    </row>
    <row r="5">
      <c r="A5" s="4" t="inlineStr">
        <is>
          <t>Tổng tài sản</t>
        </is>
      </c>
      <c r="B5" s="12" t="n">
        <v>8.333333333333332</v>
      </c>
      <c r="C5" s="12" t="n">
        <v>11.53846153846154</v>
      </c>
      <c r="D5" s="6" t="n">
        <v>9.935897435897434</v>
      </c>
      <c r="E5" s="10" t="inlineStr">
        <is>
          <t>Tăng tốc</t>
        </is>
      </c>
      <c r="F5" s="5">
        <f>145000000000*(1+0.09935897435897434)</f>
        <v/>
      </c>
    </row>
    <row r="6">
      <c r="A6" s="4" t="inlineStr">
        <is>
          <t>Tài sản ngắn hạn</t>
        </is>
      </c>
      <c r="B6" s="12" t="n">
        <v>16</v>
      </c>
      <c r="C6" s="12" t="n">
        <v>17.24137931034483</v>
      </c>
      <c r="D6" s="6" t="n">
        <v>16.62068965517241</v>
      </c>
      <c r="E6" s="10" t="inlineStr">
        <is>
          <t>Tăng tốc</t>
        </is>
      </c>
      <c r="F6" s="5">
        <f>68000000000*(1+0.16620689655172413)</f>
        <v/>
      </c>
    </row>
    <row r="7">
      <c r="A7" s="4" t="inlineStr">
        <is>
          <t>Vốn chủ sở hữu</t>
        </is>
      </c>
      <c r="B7" s="12" t="n">
        <v>8.333333333333332</v>
      </c>
      <c r="C7" s="12" t="n">
        <v>15.38461538461539</v>
      </c>
      <c r="D7" s="6" t="n">
        <v>11.85897435897436</v>
      </c>
      <c r="E7" s="10" t="inlineStr">
        <is>
          <t>Tăng tốc</t>
        </is>
      </c>
      <c r="F7" s="5">
        <f>75000000000*(1+0.11858974358974357)</f>
        <v/>
      </c>
    </row>
    <row r="8">
      <c r="A8" s="4" t="inlineStr">
        <is>
          <t>Doanh thu</t>
        </is>
      </c>
      <c r="B8" s="12" t="n">
        <v>14.28571428571428</v>
      </c>
      <c r="C8" s="12" t="n">
        <v>15</v>
      </c>
      <c r="D8" s="6" t="n">
        <v>14.64285714285714</v>
      </c>
      <c r="E8" s="10" t="inlineStr">
        <is>
          <t>Tăng tốc</t>
        </is>
      </c>
      <c r="F8" s="5">
        <f>92000000000*(1+0.14642857142857144)</f>
        <v/>
      </c>
    </row>
    <row r="9">
      <c r="A9" s="4" t="inlineStr">
        <is>
          <t>Lợi nhuận sau thuế</t>
        </is>
      </c>
      <c r="B9" s="12" t="n">
        <v>23.42857142857143</v>
      </c>
      <c r="C9" s="12" t="n">
        <v>27.77777777777778</v>
      </c>
      <c r="D9" s="6" t="n">
        <v>25.6031746031746</v>
      </c>
      <c r="E9" s="10" t="inlineStr">
        <is>
          <t>Tăng tốc</t>
        </is>
      </c>
      <c r="F9" s="5">
        <f>11040000000*(1+0.25603174603174605)</f>
        <v/>
      </c>
    </row>
    <row r="10">
      <c r="A10" s="4" t="inlineStr">
        <is>
          <t>Hàng tồn kho</t>
        </is>
      </c>
      <c r="B10" s="12" t="n">
        <v>20</v>
      </c>
      <c r="C10" s="12" t="n">
        <v>11.11111111111111</v>
      </c>
      <c r="D10" s="6" t="n">
        <v>15.55555555555556</v>
      </c>
      <c r="E10" s="10" t="inlineStr">
        <is>
          <t>Chậm lại</t>
        </is>
      </c>
      <c r="F10" s="5">
        <f>20000000000*(1+0.15555555555555556)</f>
        <v/>
      </c>
    </row>
    <row r="11">
      <c r="A11" s="4" t="inlineStr">
        <is>
          <t>Phải thu khách hàng</t>
        </is>
      </c>
      <c r="B11" s="12" t="n">
        <v>20</v>
      </c>
      <c r="C11" s="12" t="n">
        <v>16.66666666666666</v>
      </c>
      <c r="D11" s="6" t="n">
        <v>18.33333333333333</v>
      </c>
      <c r="E11" s="10" t="inlineStr">
        <is>
          <t>Chậm lại</t>
        </is>
      </c>
      <c r="F11" s="5">
        <f>14000000000*(1+0.18333333333333332)</f>
        <v/>
      </c>
    </row>
  </sheetData>
  <mergeCells count="2">
    <mergeCell ref="A3:F3"/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SO SÁNH CHỈ SỐ TÀI CHÍNH QUA CÁC KỲ</t>
        </is>
      </c>
    </row>
    <row r="3">
      <c r="A3" s="7" t="inlineStr">
        <is>
          <t>1. CHỈ SỐ THANH KHOẢN</t>
        </is>
      </c>
    </row>
    <row r="4">
      <c r="A4" s="2" t="inlineStr">
        <is>
          <t>Chỉ số</t>
        </is>
      </c>
      <c r="B4" s="2" t="inlineStr">
        <is>
          <t>Năm 2022</t>
        </is>
      </c>
      <c r="C4" s="2" t="inlineStr">
        <is>
          <t>Năm 2023</t>
        </is>
      </c>
      <c r="D4" s="2" t="inlineStr">
        <is>
          <t>Năm 2024</t>
        </is>
      </c>
      <c r="E4" s="2" t="inlineStr">
        <is>
          <t>Thay đổi</t>
        </is>
      </c>
      <c r="F4" s="2" t="inlineStr">
        <is>
          <t>Đánh giá</t>
        </is>
      </c>
    </row>
    <row r="5">
      <c r="A5" s="4" t="inlineStr">
        <is>
          <t>Current Ratio</t>
        </is>
      </c>
      <c r="B5" s="13">
        <f>=current_assets_2022/=current_liabilities_2022</f>
        <v/>
      </c>
      <c r="C5" s="13">
        <f>=current_assets_2023/=current_liabilities_2023</f>
        <v/>
      </c>
      <c r="D5" s="13">
        <f>=current_assets_2024/=current_liabilities_2024</f>
        <v/>
      </c>
    </row>
    <row r="6">
      <c r="A6" s="4" t="inlineStr">
        <is>
          <t>Quick Ratio</t>
        </is>
      </c>
      <c r="B6" s="13">
        <f>=current_assets_2022-inventory_2022/=current_liabilities_2022</f>
        <v/>
      </c>
      <c r="C6" s="13">
        <f>=current_assets_2023-inventory_2023/=current_liabilities_2023</f>
        <v/>
      </c>
      <c r="D6" s="13">
        <f>=current_assets_2024-inventory_2024/=current_liabilities_2024</f>
        <v/>
      </c>
    </row>
  </sheetData>
  <mergeCells count="2">
    <mergeCell ref="A3:H3"/>
    <mergeCell ref="A1:H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cols>
    <col width="2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>
      <c r="A1" s="1" t="inlineStr">
        <is>
          <t>DỰ BÁO TÀI CHÍNH DỰA TRÊN XU HƯỚNG</t>
        </is>
      </c>
    </row>
    <row r="3">
      <c r="A3" s="7" t="inlineStr">
        <is>
          <t>DỰ BÁO CÁC CHỈ TIÊU CHÍNH NĂM 2025</t>
        </is>
      </c>
    </row>
    <row r="4">
      <c r="A4" s="2" t="inlineStr">
        <is>
          <t>Chỉ tiêu</t>
        </is>
      </c>
      <c r="B4" s="2" t="inlineStr">
        <is>
          <t>Năm 2024</t>
        </is>
      </c>
      <c r="C4" s="2" t="inlineStr">
        <is>
          <t>Tăng trưởng TB</t>
        </is>
      </c>
      <c r="D4" s="2" t="inlineStr">
        <is>
          <t>Dự báo 2025</t>
        </is>
      </c>
      <c r="E4" s="2" t="inlineStr">
        <is>
          <t>Kịch bản lạc quan</t>
        </is>
      </c>
      <c r="F4" s="2" t="inlineStr">
        <is>
          <t>Kịch bản thận trọng</t>
        </is>
      </c>
    </row>
    <row r="5">
      <c r="A5" s="4" t="inlineStr">
        <is>
          <t>Doanh thu</t>
        </is>
      </c>
      <c r="B5" s="14" t="n">
        <v>92000000000</v>
      </c>
      <c r="C5" s="15" t="n">
        <v>14.64230084422218</v>
      </c>
      <c r="D5" s="14">
        <f>B5*(1+C5)</f>
        <v/>
      </c>
      <c r="E5" s="16">
        <f>B5*(1+C5*1.2)</f>
        <v/>
      </c>
      <c r="F5" s="17">
        <f>B5*(1+C5*0.8)</f>
        <v/>
      </c>
    </row>
    <row r="6">
      <c r="A6" s="4" t="inlineStr">
        <is>
          <t>Lợi nhuận sau thuế</t>
        </is>
      </c>
      <c r="B6" s="14" t="n">
        <v>11040000000</v>
      </c>
      <c r="C6" s="15" t="n">
        <v>25.58434843334807</v>
      </c>
      <c r="D6" s="14">
        <f>B6*(1+C6)</f>
        <v/>
      </c>
      <c r="E6" s="16">
        <f>B6*(1+C6*1.2)</f>
        <v/>
      </c>
      <c r="F6" s="17">
        <f>B6*(1+C6*0.8)</f>
        <v/>
      </c>
    </row>
    <row r="7">
      <c r="A7" s="4" t="inlineStr">
        <is>
          <t>Tổng tài sản</t>
        </is>
      </c>
      <c r="B7" s="14" t="n">
        <v>145000000000</v>
      </c>
      <c r="C7" s="15" t="n">
        <v>9.924216318940982</v>
      </c>
      <c r="D7" s="14">
        <f>B7*(1+C7)</f>
        <v/>
      </c>
      <c r="E7" s="16">
        <f>B7*(1+C7*1.2)</f>
        <v/>
      </c>
      <c r="F7" s="17">
        <f>B7*(1+C7*0.8)</f>
        <v/>
      </c>
    </row>
    <row r="8">
      <c r="A8" s="4" t="inlineStr">
        <is>
          <t>Vốn chủ sở hữu</t>
        </is>
      </c>
      <c r="B8" s="14" t="n">
        <v>75000000000</v>
      </c>
      <c r="C8" s="15" t="n">
        <v>11.80339887498949</v>
      </c>
      <c r="D8" s="14">
        <f>B8*(1+C8)</f>
        <v/>
      </c>
      <c r="E8" s="16">
        <f>B8*(1+C8*1.2)</f>
        <v/>
      </c>
      <c r="F8" s="17">
        <f>B8*(1+C8*0.8)</f>
        <v/>
      </c>
    </row>
  </sheetData>
  <mergeCells count="2">
    <mergeCell ref="A3:F3"/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2025-07-20T03:53:08Z</dcterms:created>
  <dcterms:modified xsi:type="dcterms:W3CDTF">2025-07-20T03:53:08Z</dcterms:modified>
</cp:coreProperties>
</file>