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110" windowWidth="12285" windowHeight="6735"/>
  </bookViews>
  <sheets>
    <sheet name="Calculator" sheetId="1" r:id="rId1"/>
  </sheets>
  <calcPr calcId="145621"/>
</workbook>
</file>

<file path=xl/calcChain.xml><?xml version="1.0" encoding="utf-8"?>
<calcChain xmlns="http://schemas.openxmlformats.org/spreadsheetml/2006/main">
  <c r="H99" i="1" l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D99" i="1"/>
  <c r="E99" i="1" s="1"/>
  <c r="D98" i="1"/>
  <c r="D97" i="1"/>
  <c r="E97" i="1" s="1"/>
  <c r="D96" i="1"/>
  <c r="D95" i="1"/>
  <c r="E95" i="1" s="1"/>
  <c r="D94" i="1"/>
  <c r="D93" i="1"/>
  <c r="E93" i="1" s="1"/>
  <c r="D92" i="1"/>
  <c r="D91" i="1"/>
  <c r="E91" i="1" s="1"/>
  <c r="D90" i="1"/>
  <c r="D89" i="1"/>
  <c r="E89" i="1" s="1"/>
  <c r="D88" i="1"/>
  <c r="D87" i="1"/>
  <c r="E87" i="1" s="1"/>
  <c r="D86" i="1"/>
  <c r="D85" i="1"/>
  <c r="E85" i="1" s="1"/>
  <c r="E98" i="1"/>
  <c r="E96" i="1"/>
  <c r="E94" i="1"/>
  <c r="E92" i="1"/>
  <c r="E90" i="1"/>
  <c r="E88" i="1"/>
  <c r="E86" i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G54" i="1"/>
  <c r="H54" i="1" s="1"/>
  <c r="G62" i="1"/>
  <c r="H62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/>
  <c r="G53" i="1"/>
  <c r="H53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9" i="1" s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29" i="1" s="1"/>
  <c r="P5" i="1"/>
  <c r="P4" i="1"/>
  <c r="G5" i="1"/>
  <c r="G6" i="1"/>
  <c r="G7" i="1"/>
  <c r="G29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4" i="1"/>
  <c r="P28" i="1"/>
  <c r="O5" i="1"/>
  <c r="O6" i="1"/>
  <c r="O7" i="1"/>
  <c r="O29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4" i="1"/>
  <c r="G4" i="1"/>
  <c r="H78" i="1" l="1"/>
  <c r="P30" i="1"/>
  <c r="H30" i="1"/>
  <c r="P78" i="1"/>
</calcChain>
</file>

<file path=xl/sharedStrings.xml><?xml version="1.0" encoding="utf-8"?>
<sst xmlns="http://schemas.openxmlformats.org/spreadsheetml/2006/main" count="76" uniqueCount="61">
  <si>
    <t># Cartons</t>
  </si>
  <si>
    <t>KGS/Ctn</t>
  </si>
  <si>
    <t>Length in Inches</t>
  </si>
  <si>
    <t>Width in Inches</t>
  </si>
  <si>
    <t>Height in Inches</t>
  </si>
  <si>
    <t>Total Actual Weight in KGS</t>
  </si>
  <si>
    <t>Total Dimensional Weight in KGS</t>
  </si>
  <si>
    <t>Total Shipment Weight in KGS</t>
  </si>
  <si>
    <t>Chargeable Weight Calculator for Pounds &amp; Inches</t>
  </si>
  <si>
    <t>LBS/Ctn</t>
  </si>
  <si>
    <t>Total Actual Weight in LBS</t>
  </si>
  <si>
    <t>Total Dimensional Weight in LBS</t>
  </si>
  <si>
    <t>Total Shipment Weight in LBS</t>
  </si>
  <si>
    <t>Total Chargeable Weight in KGS</t>
  </si>
  <si>
    <t>Chargeable Weight Calculator for Kilos &amp; cm's</t>
  </si>
  <si>
    <t>Length in CM's</t>
  </si>
  <si>
    <t>Width in CM's</t>
  </si>
  <si>
    <t>Height in CM's</t>
  </si>
  <si>
    <t>Converting LBS to KGS</t>
  </si>
  <si>
    <t>Converting KGS to LBS</t>
  </si>
  <si>
    <t>Converting Inches to CM's</t>
  </si>
  <si>
    <t>Converting CM's to Inches</t>
  </si>
  <si>
    <t>Weight in KGS</t>
  </si>
  <si>
    <t>New Weight in LBS</t>
  </si>
  <si>
    <t>Weight in LBS</t>
  </si>
  <si>
    <t>New Weight in KGS</t>
  </si>
  <si>
    <t>Measure in Inches</t>
  </si>
  <si>
    <t>New Measure in CM's</t>
  </si>
  <si>
    <t>Measure in CM's</t>
  </si>
  <si>
    <t>New Measure in Inches</t>
  </si>
  <si>
    <t>Calculating Number of CBM's Using Inches</t>
  </si>
  <si>
    <t>Total Cubic Inches</t>
  </si>
  <si>
    <t>Total CBM's</t>
  </si>
  <si>
    <t>Calculating Number of CBM's Using CM's</t>
  </si>
  <si>
    <t>Total Cubic CM's</t>
  </si>
  <si>
    <t># CBM's</t>
  </si>
  <si>
    <t># KGS</t>
  </si>
  <si>
    <t>Rate Basis</t>
  </si>
  <si>
    <t>1 CBM = 363 KGS for IPI Service</t>
  </si>
  <si>
    <t># Chargeable Weight Units</t>
  </si>
  <si>
    <t>Calculating # Tons</t>
  </si>
  <si>
    <t># Tons</t>
  </si>
  <si>
    <t>For W/M Pricing (Rate Based on # CBM's or # Tons - Whichever is Greater</t>
  </si>
  <si>
    <t>Calculating #CBM's for IPI Service                  IPI = Inland Points in USA</t>
  </si>
  <si>
    <t>General Information Regarding Full Containerloads</t>
  </si>
  <si>
    <t>Container Size</t>
  </si>
  <si>
    <t>20'</t>
  </si>
  <si>
    <t>40'</t>
  </si>
  <si>
    <t>HQ</t>
  </si>
  <si>
    <t>Average Load</t>
  </si>
  <si>
    <t>45'</t>
  </si>
  <si>
    <t>28 CBM's</t>
  </si>
  <si>
    <t>58 CBM's</t>
  </si>
  <si>
    <t>65 CBM's</t>
  </si>
  <si>
    <t>75 CBM's</t>
  </si>
  <si>
    <t>32,000 - 37,000 *</t>
  </si>
  <si>
    <t>41,000 - 44,000 *</t>
  </si>
  <si>
    <t>Weight Limitation in LBS</t>
  </si>
  <si>
    <t>* varies by state;must check local requirements &amp; insure even weight distribution &amp; proper blocking &amp; bracing inside container.</t>
  </si>
  <si>
    <t>** varies widely by state; check local requirements &amp; insure even weight distribution and proper blocking &amp; bracing inside container.</t>
  </si>
  <si>
    <t>41,000 - 44,000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</si>
</sst>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3"/>
      <name val="Arial"/>
      <family val="2"/>
    </font>
    <font>
      <sz val="10"/>
      <color indexed="13"/>
      <name val="Arial"/>
      <family val="2"/>
    </font>
    <font>
      <sz val="10"/>
      <color indexed="13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3" fontId="1" fillId="0" borderId="0" xfId="0" applyNumberFormat="1" applyFont="1" applyBorder="1" applyProtection="1">
      <protection hidden="1"/>
    </xf>
    <xf numFmtId="3" fontId="1" fillId="0" borderId="1" xfId="0" applyNumberFormat="1" applyFont="1" applyBorder="1" applyProtection="1">
      <protection hidden="1"/>
    </xf>
    <xf numFmtId="0" fontId="0" fillId="2" borderId="0" xfId="0" applyFill="1"/>
    <xf numFmtId="2" fontId="0" fillId="0" borderId="0" xfId="0" applyNumberFormat="1" applyAlignment="1" applyProtection="1">
      <protection hidden="1"/>
    </xf>
    <xf numFmtId="0" fontId="0" fillId="3" borderId="0" xfId="0" applyFill="1" applyProtection="1">
      <protection hidden="1"/>
    </xf>
    <xf numFmtId="0" fontId="3" fillId="4" borderId="2" xfId="0" applyFont="1" applyFill="1" applyBorder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center" wrapText="1"/>
      <protection hidden="1"/>
    </xf>
    <xf numFmtId="164" fontId="3" fillId="4" borderId="0" xfId="0" applyNumberFormat="1" applyFont="1" applyFill="1" applyBorder="1" applyAlignment="1" applyProtection="1">
      <alignment horizontal="center" wrapText="1"/>
      <protection hidden="1"/>
    </xf>
    <xf numFmtId="164" fontId="3" fillId="4" borderId="1" xfId="0" applyNumberFormat="1" applyFont="1" applyFill="1" applyBorder="1" applyAlignment="1" applyProtection="1">
      <alignment horizontal="center" wrapText="1"/>
      <protection hidden="1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/>
    <xf numFmtId="3" fontId="1" fillId="0" borderId="5" xfId="0" applyNumberFormat="1" applyFont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Protection="1">
      <protection hidden="1"/>
    </xf>
    <xf numFmtId="3" fontId="1" fillId="3" borderId="0" xfId="0" applyNumberFormat="1" applyFont="1" applyFill="1" applyBorder="1" applyProtection="1">
      <protection hidden="1"/>
    </xf>
    <xf numFmtId="3" fontId="1" fillId="3" borderId="1" xfId="0" applyNumberFormat="1" applyFont="1" applyFill="1" applyBorder="1" applyProtection="1">
      <protection hidden="1"/>
    </xf>
    <xf numFmtId="0" fontId="1" fillId="0" borderId="6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Protection="1">
      <protection locked="0"/>
    </xf>
    <xf numFmtId="3" fontId="1" fillId="0" borderId="7" xfId="0" applyNumberFormat="1" applyFont="1" applyFill="1" applyBorder="1" applyProtection="1">
      <protection locked="0"/>
    </xf>
    <xf numFmtId="3" fontId="1" fillId="0" borderId="8" xfId="0" applyNumberFormat="1" applyFont="1" applyFill="1" applyBorder="1" applyProtection="1">
      <protection locked="0"/>
    </xf>
    <xf numFmtId="3" fontId="1" fillId="0" borderId="5" xfId="0" applyNumberFormat="1" applyFont="1" applyBorder="1" applyAlignment="1" applyProtection="1">
      <alignment horizontal="center" wrapText="1"/>
      <protection hidden="1"/>
    </xf>
    <xf numFmtId="0" fontId="4" fillId="4" borderId="9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2" fontId="0" fillId="0" borderId="11" xfId="0" applyNumberFormat="1" applyBorder="1" applyAlignment="1" applyProtection="1">
      <alignment horizontal="center"/>
      <protection hidden="1"/>
    </xf>
    <xf numFmtId="2" fontId="0" fillId="0" borderId="12" xfId="0" applyNumberFormat="1" applyBorder="1" applyAlignment="1" applyProtection="1">
      <alignment horizontal="center"/>
      <protection hidden="1"/>
    </xf>
    <xf numFmtId="0" fontId="4" fillId="4" borderId="13" xfId="0" applyFont="1" applyFill="1" applyBorder="1"/>
    <xf numFmtId="0" fontId="4" fillId="4" borderId="14" xfId="0" applyFont="1" applyFill="1" applyBorder="1"/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2" fontId="0" fillId="0" borderId="6" xfId="0" applyNumberFormat="1" applyFill="1" applyBorder="1" applyProtection="1">
      <protection locked="0"/>
    </xf>
    <xf numFmtId="2" fontId="0" fillId="0" borderId="11" xfId="0" applyNumberFormat="1" applyBorder="1" applyProtection="1">
      <protection hidden="1"/>
    </xf>
    <xf numFmtId="2" fontId="0" fillId="0" borderId="17" xfId="0" applyNumberFormat="1" applyFill="1" applyBorder="1" applyProtection="1">
      <protection locked="0"/>
    </xf>
    <xf numFmtId="2" fontId="0" fillId="0" borderId="12" xfId="0" applyNumberFormat="1" applyBorder="1" applyProtection="1">
      <protection hidden="1"/>
    </xf>
    <xf numFmtId="0" fontId="1" fillId="0" borderId="18" xfId="0" applyFont="1" applyBorder="1" applyAlignment="1">
      <alignment horizontal="center" wrapText="1"/>
    </xf>
    <xf numFmtId="2" fontId="0" fillId="0" borderId="15" xfId="0" applyNumberFormat="1" applyFill="1" applyBorder="1" applyProtection="1">
      <protection locked="0"/>
    </xf>
    <xf numFmtId="0" fontId="4" fillId="4" borderId="19" xfId="0" applyFont="1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1" fillId="5" borderId="21" xfId="0" applyFont="1" applyFill="1" applyBorder="1" applyAlignment="1" applyProtection="1">
      <alignment horizontal="center"/>
      <protection hidden="1"/>
    </xf>
    <xf numFmtId="0" fontId="1" fillId="5" borderId="3" xfId="0" applyFont="1" applyFill="1" applyBorder="1" applyAlignment="1" applyProtection="1">
      <alignment horizontal="center"/>
      <protection hidden="1"/>
    </xf>
    <xf numFmtId="0" fontId="1" fillId="5" borderId="4" xfId="0" applyFont="1" applyFill="1" applyBorder="1" applyAlignment="1" applyProtection="1">
      <alignment horizontal="center"/>
      <protection hidden="1"/>
    </xf>
    <xf numFmtId="0" fontId="1" fillId="5" borderId="23" xfId="0" applyFont="1" applyFill="1" applyBorder="1" applyProtection="1">
      <protection hidden="1"/>
    </xf>
    <xf numFmtId="0" fontId="1" fillId="5" borderId="7" xfId="0" applyFont="1" applyFill="1" applyBorder="1" applyAlignment="1" applyProtection="1">
      <alignment horizontal="center"/>
      <protection hidden="1"/>
    </xf>
    <xf numFmtId="0" fontId="1" fillId="3" borderId="7" xfId="0" applyFont="1" applyFill="1" applyBorder="1" applyAlignment="1" applyProtection="1">
      <alignment horizontal="center"/>
      <protection hidden="1"/>
    </xf>
    <xf numFmtId="0" fontId="1" fillId="3" borderId="7" xfId="0" applyFont="1" applyFill="1" applyBorder="1" applyProtection="1">
      <protection hidden="1"/>
    </xf>
    <xf numFmtId="3" fontId="1" fillId="3" borderId="7" xfId="0" applyNumberFormat="1" applyFont="1" applyFill="1" applyBorder="1" applyProtection="1">
      <protection hidden="1"/>
    </xf>
    <xf numFmtId="3" fontId="1" fillId="0" borderId="7" xfId="0" applyNumberFormat="1" applyFont="1" applyBorder="1" applyProtection="1">
      <protection hidden="1"/>
    </xf>
    <xf numFmtId="0" fontId="1" fillId="0" borderId="15" xfId="0" applyFont="1" applyFill="1" applyBorder="1" applyAlignment="1" applyProtection="1">
      <alignment horizontal="center"/>
      <protection hidden="1"/>
    </xf>
    <xf numFmtId="0" fontId="1" fillId="5" borderId="24" xfId="0" applyFont="1" applyFill="1" applyBorder="1" applyAlignment="1" applyProtection="1">
      <alignment horizontal="center"/>
      <protection hidden="1"/>
    </xf>
    <xf numFmtId="0" fontId="1" fillId="0" borderId="24" xfId="0" applyFont="1" applyFill="1" applyBorder="1" applyAlignment="1" applyProtection="1">
      <alignment horizontal="center" wrapText="1"/>
      <protection hidden="1"/>
    </xf>
    <xf numFmtId="164" fontId="1" fillId="0" borderId="24" xfId="0" applyNumberFormat="1" applyFont="1" applyFill="1" applyBorder="1" applyAlignment="1" applyProtection="1">
      <alignment horizontal="center" wrapText="1"/>
      <protection hidden="1"/>
    </xf>
    <xf numFmtId="164" fontId="1" fillId="0" borderId="16" xfId="0" applyNumberFormat="1" applyFont="1" applyFill="1" applyBorder="1" applyAlignment="1" applyProtection="1">
      <alignment horizontal="center" wrapText="1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1" fillId="0" borderId="17" xfId="0" applyFont="1" applyFill="1" applyBorder="1" applyAlignment="1" applyProtection="1">
      <alignment horizontal="center"/>
      <protection locked="0"/>
    </xf>
    <xf numFmtId="0" fontId="1" fillId="5" borderId="25" xfId="0" applyFont="1" applyFill="1" applyBorder="1" applyAlignment="1" applyProtection="1">
      <alignment horizontal="center"/>
      <protection hidden="1"/>
    </xf>
    <xf numFmtId="0" fontId="1" fillId="0" borderId="25" xfId="0" applyFont="1" applyFill="1" applyBorder="1" applyAlignment="1" applyProtection="1">
      <alignment horizontal="center"/>
      <protection locked="0"/>
    </xf>
    <xf numFmtId="0" fontId="1" fillId="0" borderId="25" xfId="0" applyFont="1" applyFill="1" applyBorder="1" applyProtection="1">
      <protection locked="0"/>
    </xf>
    <xf numFmtId="3" fontId="1" fillId="0" borderId="25" xfId="0" applyNumberFormat="1" applyFont="1" applyFill="1" applyBorder="1" applyProtection="1">
      <protection locked="0"/>
    </xf>
    <xf numFmtId="3" fontId="1" fillId="0" borderId="25" xfId="0" applyNumberFormat="1" applyFont="1" applyBorder="1" applyProtection="1">
      <protection hidden="1"/>
    </xf>
    <xf numFmtId="2" fontId="0" fillId="5" borderId="0" xfId="0" applyNumberFormat="1" applyFill="1" applyBorder="1" applyProtection="1">
      <protection hidden="1"/>
    </xf>
    <xf numFmtId="0" fontId="0" fillId="5" borderId="20" xfId="0" applyFill="1" applyBorder="1" applyProtection="1">
      <protection hidden="1"/>
    </xf>
    <xf numFmtId="0" fontId="1" fillId="0" borderId="16" xfId="0" applyFont="1" applyFill="1" applyBorder="1" applyAlignment="1" applyProtection="1">
      <alignment horizontal="center" wrapText="1"/>
      <protection hidden="1"/>
    </xf>
    <xf numFmtId="0" fontId="0" fillId="3" borderId="6" xfId="0" applyFill="1" applyBorder="1"/>
    <xf numFmtId="2" fontId="0" fillId="0" borderId="7" xfId="0" applyNumberFormat="1" applyFill="1" applyBorder="1" applyAlignment="1" applyProtection="1">
      <protection locked="0"/>
    </xf>
    <xf numFmtId="0" fontId="1" fillId="5" borderId="0" xfId="0" applyFont="1" applyFill="1" applyBorder="1" applyAlignment="1" applyProtection="1">
      <alignment horizontal="center" wrapText="1"/>
      <protection hidden="1"/>
    </xf>
    <xf numFmtId="0" fontId="0" fillId="5" borderId="0" xfId="0" applyFill="1" applyBorder="1" applyProtection="1">
      <protection hidden="1"/>
    </xf>
    <xf numFmtId="2" fontId="0" fillId="5" borderId="4" xfId="0" applyNumberFormat="1" applyFill="1" applyBorder="1" applyProtection="1">
      <protection hidden="1"/>
    </xf>
    <xf numFmtId="0" fontId="0" fillId="3" borderId="7" xfId="0" applyFill="1" applyBorder="1" applyAlignment="1"/>
    <xf numFmtId="0" fontId="1" fillId="0" borderId="24" xfId="0" applyFont="1" applyBorder="1" applyAlignment="1">
      <alignment horizontal="center" wrapText="1"/>
    </xf>
    <xf numFmtId="2" fontId="0" fillId="0" borderId="25" xfId="0" applyNumberFormat="1" applyFill="1" applyBorder="1" applyAlignment="1" applyProtection="1">
      <protection hidden="1"/>
    </xf>
    <xf numFmtId="0" fontId="5" fillId="0" borderId="7" xfId="0" applyFont="1" applyFill="1" applyBorder="1" applyProtection="1">
      <protection hidden="1"/>
    </xf>
    <xf numFmtId="0" fontId="5" fillId="0" borderId="11" xfId="0" applyFont="1" applyFill="1" applyBorder="1" applyProtection="1">
      <protection hidden="1"/>
    </xf>
    <xf numFmtId="165" fontId="1" fillId="0" borderId="11" xfId="0" applyNumberFormat="1" applyFont="1" applyBorder="1" applyProtection="1">
      <protection hidden="1"/>
    </xf>
    <xf numFmtId="165" fontId="1" fillId="0" borderId="12" xfId="0" applyNumberFormat="1" applyFont="1" applyBorder="1" applyProtection="1">
      <protection hidden="1"/>
    </xf>
    <xf numFmtId="165" fontId="1" fillId="0" borderId="22" xfId="0" applyNumberFormat="1" applyFont="1" applyBorder="1" applyProtection="1">
      <protection hidden="1"/>
    </xf>
    <xf numFmtId="165" fontId="1" fillId="3" borderId="11" xfId="0" applyNumberFormat="1" applyFont="1" applyFill="1" applyBorder="1" applyProtection="1">
      <protection hidden="1"/>
    </xf>
    <xf numFmtId="166" fontId="0" fillId="3" borderId="11" xfId="0" applyNumberFormat="1" applyFill="1" applyBorder="1" applyProtection="1">
      <protection hidden="1"/>
    </xf>
    <xf numFmtId="166" fontId="0" fillId="0" borderId="11" xfId="0" applyNumberFormat="1" applyFill="1" applyBorder="1" applyProtection="1">
      <protection hidden="1"/>
    </xf>
    <xf numFmtId="166" fontId="0" fillId="0" borderId="12" xfId="0" applyNumberFormat="1" applyFill="1" applyBorder="1" applyProtection="1">
      <protection hidden="1"/>
    </xf>
    <xf numFmtId="166" fontId="1" fillId="0" borderId="24" xfId="0" applyNumberFormat="1" applyFont="1" applyBorder="1" applyAlignment="1" applyProtection="1">
      <alignment horizontal="center" wrapText="1"/>
      <protection hidden="1"/>
    </xf>
    <xf numFmtId="166" fontId="1" fillId="0" borderId="16" xfId="0" applyNumberFormat="1" applyFont="1" applyFill="1" applyBorder="1" applyAlignment="1" applyProtection="1">
      <alignment horizontal="center" wrapText="1"/>
      <protection hidden="1"/>
    </xf>
    <xf numFmtId="166" fontId="0" fillId="3" borderId="7" xfId="0" applyNumberFormat="1" applyFill="1" applyBorder="1" applyAlignment="1" applyProtection="1">
      <protection hidden="1"/>
    </xf>
    <xf numFmtId="166" fontId="0" fillId="0" borderId="7" xfId="0" applyNumberFormat="1" applyBorder="1" applyAlignment="1" applyProtection="1">
      <protection hidden="1"/>
    </xf>
    <xf numFmtId="166" fontId="0" fillId="0" borderId="25" xfId="0" applyNumberFormat="1" applyBorder="1" applyAlignment="1" applyProtection="1">
      <protection hidden="1"/>
    </xf>
    <xf numFmtId="0" fontId="1" fillId="0" borderId="32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2" fontId="0" fillId="0" borderId="24" xfId="0" applyNumberFormat="1" applyBorder="1" applyAlignment="1" applyProtection="1">
      <alignment horizontal="center"/>
      <protection hidden="1"/>
    </xf>
    <xf numFmtId="2" fontId="0" fillId="0" borderId="16" xfId="0" applyNumberFormat="1" applyBorder="1" applyAlignment="1" applyProtection="1">
      <alignment horizontal="center"/>
      <protection hidden="1"/>
    </xf>
    <xf numFmtId="2" fontId="0" fillId="0" borderId="7" xfId="0" applyNumberFormat="1" applyBorder="1" applyAlignment="1" applyProtection="1">
      <alignment horizontal="center"/>
      <protection hidden="1"/>
    </xf>
    <xf numFmtId="2" fontId="0" fillId="0" borderId="11" xfId="0" applyNumberFormat="1" applyBorder="1" applyAlignment="1" applyProtection="1">
      <alignment horizontal="center"/>
      <protection hidden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164" fontId="1" fillId="5" borderId="34" xfId="0" applyNumberFormat="1" applyFont="1" applyFill="1" applyBorder="1" applyAlignment="1" applyProtection="1">
      <alignment horizontal="right" wrapText="1"/>
      <protection hidden="1"/>
    </xf>
    <xf numFmtId="164" fontId="1" fillId="5" borderId="10" xfId="0" applyNumberFormat="1" applyFont="1" applyFill="1" applyBorder="1" applyAlignment="1" applyProtection="1">
      <alignment horizontal="right" wrapText="1"/>
      <protection hidden="1"/>
    </xf>
    <xf numFmtId="2" fontId="0" fillId="0" borderId="25" xfId="0" applyNumberFormat="1" applyBorder="1" applyAlignment="1" applyProtection="1">
      <alignment horizontal="center"/>
      <protection hidden="1"/>
    </xf>
    <xf numFmtId="2" fontId="0" fillId="0" borderId="12" xfId="0" applyNumberFormat="1" applyBorder="1" applyAlignment="1" applyProtection="1">
      <alignment horizontal="center"/>
      <protection hidden="1"/>
    </xf>
    <xf numFmtId="0" fontId="1" fillId="0" borderId="27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2" fontId="0" fillId="0" borderId="29" xfId="0" applyNumberFormat="1" applyBorder="1" applyAlignment="1" applyProtection="1">
      <alignment horizontal="center"/>
      <protection hidden="1"/>
    </xf>
    <xf numFmtId="2" fontId="0" fillId="0" borderId="31" xfId="0" applyNumberFormat="1" applyBorder="1" applyAlignment="1" applyProtection="1">
      <alignment horizontal="center"/>
      <protection hidden="1"/>
    </xf>
    <xf numFmtId="0" fontId="1" fillId="0" borderId="26" xfId="0" applyFont="1" applyBorder="1" applyAlignment="1">
      <alignment horizontal="center" wrapText="1"/>
    </xf>
    <xf numFmtId="2" fontId="0" fillId="0" borderId="28" xfId="0" applyNumberFormat="1" applyFill="1" applyBorder="1" applyAlignment="1" applyProtection="1">
      <alignment horizontal="center"/>
      <protection locked="0"/>
    </xf>
    <xf numFmtId="2" fontId="0" fillId="0" borderId="29" xfId="0" applyNumberFormat="1" applyFill="1" applyBorder="1" applyAlignment="1" applyProtection="1">
      <alignment horizontal="center"/>
      <protection locked="0"/>
    </xf>
    <xf numFmtId="2" fontId="0" fillId="0" borderId="6" xfId="0" applyNumberFormat="1" applyFill="1" applyBorder="1" applyAlignment="1" applyProtection="1">
      <alignment horizontal="center"/>
      <protection locked="0"/>
    </xf>
    <xf numFmtId="2" fontId="0" fillId="0" borderId="7" xfId="0" applyNumberFormat="1" applyFill="1" applyBorder="1" applyAlignment="1" applyProtection="1">
      <alignment horizontal="center"/>
      <protection locked="0"/>
    </xf>
    <xf numFmtId="164" fontId="1" fillId="5" borderId="3" xfId="0" applyNumberFormat="1" applyFont="1" applyFill="1" applyBorder="1" applyAlignment="1" applyProtection="1">
      <alignment horizontal="right" wrapText="1"/>
      <protection hidden="1"/>
    </xf>
    <xf numFmtId="164" fontId="1" fillId="5" borderId="23" xfId="0" applyNumberFormat="1" applyFont="1" applyFill="1" applyBorder="1" applyAlignment="1" applyProtection="1">
      <alignment horizontal="right" wrapText="1"/>
      <protection hidden="1"/>
    </xf>
    <xf numFmtId="0" fontId="3" fillId="4" borderId="13" xfId="0" applyFont="1" applyFill="1" applyBorder="1" applyAlignment="1" applyProtection="1">
      <alignment horizontal="center"/>
      <protection hidden="1"/>
    </xf>
    <xf numFmtId="0" fontId="3" fillId="4" borderId="14" xfId="0" applyFont="1" applyFill="1" applyBorder="1" applyAlignment="1" applyProtection="1">
      <alignment horizontal="center"/>
      <protection hidden="1"/>
    </xf>
    <xf numFmtId="0" fontId="3" fillId="4" borderId="19" xfId="0" applyFont="1" applyFill="1" applyBorder="1" applyAlignment="1" applyProtection="1">
      <alignment horizontal="center"/>
      <protection hidden="1"/>
    </xf>
    <xf numFmtId="0" fontId="2" fillId="4" borderId="9" xfId="0" applyFont="1" applyFill="1" applyBorder="1" applyAlignment="1" applyProtection="1">
      <alignment horizontal="center"/>
      <protection hidden="1"/>
    </xf>
    <xf numFmtId="0" fontId="2" fillId="4" borderId="10" xfId="0" applyFont="1" applyFill="1" applyBorder="1" applyAlignment="1" applyProtection="1">
      <alignment horizontal="center"/>
      <protection hidden="1"/>
    </xf>
    <xf numFmtId="2" fontId="0" fillId="0" borderId="17" xfId="0" applyNumberFormat="1" applyFill="1" applyBorder="1" applyAlignment="1" applyProtection="1">
      <alignment horizontal="center"/>
      <protection locked="0"/>
    </xf>
    <xf numFmtId="2" fontId="0" fillId="0" borderId="25" xfId="0" applyNumberForma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hidden="1"/>
    </xf>
    <xf numFmtId="0" fontId="1" fillId="0" borderId="16" xfId="0" applyFont="1" applyFill="1" applyBorder="1" applyAlignment="1" applyProtection="1">
      <alignment horizontal="center"/>
      <protection hidden="1"/>
    </xf>
    <xf numFmtId="0" fontId="3" fillId="4" borderId="0" xfId="0" applyFont="1" applyFill="1" applyAlignment="1" applyProtection="1">
      <alignment horizontal="center"/>
      <protection hidden="1"/>
    </xf>
    <xf numFmtId="0" fontId="3" fillId="4" borderId="14" xfId="0" applyFont="1" applyFill="1" applyBorder="1" applyAlignment="1" applyProtection="1">
      <alignment horizontal="center" wrapText="1"/>
      <protection hidden="1"/>
    </xf>
    <xf numFmtId="0" fontId="3" fillId="4" borderId="19" xfId="0" applyFont="1" applyFill="1" applyBorder="1" applyAlignment="1" applyProtection="1">
      <alignment horizontal="center" wrapText="1"/>
      <protection hidden="1"/>
    </xf>
    <xf numFmtId="0" fontId="3" fillId="4" borderId="0" xfId="0" applyFont="1" applyFill="1" applyBorder="1" applyAlignment="1" applyProtection="1">
      <alignment horizontal="center" wrapText="1"/>
      <protection hidden="1"/>
    </xf>
    <xf numFmtId="0" fontId="3" fillId="4" borderId="1" xfId="0" applyFont="1" applyFill="1" applyBorder="1" applyAlignment="1" applyProtection="1">
      <alignment horizontal="center" wrapText="1"/>
      <protection hidden="1"/>
    </xf>
    <xf numFmtId="0" fontId="2" fillId="4" borderId="13" xfId="0" applyFont="1" applyFill="1" applyBorder="1" applyAlignment="1" applyProtection="1">
      <alignment horizontal="center" wrapText="1"/>
      <protection hidden="1"/>
    </xf>
    <xf numFmtId="0" fontId="2" fillId="4" borderId="14" xfId="0" applyFont="1" applyFill="1" applyBorder="1" applyAlignment="1" applyProtection="1">
      <alignment horizontal="center" wrapText="1"/>
      <protection hidden="1"/>
    </xf>
    <xf numFmtId="0" fontId="2" fillId="4" borderId="3" xfId="0" applyFont="1" applyFill="1" applyBorder="1" applyAlignment="1" applyProtection="1">
      <alignment horizontal="center" wrapText="1"/>
      <protection hidden="1"/>
    </xf>
    <xf numFmtId="0" fontId="2" fillId="4" borderId="4" xfId="0" applyFont="1" applyFill="1" applyBorder="1" applyAlignment="1" applyProtection="1">
      <alignment horizontal="center" wrapText="1"/>
      <protection hidden="1"/>
    </xf>
    <xf numFmtId="0" fontId="1" fillId="0" borderId="15" xfId="0" applyFont="1" applyFill="1" applyBorder="1" applyAlignment="1" applyProtection="1">
      <alignment horizontal="center"/>
      <protection hidden="1"/>
    </xf>
    <xf numFmtId="0" fontId="5" fillId="0" borderId="6" xfId="0" applyFont="1" applyFill="1" applyBorder="1" applyAlignment="1" applyProtection="1">
      <alignment horizontal="center"/>
      <protection hidden="1"/>
    </xf>
    <xf numFmtId="0" fontId="5" fillId="0" borderId="7" xfId="0" applyFont="1" applyFill="1" applyBorder="1" applyAlignment="1" applyProtection="1">
      <alignment horizontal="center"/>
      <protection hidden="1"/>
    </xf>
    <xf numFmtId="0" fontId="5" fillId="0" borderId="11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5" fillId="0" borderId="17" xfId="0" applyFont="1" applyFill="1" applyBorder="1" applyAlignment="1" applyProtection="1">
      <alignment horizontal="center" wrapText="1"/>
      <protection hidden="1"/>
    </xf>
    <xf numFmtId="0" fontId="5" fillId="0" borderId="25" xfId="0" applyFont="1" applyFill="1" applyBorder="1" applyAlignment="1" applyProtection="1">
      <alignment horizontal="center" wrapText="1"/>
      <protection hidden="1"/>
    </xf>
    <xf numFmtId="0" fontId="5" fillId="0" borderId="12" xfId="0" applyFont="1" applyFill="1" applyBorder="1" applyAlignment="1" applyProtection="1">
      <alignment horizontal="center" wrapText="1"/>
      <protection hidden="1"/>
    </xf>
    <xf numFmtId="0" fontId="5" fillId="0" borderId="6" xfId="0" applyFont="1" applyFill="1" applyBorder="1" applyAlignment="1" applyProtection="1">
      <alignment horizontal="center" wrapText="1"/>
      <protection hidden="1"/>
    </xf>
    <xf numFmtId="0" fontId="5" fillId="0" borderId="7" xfId="0" applyFont="1" applyFill="1" applyBorder="1" applyAlignment="1" applyProtection="1">
      <alignment horizontal="center" wrapText="1"/>
      <protection hidden="1"/>
    </xf>
    <xf numFmtId="0" fontId="5" fillId="0" borderId="11" xfId="0" applyFont="1" applyFill="1" applyBorder="1" applyAlignment="1" applyProtection="1">
      <alignment horizontal="center" wrapTex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C35" sqref="C35:D48"/>
    </sheetView>
  </sheetViews>
  <sheetFormatPr defaultRowHeight="12.75" x14ac:dyDescent="0.2"/>
  <cols>
    <col min="1" max="1" width="2.85546875" customWidth="1"/>
    <col min="2" max="2" width="12.7109375" customWidth="1"/>
    <col min="3" max="3" width="9.5703125" bestFit="1" customWidth="1"/>
    <col min="4" max="4" width="11.85546875" customWidth="1"/>
    <col min="6" max="6" width="15" customWidth="1"/>
    <col min="7" max="7" width="13.28515625" customWidth="1"/>
    <col min="8" max="8" width="14.140625" customWidth="1"/>
    <col min="9" max="9" width="3" customWidth="1"/>
    <col min="12" max="12" width="9.28515625" customWidth="1"/>
    <col min="13" max="13" width="9.7109375" customWidth="1"/>
    <col min="14" max="14" width="12.85546875" customWidth="1"/>
    <col min="15" max="15" width="13" customWidth="1"/>
    <col min="16" max="16" width="14.85546875" customWidth="1"/>
    <col min="17" max="17" width="2.140625" customWidth="1"/>
  </cols>
  <sheetData>
    <row r="1" spans="1:17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3"/>
      <c r="B2" s="102" t="s">
        <v>8</v>
      </c>
      <c r="C2" s="103"/>
      <c r="D2" s="103"/>
      <c r="E2" s="103"/>
      <c r="F2" s="103"/>
      <c r="G2" s="103"/>
      <c r="H2" s="104"/>
      <c r="I2" s="3"/>
      <c r="J2" s="102" t="s">
        <v>14</v>
      </c>
      <c r="K2" s="103"/>
      <c r="L2" s="103"/>
      <c r="M2" s="103"/>
      <c r="N2" s="103"/>
      <c r="O2" s="103"/>
      <c r="P2" s="104"/>
      <c r="Q2" s="3"/>
    </row>
    <row r="3" spans="1:17" ht="37.5" customHeight="1" x14ac:dyDescent="0.2">
      <c r="A3" s="3"/>
      <c r="B3" s="6" t="s">
        <v>0</v>
      </c>
      <c r="C3" s="7" t="s">
        <v>9</v>
      </c>
      <c r="D3" s="8" t="s">
        <v>2</v>
      </c>
      <c r="E3" s="8" t="s">
        <v>3</v>
      </c>
      <c r="F3" s="9" t="s">
        <v>4</v>
      </c>
      <c r="G3" s="9" t="s">
        <v>10</v>
      </c>
      <c r="H3" s="10" t="s">
        <v>11</v>
      </c>
      <c r="I3" s="3"/>
      <c r="J3" s="6" t="s">
        <v>0</v>
      </c>
      <c r="K3" s="7" t="s">
        <v>1</v>
      </c>
      <c r="L3" s="8" t="s">
        <v>15</v>
      </c>
      <c r="M3" s="8" t="s">
        <v>16</v>
      </c>
      <c r="N3" s="9" t="s">
        <v>17</v>
      </c>
      <c r="O3" s="9" t="s">
        <v>5</v>
      </c>
      <c r="P3" s="10" t="s">
        <v>6</v>
      </c>
      <c r="Q3" s="3"/>
    </row>
    <row r="4" spans="1:17" x14ac:dyDescent="0.2">
      <c r="A4" s="3"/>
      <c r="B4" s="18">
        <v>188</v>
      </c>
      <c r="C4" s="19">
        <v>20</v>
      </c>
      <c r="D4" s="19">
        <v>48</v>
      </c>
      <c r="E4" s="20">
        <v>48</v>
      </c>
      <c r="F4" s="21">
        <v>24</v>
      </c>
      <c r="G4" s="21">
        <f>SUM(B4*C4)</f>
        <v>3760</v>
      </c>
      <c r="H4" s="22">
        <f>SUM((B4*(D4*E4*F4))/166)</f>
        <v>62624.385542168675</v>
      </c>
      <c r="I4" s="3"/>
      <c r="J4" s="18">
        <v>188</v>
      </c>
      <c r="K4" s="19">
        <v>20</v>
      </c>
      <c r="L4" s="19">
        <v>48</v>
      </c>
      <c r="M4" s="20">
        <v>48</v>
      </c>
      <c r="N4" s="21">
        <v>24</v>
      </c>
      <c r="O4" s="21">
        <f>SUM(J4*K4)</f>
        <v>3760</v>
      </c>
      <c r="P4" s="22">
        <f>SUM((J4*(L4*M4*N4))/6000)</f>
        <v>1732.6079999999999</v>
      </c>
      <c r="Q4" s="3"/>
    </row>
    <row r="5" spans="1:17" x14ac:dyDescent="0.2">
      <c r="A5" s="3"/>
      <c r="B5" s="23"/>
      <c r="C5" s="24"/>
      <c r="D5" s="24"/>
      <c r="E5" s="25"/>
      <c r="F5" s="26"/>
      <c r="G5" s="1">
        <f t="shared" ref="G5:G28" si="0">SUM(B5*C5)</f>
        <v>0</v>
      </c>
      <c r="H5" s="2">
        <f t="shared" ref="H5:H28" si="1">SUM((B5*(D5*E5*F5))/166)</f>
        <v>0</v>
      </c>
      <c r="I5" s="3"/>
      <c r="J5" s="23"/>
      <c r="K5" s="24"/>
      <c r="L5" s="24"/>
      <c r="M5" s="25"/>
      <c r="N5" s="26"/>
      <c r="O5" s="1">
        <f t="shared" ref="O5:O28" si="2">SUM(J5*K5)</f>
        <v>0</v>
      </c>
      <c r="P5" s="2">
        <f t="shared" ref="P5:P27" si="3">SUM((J5*(L5*M5*N5))/6000)</f>
        <v>0</v>
      </c>
      <c r="Q5" s="3"/>
    </row>
    <row r="6" spans="1:17" x14ac:dyDescent="0.2">
      <c r="A6" s="3"/>
      <c r="B6" s="23"/>
      <c r="C6" s="24"/>
      <c r="D6" s="24"/>
      <c r="E6" s="25"/>
      <c r="F6" s="26"/>
      <c r="G6" s="1">
        <f t="shared" si="0"/>
        <v>0</v>
      </c>
      <c r="H6" s="2">
        <f t="shared" si="1"/>
        <v>0</v>
      </c>
      <c r="I6" s="3"/>
      <c r="J6" s="23"/>
      <c r="K6" s="24"/>
      <c r="L6" s="24"/>
      <c r="M6" s="25"/>
      <c r="N6" s="26"/>
      <c r="O6" s="1">
        <f t="shared" si="2"/>
        <v>0</v>
      </c>
      <c r="P6" s="2">
        <f t="shared" si="3"/>
        <v>0</v>
      </c>
      <c r="Q6" s="3"/>
    </row>
    <row r="7" spans="1:17" x14ac:dyDescent="0.2">
      <c r="A7" s="3"/>
      <c r="B7" s="23"/>
      <c r="C7" s="24"/>
      <c r="D7" s="24"/>
      <c r="E7" s="25"/>
      <c r="F7" s="26"/>
      <c r="G7" s="1">
        <f t="shared" si="0"/>
        <v>0</v>
      </c>
      <c r="H7" s="2">
        <f t="shared" si="1"/>
        <v>0</v>
      </c>
      <c r="I7" s="3"/>
      <c r="J7" s="23"/>
      <c r="K7" s="24"/>
      <c r="L7" s="24"/>
      <c r="M7" s="25"/>
      <c r="N7" s="26"/>
      <c r="O7" s="1">
        <f t="shared" si="2"/>
        <v>0</v>
      </c>
      <c r="P7" s="2">
        <f t="shared" si="3"/>
        <v>0</v>
      </c>
      <c r="Q7" s="3"/>
    </row>
    <row r="8" spans="1:17" x14ac:dyDescent="0.2">
      <c r="A8" s="3"/>
      <c r="B8" s="23"/>
      <c r="C8" s="24"/>
      <c r="D8" s="24"/>
      <c r="E8" s="25"/>
      <c r="F8" s="26"/>
      <c r="G8" s="1">
        <f t="shared" si="0"/>
        <v>0</v>
      </c>
      <c r="H8" s="2">
        <f t="shared" si="1"/>
        <v>0</v>
      </c>
      <c r="I8" s="3"/>
      <c r="J8" s="23"/>
      <c r="K8" s="24"/>
      <c r="L8" s="24"/>
      <c r="M8" s="25"/>
      <c r="N8" s="26"/>
      <c r="O8" s="1">
        <f t="shared" si="2"/>
        <v>0</v>
      </c>
      <c r="P8" s="2">
        <f t="shared" si="3"/>
        <v>0</v>
      </c>
      <c r="Q8" s="3"/>
    </row>
    <row r="9" spans="1:17" x14ac:dyDescent="0.2">
      <c r="A9" s="3"/>
      <c r="B9" s="23"/>
      <c r="C9" s="24"/>
      <c r="D9" s="24"/>
      <c r="E9" s="25"/>
      <c r="F9" s="26"/>
      <c r="G9" s="1">
        <f t="shared" si="0"/>
        <v>0</v>
      </c>
      <c r="H9" s="2">
        <f t="shared" si="1"/>
        <v>0</v>
      </c>
      <c r="I9" s="3"/>
      <c r="J9" s="23"/>
      <c r="K9" s="24"/>
      <c r="L9" s="24"/>
      <c r="M9" s="25"/>
      <c r="N9" s="26"/>
      <c r="O9" s="1">
        <f t="shared" si="2"/>
        <v>0</v>
      </c>
      <c r="P9" s="2">
        <f t="shared" si="3"/>
        <v>0</v>
      </c>
      <c r="Q9" s="3"/>
    </row>
    <row r="10" spans="1:17" x14ac:dyDescent="0.2">
      <c r="A10" s="3"/>
      <c r="B10" s="23"/>
      <c r="C10" s="24"/>
      <c r="D10" s="24"/>
      <c r="E10" s="25"/>
      <c r="F10" s="26"/>
      <c r="G10" s="1">
        <f t="shared" si="0"/>
        <v>0</v>
      </c>
      <c r="H10" s="2">
        <f t="shared" si="1"/>
        <v>0</v>
      </c>
      <c r="I10" s="3"/>
      <c r="J10" s="23"/>
      <c r="K10" s="24"/>
      <c r="L10" s="24"/>
      <c r="M10" s="25"/>
      <c r="N10" s="26"/>
      <c r="O10" s="1">
        <f t="shared" si="2"/>
        <v>0</v>
      </c>
      <c r="P10" s="2">
        <f t="shared" si="3"/>
        <v>0</v>
      </c>
      <c r="Q10" s="3"/>
    </row>
    <row r="11" spans="1:17" x14ac:dyDescent="0.2">
      <c r="A11" s="3"/>
      <c r="B11" s="23"/>
      <c r="C11" s="24"/>
      <c r="D11" s="24"/>
      <c r="E11" s="25"/>
      <c r="F11" s="26"/>
      <c r="G11" s="1">
        <f t="shared" si="0"/>
        <v>0</v>
      </c>
      <c r="H11" s="2">
        <f t="shared" si="1"/>
        <v>0</v>
      </c>
      <c r="I11" s="3"/>
      <c r="J11" s="23"/>
      <c r="K11" s="24"/>
      <c r="L11" s="24"/>
      <c r="M11" s="25"/>
      <c r="N11" s="26"/>
      <c r="O11" s="1">
        <f t="shared" si="2"/>
        <v>0</v>
      </c>
      <c r="P11" s="2">
        <f t="shared" si="3"/>
        <v>0</v>
      </c>
      <c r="Q11" s="3"/>
    </row>
    <row r="12" spans="1:17" x14ac:dyDescent="0.2">
      <c r="A12" s="3"/>
      <c r="B12" s="23"/>
      <c r="C12" s="24"/>
      <c r="D12" s="24"/>
      <c r="E12" s="25"/>
      <c r="F12" s="26"/>
      <c r="G12" s="1">
        <f t="shared" si="0"/>
        <v>0</v>
      </c>
      <c r="H12" s="2">
        <f t="shared" si="1"/>
        <v>0</v>
      </c>
      <c r="I12" s="3"/>
      <c r="J12" s="23"/>
      <c r="K12" s="24"/>
      <c r="L12" s="24"/>
      <c r="M12" s="25"/>
      <c r="N12" s="26"/>
      <c r="O12" s="1">
        <f t="shared" si="2"/>
        <v>0</v>
      </c>
      <c r="P12" s="2">
        <f t="shared" si="3"/>
        <v>0</v>
      </c>
      <c r="Q12" s="3"/>
    </row>
    <row r="13" spans="1:17" x14ac:dyDescent="0.2">
      <c r="A13" s="3"/>
      <c r="B13" s="23"/>
      <c r="C13" s="24"/>
      <c r="D13" s="24"/>
      <c r="E13" s="25"/>
      <c r="F13" s="26"/>
      <c r="G13" s="1">
        <f t="shared" si="0"/>
        <v>0</v>
      </c>
      <c r="H13" s="2">
        <f t="shared" si="1"/>
        <v>0</v>
      </c>
      <c r="I13" s="3"/>
      <c r="J13" s="23"/>
      <c r="K13" s="24"/>
      <c r="L13" s="24"/>
      <c r="M13" s="25"/>
      <c r="N13" s="26"/>
      <c r="O13" s="1">
        <f t="shared" si="2"/>
        <v>0</v>
      </c>
      <c r="P13" s="2">
        <f t="shared" si="3"/>
        <v>0</v>
      </c>
      <c r="Q13" s="3"/>
    </row>
    <row r="14" spans="1:17" x14ac:dyDescent="0.2">
      <c r="A14" s="3"/>
      <c r="B14" s="23"/>
      <c r="C14" s="24"/>
      <c r="D14" s="24"/>
      <c r="E14" s="25"/>
      <c r="F14" s="26"/>
      <c r="G14" s="1">
        <f t="shared" si="0"/>
        <v>0</v>
      </c>
      <c r="H14" s="2">
        <f t="shared" si="1"/>
        <v>0</v>
      </c>
      <c r="I14" s="3"/>
      <c r="J14" s="23"/>
      <c r="K14" s="24"/>
      <c r="L14" s="24"/>
      <c r="M14" s="25"/>
      <c r="N14" s="26"/>
      <c r="O14" s="1">
        <f t="shared" si="2"/>
        <v>0</v>
      </c>
      <c r="P14" s="2">
        <f t="shared" si="3"/>
        <v>0</v>
      </c>
      <c r="Q14" s="3"/>
    </row>
    <row r="15" spans="1:17" x14ac:dyDescent="0.2">
      <c r="A15" s="3"/>
      <c r="B15" s="23"/>
      <c r="C15" s="24"/>
      <c r="D15" s="24"/>
      <c r="E15" s="25"/>
      <c r="F15" s="26"/>
      <c r="G15" s="1">
        <f t="shared" si="0"/>
        <v>0</v>
      </c>
      <c r="H15" s="2">
        <f t="shared" si="1"/>
        <v>0</v>
      </c>
      <c r="I15" s="3"/>
      <c r="J15" s="23"/>
      <c r="K15" s="24"/>
      <c r="L15" s="24"/>
      <c r="M15" s="25"/>
      <c r="N15" s="26"/>
      <c r="O15" s="1">
        <f t="shared" si="2"/>
        <v>0</v>
      </c>
      <c r="P15" s="2">
        <f t="shared" si="3"/>
        <v>0</v>
      </c>
      <c r="Q15" s="3"/>
    </row>
    <row r="16" spans="1:17" x14ac:dyDescent="0.2">
      <c r="A16" s="3"/>
      <c r="B16" s="23"/>
      <c r="C16" s="24"/>
      <c r="D16" s="24"/>
      <c r="E16" s="25"/>
      <c r="F16" s="26"/>
      <c r="G16" s="1">
        <f t="shared" si="0"/>
        <v>0</v>
      </c>
      <c r="H16" s="2">
        <f t="shared" si="1"/>
        <v>0</v>
      </c>
      <c r="I16" s="3"/>
      <c r="J16" s="23"/>
      <c r="K16" s="24"/>
      <c r="L16" s="24"/>
      <c r="M16" s="25"/>
      <c r="N16" s="26"/>
      <c r="O16" s="1">
        <f t="shared" si="2"/>
        <v>0</v>
      </c>
      <c r="P16" s="2">
        <f t="shared" si="3"/>
        <v>0</v>
      </c>
      <c r="Q16" s="3"/>
    </row>
    <row r="17" spans="1:17" x14ac:dyDescent="0.2">
      <c r="A17" s="3"/>
      <c r="B17" s="23"/>
      <c r="C17" s="24"/>
      <c r="D17" s="24"/>
      <c r="E17" s="25"/>
      <c r="F17" s="26"/>
      <c r="G17" s="1">
        <f t="shared" si="0"/>
        <v>0</v>
      </c>
      <c r="H17" s="2">
        <f t="shared" si="1"/>
        <v>0</v>
      </c>
      <c r="I17" s="3"/>
      <c r="J17" s="23"/>
      <c r="K17" s="24"/>
      <c r="L17" s="24"/>
      <c r="M17" s="25"/>
      <c r="N17" s="26"/>
      <c r="O17" s="1">
        <f t="shared" si="2"/>
        <v>0</v>
      </c>
      <c r="P17" s="2">
        <f t="shared" si="3"/>
        <v>0</v>
      </c>
      <c r="Q17" s="3"/>
    </row>
    <row r="18" spans="1:17" x14ac:dyDescent="0.2">
      <c r="A18" s="3"/>
      <c r="B18" s="23"/>
      <c r="C18" s="24"/>
      <c r="D18" s="24"/>
      <c r="E18" s="25"/>
      <c r="F18" s="26"/>
      <c r="G18" s="1">
        <f t="shared" si="0"/>
        <v>0</v>
      </c>
      <c r="H18" s="2">
        <f t="shared" si="1"/>
        <v>0</v>
      </c>
      <c r="I18" s="3"/>
      <c r="J18" s="23"/>
      <c r="K18" s="24"/>
      <c r="L18" s="24"/>
      <c r="M18" s="25"/>
      <c r="N18" s="26"/>
      <c r="O18" s="1">
        <f t="shared" si="2"/>
        <v>0</v>
      </c>
      <c r="P18" s="2">
        <f t="shared" si="3"/>
        <v>0</v>
      </c>
      <c r="Q18" s="3"/>
    </row>
    <row r="19" spans="1:17" x14ac:dyDescent="0.2">
      <c r="A19" s="3"/>
      <c r="B19" s="23"/>
      <c r="C19" s="24"/>
      <c r="D19" s="24"/>
      <c r="E19" s="25"/>
      <c r="F19" s="26"/>
      <c r="G19" s="1">
        <f t="shared" si="0"/>
        <v>0</v>
      </c>
      <c r="H19" s="2">
        <f t="shared" si="1"/>
        <v>0</v>
      </c>
      <c r="I19" s="3"/>
      <c r="J19" s="23"/>
      <c r="K19" s="24"/>
      <c r="L19" s="24"/>
      <c r="M19" s="25"/>
      <c r="N19" s="26"/>
      <c r="O19" s="1">
        <f t="shared" si="2"/>
        <v>0</v>
      </c>
      <c r="P19" s="2">
        <f t="shared" si="3"/>
        <v>0</v>
      </c>
      <c r="Q19" s="3"/>
    </row>
    <row r="20" spans="1:17" x14ac:dyDescent="0.2">
      <c r="A20" s="3"/>
      <c r="B20" s="23"/>
      <c r="C20" s="24"/>
      <c r="D20" s="24"/>
      <c r="E20" s="25"/>
      <c r="F20" s="26"/>
      <c r="G20" s="1">
        <f t="shared" si="0"/>
        <v>0</v>
      </c>
      <c r="H20" s="2">
        <f t="shared" si="1"/>
        <v>0</v>
      </c>
      <c r="I20" s="3"/>
      <c r="J20" s="23"/>
      <c r="K20" s="24"/>
      <c r="L20" s="24"/>
      <c r="M20" s="25"/>
      <c r="N20" s="26"/>
      <c r="O20" s="1">
        <f t="shared" si="2"/>
        <v>0</v>
      </c>
      <c r="P20" s="2">
        <f t="shared" si="3"/>
        <v>0</v>
      </c>
      <c r="Q20" s="3"/>
    </row>
    <row r="21" spans="1:17" x14ac:dyDescent="0.2">
      <c r="A21" s="3"/>
      <c r="B21" s="23"/>
      <c r="C21" s="24"/>
      <c r="D21" s="24"/>
      <c r="E21" s="25"/>
      <c r="F21" s="26"/>
      <c r="G21" s="1">
        <f t="shared" si="0"/>
        <v>0</v>
      </c>
      <c r="H21" s="2">
        <f t="shared" si="1"/>
        <v>0</v>
      </c>
      <c r="I21" s="3"/>
      <c r="J21" s="23"/>
      <c r="K21" s="24"/>
      <c r="L21" s="24"/>
      <c r="M21" s="25"/>
      <c r="N21" s="26"/>
      <c r="O21" s="1">
        <f t="shared" si="2"/>
        <v>0</v>
      </c>
      <c r="P21" s="2">
        <f t="shared" si="3"/>
        <v>0</v>
      </c>
      <c r="Q21" s="3"/>
    </row>
    <row r="22" spans="1:17" x14ac:dyDescent="0.2">
      <c r="A22" s="3"/>
      <c r="B22" s="23"/>
      <c r="C22" s="24"/>
      <c r="D22" s="24"/>
      <c r="E22" s="25"/>
      <c r="F22" s="26"/>
      <c r="G22" s="1">
        <f t="shared" si="0"/>
        <v>0</v>
      </c>
      <c r="H22" s="2">
        <f t="shared" si="1"/>
        <v>0</v>
      </c>
      <c r="I22" s="3"/>
      <c r="J22" s="23"/>
      <c r="K22" s="24"/>
      <c r="L22" s="24"/>
      <c r="M22" s="25"/>
      <c r="N22" s="26"/>
      <c r="O22" s="1">
        <f t="shared" si="2"/>
        <v>0</v>
      </c>
      <c r="P22" s="2">
        <f t="shared" si="3"/>
        <v>0</v>
      </c>
      <c r="Q22" s="3"/>
    </row>
    <row r="23" spans="1:17" x14ac:dyDescent="0.2">
      <c r="A23" s="3"/>
      <c r="B23" s="23"/>
      <c r="C23" s="24"/>
      <c r="D23" s="24"/>
      <c r="E23" s="25"/>
      <c r="F23" s="26"/>
      <c r="G23" s="1">
        <f t="shared" si="0"/>
        <v>0</v>
      </c>
      <c r="H23" s="2">
        <f t="shared" si="1"/>
        <v>0</v>
      </c>
      <c r="I23" s="3"/>
      <c r="J23" s="23"/>
      <c r="K23" s="24"/>
      <c r="L23" s="24"/>
      <c r="M23" s="25"/>
      <c r="N23" s="26"/>
      <c r="O23" s="1">
        <f t="shared" si="2"/>
        <v>0</v>
      </c>
      <c r="P23" s="2">
        <f t="shared" si="3"/>
        <v>0</v>
      </c>
      <c r="Q23" s="3"/>
    </row>
    <row r="24" spans="1:17" x14ac:dyDescent="0.2">
      <c r="A24" s="3"/>
      <c r="B24" s="23"/>
      <c r="C24" s="24"/>
      <c r="D24" s="24"/>
      <c r="E24" s="25"/>
      <c r="F24" s="26"/>
      <c r="G24" s="1">
        <f t="shared" si="0"/>
        <v>0</v>
      </c>
      <c r="H24" s="2">
        <f t="shared" si="1"/>
        <v>0</v>
      </c>
      <c r="I24" s="3"/>
      <c r="J24" s="23"/>
      <c r="K24" s="24"/>
      <c r="L24" s="24"/>
      <c r="M24" s="25"/>
      <c r="N24" s="26"/>
      <c r="O24" s="1">
        <f t="shared" si="2"/>
        <v>0</v>
      </c>
      <c r="P24" s="2">
        <f t="shared" si="3"/>
        <v>0</v>
      </c>
      <c r="Q24" s="3"/>
    </row>
    <row r="25" spans="1:17" x14ac:dyDescent="0.2">
      <c r="A25" s="3"/>
      <c r="B25" s="23"/>
      <c r="C25" s="24"/>
      <c r="D25" s="24"/>
      <c r="E25" s="25"/>
      <c r="F25" s="26"/>
      <c r="G25" s="1">
        <f t="shared" si="0"/>
        <v>0</v>
      </c>
      <c r="H25" s="2">
        <f t="shared" si="1"/>
        <v>0</v>
      </c>
      <c r="I25" s="3"/>
      <c r="J25" s="23"/>
      <c r="K25" s="24"/>
      <c r="L25" s="24"/>
      <c r="M25" s="25"/>
      <c r="N25" s="26"/>
      <c r="O25" s="1">
        <f t="shared" si="2"/>
        <v>0</v>
      </c>
      <c r="P25" s="2">
        <f t="shared" si="3"/>
        <v>0</v>
      </c>
      <c r="Q25" s="3"/>
    </row>
    <row r="26" spans="1:17" x14ac:dyDescent="0.2">
      <c r="A26" s="3"/>
      <c r="B26" s="23"/>
      <c r="C26" s="24"/>
      <c r="D26" s="24"/>
      <c r="E26" s="25"/>
      <c r="F26" s="26"/>
      <c r="G26" s="1">
        <f t="shared" si="0"/>
        <v>0</v>
      </c>
      <c r="H26" s="2">
        <f t="shared" si="1"/>
        <v>0</v>
      </c>
      <c r="I26" s="3"/>
      <c r="J26" s="23"/>
      <c r="K26" s="24"/>
      <c r="L26" s="24"/>
      <c r="M26" s="25"/>
      <c r="N26" s="26"/>
      <c r="O26" s="1">
        <f t="shared" si="2"/>
        <v>0</v>
      </c>
      <c r="P26" s="2">
        <f t="shared" si="3"/>
        <v>0</v>
      </c>
      <c r="Q26" s="3"/>
    </row>
    <row r="27" spans="1:17" x14ac:dyDescent="0.2">
      <c r="A27" s="3"/>
      <c r="B27" s="23"/>
      <c r="C27" s="24"/>
      <c r="D27" s="24"/>
      <c r="E27" s="25"/>
      <c r="F27" s="26"/>
      <c r="G27" s="1">
        <f t="shared" si="0"/>
        <v>0</v>
      </c>
      <c r="H27" s="2">
        <f t="shared" si="1"/>
        <v>0</v>
      </c>
      <c r="I27" s="3"/>
      <c r="J27" s="23"/>
      <c r="K27" s="24"/>
      <c r="L27" s="24"/>
      <c r="M27" s="25"/>
      <c r="N27" s="26"/>
      <c r="O27" s="1">
        <f t="shared" si="2"/>
        <v>0</v>
      </c>
      <c r="P27" s="2">
        <f t="shared" si="3"/>
        <v>0</v>
      </c>
      <c r="Q27" s="3"/>
    </row>
    <row r="28" spans="1:17" ht="13.5" thickBot="1" x14ac:dyDescent="0.25">
      <c r="A28" s="3"/>
      <c r="B28" s="23"/>
      <c r="C28" s="24"/>
      <c r="D28" s="24"/>
      <c r="E28" s="25"/>
      <c r="F28" s="27"/>
      <c r="G28" s="1">
        <f t="shared" si="0"/>
        <v>0</v>
      </c>
      <c r="H28" s="2">
        <f t="shared" si="1"/>
        <v>0</v>
      </c>
      <c r="I28" s="3"/>
      <c r="J28" s="23"/>
      <c r="K28" s="24"/>
      <c r="L28" s="24"/>
      <c r="M28" s="25"/>
      <c r="N28" s="27"/>
      <c r="O28" s="1">
        <f t="shared" si="2"/>
        <v>0</v>
      </c>
      <c r="P28" s="2">
        <f>SUM(((J28*(L28*M28*N28))/166)/2.2046)</f>
        <v>0</v>
      </c>
      <c r="Q28" s="3"/>
    </row>
    <row r="29" spans="1:17" ht="51.75" thickBot="1" x14ac:dyDescent="0.25">
      <c r="A29" s="3"/>
      <c r="B29" s="11"/>
      <c r="C29" s="12"/>
      <c r="D29" s="12"/>
      <c r="E29" s="13"/>
      <c r="F29" s="28" t="s">
        <v>12</v>
      </c>
      <c r="G29" s="17">
        <f>SUM(G5:G28)</f>
        <v>0</v>
      </c>
      <c r="H29" s="17">
        <f>SUM(H5:H28)</f>
        <v>0</v>
      </c>
      <c r="I29" s="3"/>
      <c r="J29" s="11"/>
      <c r="K29" s="12"/>
      <c r="L29" s="12"/>
      <c r="M29" s="13"/>
      <c r="N29" s="28" t="s">
        <v>7</v>
      </c>
      <c r="O29" s="17">
        <f>SUM(O5:O28)</f>
        <v>0</v>
      </c>
      <c r="P29" s="17">
        <f>SUM(P5:P28)</f>
        <v>0</v>
      </c>
      <c r="Q29" s="3"/>
    </row>
    <row r="30" spans="1:17" ht="51.75" customHeight="1" thickBot="1" x14ac:dyDescent="0.25">
      <c r="A30" s="3"/>
      <c r="B30" s="14"/>
      <c r="C30" s="15"/>
      <c r="D30" s="15"/>
      <c r="E30" s="16"/>
      <c r="F30" s="105" t="s">
        <v>13</v>
      </c>
      <c r="G30" s="106"/>
      <c r="H30" s="17">
        <f>IF(H29&gt;=G29,SUM(H29/2.2046),SUM(G29/2.2046))</f>
        <v>0</v>
      </c>
      <c r="I30" s="3"/>
      <c r="J30" s="14"/>
      <c r="K30" s="15"/>
      <c r="L30" s="15"/>
      <c r="M30" s="16"/>
      <c r="N30" s="105" t="s">
        <v>13</v>
      </c>
      <c r="O30" s="106"/>
      <c r="P30" s="17">
        <f>IF(P29&gt;=O29,P29,O29)</f>
        <v>0</v>
      </c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13.5" thickBo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3.5" thickBot="1" x14ac:dyDescent="0.25">
      <c r="A33" s="3"/>
      <c r="B33" s="102" t="s">
        <v>18</v>
      </c>
      <c r="C33" s="103"/>
      <c r="D33" s="103"/>
      <c r="E33" s="30"/>
      <c r="F33" s="103" t="s">
        <v>19</v>
      </c>
      <c r="G33" s="103"/>
      <c r="H33" s="31"/>
      <c r="I33" s="3"/>
      <c r="J33" s="34"/>
      <c r="K33" s="35" t="s">
        <v>20</v>
      </c>
      <c r="L33" s="35"/>
      <c r="M33" s="35"/>
      <c r="N33" s="29"/>
      <c r="O33" s="35" t="s">
        <v>21</v>
      </c>
      <c r="P33" s="44"/>
      <c r="Q33" s="3"/>
    </row>
    <row r="34" spans="1:17" ht="38.25" customHeight="1" thickBot="1" x14ac:dyDescent="0.25">
      <c r="A34" s="3"/>
      <c r="B34" s="42" t="s">
        <v>24</v>
      </c>
      <c r="C34" s="96" t="s">
        <v>25</v>
      </c>
      <c r="D34" s="97"/>
      <c r="E34" s="45"/>
      <c r="F34" s="36" t="s">
        <v>22</v>
      </c>
      <c r="G34" s="37" t="s">
        <v>23</v>
      </c>
      <c r="H34" s="47"/>
      <c r="I34" s="3"/>
      <c r="J34" s="113" t="s">
        <v>26</v>
      </c>
      <c r="K34" s="109"/>
      <c r="L34" s="109" t="s">
        <v>27</v>
      </c>
      <c r="M34" s="110"/>
      <c r="N34" s="45"/>
      <c r="O34" s="36" t="s">
        <v>28</v>
      </c>
      <c r="P34" s="37" t="s">
        <v>29</v>
      </c>
      <c r="Q34" s="3"/>
    </row>
    <row r="35" spans="1:17" x14ac:dyDescent="0.2">
      <c r="A35" s="3"/>
      <c r="B35" s="43"/>
      <c r="C35" s="98">
        <f>SUM(B35/2.2046)</f>
        <v>0</v>
      </c>
      <c r="D35" s="99"/>
      <c r="E35" s="45"/>
      <c r="F35" s="38"/>
      <c r="G35" s="39">
        <f>SUM(F35*2.2046)</f>
        <v>0</v>
      </c>
      <c r="H35" s="48"/>
      <c r="I35" s="3"/>
      <c r="J35" s="114"/>
      <c r="K35" s="115"/>
      <c r="L35" s="111">
        <f>SUM(J35/0.3937)</f>
        <v>0</v>
      </c>
      <c r="M35" s="112"/>
      <c r="N35" s="45"/>
      <c r="O35" s="38"/>
      <c r="P35" s="32">
        <f>SUM(O35*0.3937)</f>
        <v>0</v>
      </c>
      <c r="Q35" s="3"/>
    </row>
    <row r="36" spans="1:17" x14ac:dyDescent="0.2">
      <c r="A36" s="3"/>
      <c r="B36" s="38"/>
      <c r="C36" s="100">
        <f t="shared" ref="C36:C48" si="4">SUM(B36/2.2046)</f>
        <v>0</v>
      </c>
      <c r="D36" s="101"/>
      <c r="E36" s="45"/>
      <c r="F36" s="38"/>
      <c r="G36" s="39">
        <f t="shared" ref="G36:G48" si="5">SUM(F36*2.2046)</f>
        <v>0</v>
      </c>
      <c r="H36" s="48"/>
      <c r="I36" s="3"/>
      <c r="J36" s="116"/>
      <c r="K36" s="117"/>
      <c r="L36" s="100">
        <f t="shared" ref="L36:L48" si="6">SUM(J36/0.3937)</f>
        <v>0</v>
      </c>
      <c r="M36" s="101"/>
      <c r="N36" s="45"/>
      <c r="O36" s="38"/>
      <c r="P36" s="32">
        <f t="shared" ref="P36:P48" si="7">SUM(O36*0.3937)</f>
        <v>0</v>
      </c>
      <c r="Q36" s="3"/>
    </row>
    <row r="37" spans="1:17" x14ac:dyDescent="0.2">
      <c r="A37" s="3"/>
      <c r="B37" s="38"/>
      <c r="C37" s="100">
        <f t="shared" si="4"/>
        <v>0</v>
      </c>
      <c r="D37" s="101"/>
      <c r="E37" s="45"/>
      <c r="F37" s="38"/>
      <c r="G37" s="39">
        <f t="shared" si="5"/>
        <v>0</v>
      </c>
      <c r="H37" s="48"/>
      <c r="I37" s="3"/>
      <c r="J37" s="116"/>
      <c r="K37" s="117"/>
      <c r="L37" s="100">
        <f t="shared" si="6"/>
        <v>0</v>
      </c>
      <c r="M37" s="101"/>
      <c r="N37" s="45"/>
      <c r="O37" s="38"/>
      <c r="P37" s="32">
        <f t="shared" si="7"/>
        <v>0</v>
      </c>
      <c r="Q37" s="3"/>
    </row>
    <row r="38" spans="1:17" x14ac:dyDescent="0.2">
      <c r="A38" s="3"/>
      <c r="B38" s="38"/>
      <c r="C38" s="100">
        <f t="shared" si="4"/>
        <v>0</v>
      </c>
      <c r="D38" s="101"/>
      <c r="E38" s="45"/>
      <c r="F38" s="38"/>
      <c r="G38" s="39">
        <f t="shared" si="5"/>
        <v>0</v>
      </c>
      <c r="H38" s="48"/>
      <c r="I38" s="3"/>
      <c r="J38" s="116"/>
      <c r="K38" s="117"/>
      <c r="L38" s="100">
        <f t="shared" si="6"/>
        <v>0</v>
      </c>
      <c r="M38" s="101"/>
      <c r="N38" s="45"/>
      <c r="O38" s="38"/>
      <c r="P38" s="32">
        <f t="shared" si="7"/>
        <v>0</v>
      </c>
      <c r="Q38" s="3"/>
    </row>
    <row r="39" spans="1:17" x14ac:dyDescent="0.2">
      <c r="A39" s="3"/>
      <c r="B39" s="38"/>
      <c r="C39" s="100">
        <f t="shared" si="4"/>
        <v>0</v>
      </c>
      <c r="D39" s="101"/>
      <c r="E39" s="45"/>
      <c r="F39" s="38"/>
      <c r="G39" s="39">
        <f t="shared" si="5"/>
        <v>0</v>
      </c>
      <c r="H39" s="48"/>
      <c r="I39" s="3"/>
      <c r="J39" s="116"/>
      <c r="K39" s="117"/>
      <c r="L39" s="100">
        <f t="shared" si="6"/>
        <v>0</v>
      </c>
      <c r="M39" s="101"/>
      <c r="N39" s="45"/>
      <c r="O39" s="38"/>
      <c r="P39" s="32">
        <f t="shared" si="7"/>
        <v>0</v>
      </c>
      <c r="Q39" s="3"/>
    </row>
    <row r="40" spans="1:17" x14ac:dyDescent="0.2">
      <c r="A40" s="3"/>
      <c r="B40" s="38"/>
      <c r="C40" s="100">
        <f t="shared" si="4"/>
        <v>0</v>
      </c>
      <c r="D40" s="101"/>
      <c r="E40" s="45"/>
      <c r="F40" s="38"/>
      <c r="G40" s="39">
        <f t="shared" si="5"/>
        <v>0</v>
      </c>
      <c r="H40" s="48"/>
      <c r="I40" s="3"/>
      <c r="J40" s="116"/>
      <c r="K40" s="117"/>
      <c r="L40" s="100">
        <f t="shared" si="6"/>
        <v>0</v>
      </c>
      <c r="M40" s="101"/>
      <c r="N40" s="45"/>
      <c r="O40" s="38"/>
      <c r="P40" s="32">
        <f t="shared" si="7"/>
        <v>0</v>
      </c>
      <c r="Q40" s="3"/>
    </row>
    <row r="41" spans="1:17" x14ac:dyDescent="0.2">
      <c r="A41" s="3"/>
      <c r="B41" s="38"/>
      <c r="C41" s="100">
        <f t="shared" si="4"/>
        <v>0</v>
      </c>
      <c r="D41" s="101"/>
      <c r="E41" s="45"/>
      <c r="F41" s="38"/>
      <c r="G41" s="39">
        <f t="shared" si="5"/>
        <v>0</v>
      </c>
      <c r="H41" s="48"/>
      <c r="I41" s="3"/>
      <c r="J41" s="116"/>
      <c r="K41" s="117"/>
      <c r="L41" s="100">
        <f t="shared" si="6"/>
        <v>0</v>
      </c>
      <c r="M41" s="101"/>
      <c r="N41" s="45"/>
      <c r="O41" s="38"/>
      <c r="P41" s="32">
        <f t="shared" si="7"/>
        <v>0</v>
      </c>
      <c r="Q41" s="3"/>
    </row>
    <row r="42" spans="1:17" x14ac:dyDescent="0.2">
      <c r="A42" s="3"/>
      <c r="B42" s="38"/>
      <c r="C42" s="100">
        <f t="shared" si="4"/>
        <v>0</v>
      </c>
      <c r="D42" s="101"/>
      <c r="E42" s="45"/>
      <c r="F42" s="38"/>
      <c r="G42" s="39">
        <f t="shared" si="5"/>
        <v>0</v>
      </c>
      <c r="H42" s="48"/>
      <c r="I42" s="3"/>
      <c r="J42" s="116"/>
      <c r="K42" s="117"/>
      <c r="L42" s="100">
        <f t="shared" si="6"/>
        <v>0</v>
      </c>
      <c r="M42" s="101"/>
      <c r="N42" s="45"/>
      <c r="O42" s="38"/>
      <c r="P42" s="32">
        <f t="shared" si="7"/>
        <v>0</v>
      </c>
      <c r="Q42" s="3"/>
    </row>
    <row r="43" spans="1:17" x14ac:dyDescent="0.2">
      <c r="A43" s="3"/>
      <c r="B43" s="38"/>
      <c r="C43" s="100">
        <f t="shared" si="4"/>
        <v>0</v>
      </c>
      <c r="D43" s="101"/>
      <c r="E43" s="45"/>
      <c r="F43" s="38"/>
      <c r="G43" s="39">
        <f t="shared" si="5"/>
        <v>0</v>
      </c>
      <c r="H43" s="48"/>
      <c r="I43" s="3"/>
      <c r="J43" s="116"/>
      <c r="K43" s="117"/>
      <c r="L43" s="100">
        <f t="shared" si="6"/>
        <v>0</v>
      </c>
      <c r="M43" s="101"/>
      <c r="N43" s="45"/>
      <c r="O43" s="38"/>
      <c r="P43" s="32">
        <f t="shared" si="7"/>
        <v>0</v>
      </c>
      <c r="Q43" s="3"/>
    </row>
    <row r="44" spans="1:17" x14ac:dyDescent="0.2">
      <c r="A44" s="3"/>
      <c r="B44" s="38"/>
      <c r="C44" s="100">
        <f t="shared" si="4"/>
        <v>0</v>
      </c>
      <c r="D44" s="101"/>
      <c r="E44" s="45"/>
      <c r="F44" s="38"/>
      <c r="G44" s="39">
        <f t="shared" si="5"/>
        <v>0</v>
      </c>
      <c r="H44" s="48"/>
      <c r="I44" s="3"/>
      <c r="J44" s="116"/>
      <c r="K44" s="117"/>
      <c r="L44" s="100">
        <f t="shared" si="6"/>
        <v>0</v>
      </c>
      <c r="M44" s="101"/>
      <c r="N44" s="45"/>
      <c r="O44" s="38"/>
      <c r="P44" s="32">
        <f t="shared" si="7"/>
        <v>0</v>
      </c>
      <c r="Q44" s="3"/>
    </row>
    <row r="45" spans="1:17" x14ac:dyDescent="0.2">
      <c r="A45" s="3"/>
      <c r="B45" s="38"/>
      <c r="C45" s="100">
        <f t="shared" si="4"/>
        <v>0</v>
      </c>
      <c r="D45" s="101"/>
      <c r="E45" s="45"/>
      <c r="F45" s="38"/>
      <c r="G45" s="39">
        <f t="shared" si="5"/>
        <v>0</v>
      </c>
      <c r="H45" s="48"/>
      <c r="I45" s="3"/>
      <c r="J45" s="116"/>
      <c r="K45" s="117"/>
      <c r="L45" s="100">
        <f t="shared" si="6"/>
        <v>0</v>
      </c>
      <c r="M45" s="101"/>
      <c r="N45" s="45"/>
      <c r="O45" s="38"/>
      <c r="P45" s="32">
        <f t="shared" si="7"/>
        <v>0</v>
      </c>
      <c r="Q45" s="3"/>
    </row>
    <row r="46" spans="1:17" x14ac:dyDescent="0.2">
      <c r="A46" s="3"/>
      <c r="B46" s="38"/>
      <c r="C46" s="100">
        <f t="shared" si="4"/>
        <v>0</v>
      </c>
      <c r="D46" s="101"/>
      <c r="E46" s="45"/>
      <c r="F46" s="38"/>
      <c r="G46" s="39">
        <f t="shared" si="5"/>
        <v>0</v>
      </c>
      <c r="H46" s="48"/>
      <c r="I46" s="3"/>
      <c r="J46" s="116"/>
      <c r="K46" s="117"/>
      <c r="L46" s="100">
        <f t="shared" si="6"/>
        <v>0</v>
      </c>
      <c r="M46" s="101"/>
      <c r="N46" s="45"/>
      <c r="O46" s="38"/>
      <c r="P46" s="32">
        <f t="shared" si="7"/>
        <v>0</v>
      </c>
      <c r="Q46" s="3"/>
    </row>
    <row r="47" spans="1:17" x14ac:dyDescent="0.2">
      <c r="A47" s="3"/>
      <c r="B47" s="38"/>
      <c r="C47" s="100">
        <f t="shared" si="4"/>
        <v>0</v>
      </c>
      <c r="D47" s="101"/>
      <c r="E47" s="45"/>
      <c r="F47" s="38"/>
      <c r="G47" s="39">
        <f t="shared" si="5"/>
        <v>0</v>
      </c>
      <c r="H47" s="48"/>
      <c r="I47" s="3"/>
      <c r="J47" s="116"/>
      <c r="K47" s="117"/>
      <c r="L47" s="100">
        <f t="shared" si="6"/>
        <v>0</v>
      </c>
      <c r="M47" s="101"/>
      <c r="N47" s="45"/>
      <c r="O47" s="38"/>
      <c r="P47" s="32">
        <f t="shared" si="7"/>
        <v>0</v>
      </c>
      <c r="Q47" s="3"/>
    </row>
    <row r="48" spans="1:17" ht="13.5" thickBot="1" x14ac:dyDescent="0.25">
      <c r="A48" s="3"/>
      <c r="B48" s="40"/>
      <c r="C48" s="107">
        <f t="shared" si="4"/>
        <v>0</v>
      </c>
      <c r="D48" s="108"/>
      <c r="E48" s="46"/>
      <c r="F48" s="40"/>
      <c r="G48" s="41">
        <f t="shared" si="5"/>
        <v>0</v>
      </c>
      <c r="H48" s="49"/>
      <c r="I48" s="3"/>
      <c r="J48" s="125"/>
      <c r="K48" s="126"/>
      <c r="L48" s="107">
        <f t="shared" si="6"/>
        <v>0</v>
      </c>
      <c r="M48" s="108"/>
      <c r="N48" s="46"/>
      <c r="O48" s="40"/>
      <c r="P48" s="33">
        <f t="shared" si="7"/>
        <v>0</v>
      </c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3.5" thickBo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3.5" thickBot="1" x14ac:dyDescent="0.25">
      <c r="A51" s="3"/>
      <c r="B51" s="120" t="s">
        <v>30</v>
      </c>
      <c r="C51" s="121"/>
      <c r="D51" s="121"/>
      <c r="E51" s="121"/>
      <c r="F51" s="121"/>
      <c r="G51" s="121"/>
      <c r="H51" s="122"/>
      <c r="I51" s="3"/>
      <c r="J51" s="120" t="s">
        <v>33</v>
      </c>
      <c r="K51" s="121"/>
      <c r="L51" s="121"/>
      <c r="M51" s="121"/>
      <c r="N51" s="121"/>
      <c r="O51" s="121"/>
      <c r="P51" s="122"/>
      <c r="Q51" s="3"/>
    </row>
    <row r="52" spans="1:17" ht="25.5" x14ac:dyDescent="0.2">
      <c r="A52" s="3"/>
      <c r="B52" s="59" t="s">
        <v>0</v>
      </c>
      <c r="C52" s="60"/>
      <c r="D52" s="61" t="s">
        <v>2</v>
      </c>
      <c r="E52" s="61" t="s">
        <v>3</v>
      </c>
      <c r="F52" s="62" t="s">
        <v>4</v>
      </c>
      <c r="G52" s="62" t="s">
        <v>31</v>
      </c>
      <c r="H52" s="63" t="s">
        <v>32</v>
      </c>
      <c r="I52" s="3"/>
      <c r="J52" s="59" t="s">
        <v>0</v>
      </c>
      <c r="K52" s="60"/>
      <c r="L52" s="61" t="s">
        <v>15</v>
      </c>
      <c r="M52" s="61" t="s">
        <v>16</v>
      </c>
      <c r="N52" s="62" t="s">
        <v>17</v>
      </c>
      <c r="O52" s="62" t="s">
        <v>34</v>
      </c>
      <c r="P52" s="63" t="s">
        <v>32</v>
      </c>
      <c r="Q52" s="3"/>
    </row>
    <row r="53" spans="1:17" x14ac:dyDescent="0.2">
      <c r="A53" s="3"/>
      <c r="B53" s="64">
        <v>188</v>
      </c>
      <c r="C53" s="54"/>
      <c r="D53" s="55">
        <v>48</v>
      </c>
      <c r="E53" s="56">
        <v>48</v>
      </c>
      <c r="F53" s="57">
        <v>24</v>
      </c>
      <c r="G53" s="58">
        <f>SUM(B53*D53*E53*F53)</f>
        <v>10395648</v>
      </c>
      <c r="H53" s="84">
        <f>SUM((G53/1728)/35.3145)</f>
        <v>170.35495334777499</v>
      </c>
      <c r="I53" s="3"/>
      <c r="J53" s="64">
        <v>188</v>
      </c>
      <c r="K53" s="54"/>
      <c r="L53" s="55">
        <v>48</v>
      </c>
      <c r="M53" s="56">
        <v>48</v>
      </c>
      <c r="N53" s="57">
        <v>24</v>
      </c>
      <c r="O53" s="57">
        <f>SUM(J53*L53*M53*N53)</f>
        <v>10395648</v>
      </c>
      <c r="P53" s="87">
        <f>SUM(O53/1000000)</f>
        <v>10.395648</v>
      </c>
      <c r="Q53" s="3"/>
    </row>
    <row r="54" spans="1:17" x14ac:dyDescent="0.2">
      <c r="A54" s="3"/>
      <c r="B54" s="23"/>
      <c r="C54" s="54"/>
      <c r="D54" s="24"/>
      <c r="E54" s="25"/>
      <c r="F54" s="26"/>
      <c r="G54" s="58">
        <f t="shared" ref="G54:G77" si="8">SUM(B54*D54*E54*F54)</f>
        <v>0</v>
      </c>
      <c r="H54" s="84">
        <f t="shared" ref="H54:H77" si="9">SUM((G54/1728)/35.3145)</f>
        <v>0</v>
      </c>
      <c r="I54" s="3"/>
      <c r="J54" s="23"/>
      <c r="K54" s="54"/>
      <c r="L54" s="24"/>
      <c r="M54" s="25"/>
      <c r="N54" s="26"/>
      <c r="O54" s="58">
        <f t="shared" ref="O54:O77" si="10">SUM(J54*L54*M54*N54)</f>
        <v>0</v>
      </c>
      <c r="P54" s="84">
        <f t="shared" ref="P54:P77" si="11">SUM(O54/1000000)</f>
        <v>0</v>
      </c>
      <c r="Q54" s="3"/>
    </row>
    <row r="55" spans="1:17" x14ac:dyDescent="0.2">
      <c r="A55" s="3"/>
      <c r="B55" s="23"/>
      <c r="C55" s="54"/>
      <c r="D55" s="24"/>
      <c r="E55" s="25"/>
      <c r="F55" s="26"/>
      <c r="G55" s="58">
        <f t="shared" si="8"/>
        <v>0</v>
      </c>
      <c r="H55" s="84">
        <f t="shared" si="9"/>
        <v>0</v>
      </c>
      <c r="I55" s="3"/>
      <c r="J55" s="23"/>
      <c r="K55" s="54"/>
      <c r="L55" s="24"/>
      <c r="M55" s="25"/>
      <c r="N55" s="26"/>
      <c r="O55" s="58">
        <f t="shared" si="10"/>
        <v>0</v>
      </c>
      <c r="P55" s="84">
        <f t="shared" si="11"/>
        <v>0</v>
      </c>
      <c r="Q55" s="3"/>
    </row>
    <row r="56" spans="1:17" x14ac:dyDescent="0.2">
      <c r="A56" s="3"/>
      <c r="B56" s="23"/>
      <c r="C56" s="54"/>
      <c r="D56" s="24"/>
      <c r="E56" s="25"/>
      <c r="F56" s="26"/>
      <c r="G56" s="58">
        <f t="shared" si="8"/>
        <v>0</v>
      </c>
      <c r="H56" s="84">
        <f t="shared" si="9"/>
        <v>0</v>
      </c>
      <c r="I56" s="3"/>
      <c r="J56" s="23"/>
      <c r="K56" s="54"/>
      <c r="L56" s="24"/>
      <c r="M56" s="25"/>
      <c r="N56" s="26"/>
      <c r="O56" s="58">
        <f t="shared" si="10"/>
        <v>0</v>
      </c>
      <c r="P56" s="84">
        <f t="shared" si="11"/>
        <v>0</v>
      </c>
      <c r="Q56" s="3"/>
    </row>
    <row r="57" spans="1:17" x14ac:dyDescent="0.2">
      <c r="A57" s="3"/>
      <c r="B57" s="23"/>
      <c r="C57" s="54"/>
      <c r="D57" s="24"/>
      <c r="E57" s="25"/>
      <c r="F57" s="26"/>
      <c r="G57" s="58">
        <f t="shared" si="8"/>
        <v>0</v>
      </c>
      <c r="H57" s="84">
        <f t="shared" si="9"/>
        <v>0</v>
      </c>
      <c r="I57" s="3"/>
      <c r="J57" s="23"/>
      <c r="K57" s="54"/>
      <c r="L57" s="24"/>
      <c r="M57" s="25"/>
      <c r="N57" s="26"/>
      <c r="O57" s="58">
        <f t="shared" si="10"/>
        <v>0</v>
      </c>
      <c r="P57" s="84">
        <f t="shared" si="11"/>
        <v>0</v>
      </c>
      <c r="Q57" s="3"/>
    </row>
    <row r="58" spans="1:17" x14ac:dyDescent="0.2">
      <c r="A58" s="3"/>
      <c r="B58" s="23"/>
      <c r="C58" s="54"/>
      <c r="D58" s="24"/>
      <c r="E58" s="25"/>
      <c r="F58" s="26"/>
      <c r="G58" s="58">
        <f t="shared" si="8"/>
        <v>0</v>
      </c>
      <c r="H58" s="84">
        <f t="shared" si="9"/>
        <v>0</v>
      </c>
      <c r="I58" s="3"/>
      <c r="J58" s="23"/>
      <c r="K58" s="54"/>
      <c r="L58" s="24"/>
      <c r="M58" s="25"/>
      <c r="N58" s="26"/>
      <c r="O58" s="58">
        <f t="shared" si="10"/>
        <v>0</v>
      </c>
      <c r="P58" s="84">
        <f t="shared" si="11"/>
        <v>0</v>
      </c>
      <c r="Q58" s="3"/>
    </row>
    <row r="59" spans="1:17" x14ac:dyDescent="0.2">
      <c r="A59" s="3"/>
      <c r="B59" s="23"/>
      <c r="C59" s="54"/>
      <c r="D59" s="24"/>
      <c r="E59" s="25"/>
      <c r="F59" s="26"/>
      <c r="G59" s="58">
        <f t="shared" si="8"/>
        <v>0</v>
      </c>
      <c r="H59" s="84">
        <f t="shared" si="9"/>
        <v>0</v>
      </c>
      <c r="I59" s="3"/>
      <c r="J59" s="23"/>
      <c r="K59" s="54"/>
      <c r="L59" s="24"/>
      <c r="M59" s="25"/>
      <c r="N59" s="26"/>
      <c r="O59" s="58">
        <f t="shared" si="10"/>
        <v>0</v>
      </c>
      <c r="P59" s="84">
        <f t="shared" si="11"/>
        <v>0</v>
      </c>
      <c r="Q59" s="3"/>
    </row>
    <row r="60" spans="1:17" x14ac:dyDescent="0.2">
      <c r="A60" s="3"/>
      <c r="B60" s="23"/>
      <c r="C60" s="54"/>
      <c r="D60" s="24"/>
      <c r="E60" s="25"/>
      <c r="F60" s="26"/>
      <c r="G60" s="58">
        <f t="shared" si="8"/>
        <v>0</v>
      </c>
      <c r="H60" s="84">
        <f t="shared" si="9"/>
        <v>0</v>
      </c>
      <c r="I60" s="3"/>
      <c r="J60" s="23"/>
      <c r="K60" s="54"/>
      <c r="L60" s="24"/>
      <c r="M60" s="25"/>
      <c r="N60" s="26"/>
      <c r="O60" s="58">
        <f t="shared" si="10"/>
        <v>0</v>
      </c>
      <c r="P60" s="84">
        <f t="shared" si="11"/>
        <v>0</v>
      </c>
      <c r="Q60" s="3"/>
    </row>
    <row r="61" spans="1:17" x14ac:dyDescent="0.2">
      <c r="A61" s="3"/>
      <c r="B61" s="23"/>
      <c r="C61" s="54"/>
      <c r="D61" s="24"/>
      <c r="E61" s="25"/>
      <c r="F61" s="26"/>
      <c r="G61" s="58">
        <f t="shared" si="8"/>
        <v>0</v>
      </c>
      <c r="H61" s="84">
        <f t="shared" si="9"/>
        <v>0</v>
      </c>
      <c r="I61" s="3"/>
      <c r="J61" s="23"/>
      <c r="K61" s="54"/>
      <c r="L61" s="24"/>
      <c r="M61" s="25"/>
      <c r="N61" s="26"/>
      <c r="O61" s="58">
        <f t="shared" si="10"/>
        <v>0</v>
      </c>
      <c r="P61" s="84">
        <f t="shared" si="11"/>
        <v>0</v>
      </c>
      <c r="Q61" s="3"/>
    </row>
    <row r="62" spans="1:17" x14ac:dyDescent="0.2">
      <c r="A62" s="3"/>
      <c r="B62" s="23"/>
      <c r="C62" s="54"/>
      <c r="D62" s="24"/>
      <c r="E62" s="25"/>
      <c r="F62" s="26"/>
      <c r="G62" s="58">
        <f t="shared" si="8"/>
        <v>0</v>
      </c>
      <c r="H62" s="84">
        <f t="shared" si="9"/>
        <v>0</v>
      </c>
      <c r="I62" s="3"/>
      <c r="J62" s="23"/>
      <c r="K62" s="54"/>
      <c r="L62" s="24"/>
      <c r="M62" s="25"/>
      <c r="N62" s="26"/>
      <c r="O62" s="58">
        <f t="shared" si="10"/>
        <v>0</v>
      </c>
      <c r="P62" s="84">
        <f t="shared" si="11"/>
        <v>0</v>
      </c>
      <c r="Q62" s="3"/>
    </row>
    <row r="63" spans="1:17" x14ac:dyDescent="0.2">
      <c r="A63" s="3"/>
      <c r="B63" s="23"/>
      <c r="C63" s="54"/>
      <c r="D63" s="24"/>
      <c r="E63" s="25"/>
      <c r="F63" s="26"/>
      <c r="G63" s="58">
        <f t="shared" si="8"/>
        <v>0</v>
      </c>
      <c r="H63" s="84">
        <f t="shared" si="9"/>
        <v>0</v>
      </c>
      <c r="I63" s="3"/>
      <c r="J63" s="23"/>
      <c r="K63" s="54"/>
      <c r="L63" s="24"/>
      <c r="M63" s="25"/>
      <c r="N63" s="26"/>
      <c r="O63" s="58">
        <f t="shared" si="10"/>
        <v>0</v>
      </c>
      <c r="P63" s="84">
        <f t="shared" si="11"/>
        <v>0</v>
      </c>
      <c r="Q63" s="3"/>
    </row>
    <row r="64" spans="1:17" x14ac:dyDescent="0.2">
      <c r="A64" s="3"/>
      <c r="B64" s="23"/>
      <c r="C64" s="54"/>
      <c r="D64" s="24"/>
      <c r="E64" s="25"/>
      <c r="F64" s="26"/>
      <c r="G64" s="58">
        <f t="shared" si="8"/>
        <v>0</v>
      </c>
      <c r="H64" s="84">
        <f t="shared" si="9"/>
        <v>0</v>
      </c>
      <c r="I64" s="3"/>
      <c r="J64" s="23"/>
      <c r="K64" s="54"/>
      <c r="L64" s="24"/>
      <c r="M64" s="25"/>
      <c r="N64" s="26"/>
      <c r="O64" s="58">
        <f t="shared" si="10"/>
        <v>0</v>
      </c>
      <c r="P64" s="84">
        <f t="shared" si="11"/>
        <v>0</v>
      </c>
      <c r="Q64" s="3"/>
    </row>
    <row r="65" spans="1:17" x14ac:dyDescent="0.2">
      <c r="A65" s="3"/>
      <c r="B65" s="23"/>
      <c r="C65" s="54"/>
      <c r="D65" s="24"/>
      <c r="E65" s="25"/>
      <c r="F65" s="26"/>
      <c r="G65" s="58">
        <f t="shared" si="8"/>
        <v>0</v>
      </c>
      <c r="H65" s="84">
        <f t="shared" si="9"/>
        <v>0</v>
      </c>
      <c r="I65" s="3"/>
      <c r="J65" s="23"/>
      <c r="K65" s="54"/>
      <c r="L65" s="24"/>
      <c r="M65" s="25"/>
      <c r="N65" s="26"/>
      <c r="O65" s="58">
        <f t="shared" si="10"/>
        <v>0</v>
      </c>
      <c r="P65" s="84">
        <f t="shared" si="11"/>
        <v>0</v>
      </c>
      <c r="Q65" s="3"/>
    </row>
    <row r="66" spans="1:17" x14ac:dyDescent="0.2">
      <c r="A66" s="3"/>
      <c r="B66" s="23"/>
      <c r="C66" s="54"/>
      <c r="D66" s="24"/>
      <c r="E66" s="25"/>
      <c r="F66" s="26"/>
      <c r="G66" s="58">
        <f t="shared" si="8"/>
        <v>0</v>
      </c>
      <c r="H66" s="84">
        <f t="shared" si="9"/>
        <v>0</v>
      </c>
      <c r="I66" s="3"/>
      <c r="J66" s="23"/>
      <c r="K66" s="54"/>
      <c r="L66" s="24"/>
      <c r="M66" s="25"/>
      <c r="N66" s="26"/>
      <c r="O66" s="58">
        <f t="shared" si="10"/>
        <v>0</v>
      </c>
      <c r="P66" s="84">
        <f t="shared" si="11"/>
        <v>0</v>
      </c>
      <c r="Q66" s="3"/>
    </row>
    <row r="67" spans="1:17" x14ac:dyDescent="0.2">
      <c r="A67" s="3"/>
      <c r="B67" s="23"/>
      <c r="C67" s="54"/>
      <c r="D67" s="24"/>
      <c r="E67" s="25"/>
      <c r="F67" s="26"/>
      <c r="G67" s="58">
        <f t="shared" si="8"/>
        <v>0</v>
      </c>
      <c r="H67" s="84">
        <f t="shared" si="9"/>
        <v>0</v>
      </c>
      <c r="I67" s="3"/>
      <c r="J67" s="23"/>
      <c r="K67" s="54"/>
      <c r="L67" s="24"/>
      <c r="M67" s="25"/>
      <c r="N67" s="26"/>
      <c r="O67" s="58">
        <f t="shared" si="10"/>
        <v>0</v>
      </c>
      <c r="P67" s="84">
        <f t="shared" si="11"/>
        <v>0</v>
      </c>
      <c r="Q67" s="3"/>
    </row>
    <row r="68" spans="1:17" x14ac:dyDescent="0.2">
      <c r="A68" s="3"/>
      <c r="B68" s="23"/>
      <c r="C68" s="54"/>
      <c r="D68" s="24"/>
      <c r="E68" s="25"/>
      <c r="F68" s="26"/>
      <c r="G68" s="58">
        <f t="shared" si="8"/>
        <v>0</v>
      </c>
      <c r="H68" s="84">
        <f t="shared" si="9"/>
        <v>0</v>
      </c>
      <c r="I68" s="3"/>
      <c r="J68" s="23"/>
      <c r="K68" s="54"/>
      <c r="L68" s="24"/>
      <c r="M68" s="25"/>
      <c r="N68" s="26"/>
      <c r="O68" s="58">
        <f t="shared" si="10"/>
        <v>0</v>
      </c>
      <c r="P68" s="84">
        <f t="shared" si="11"/>
        <v>0</v>
      </c>
      <c r="Q68" s="3"/>
    </row>
    <row r="69" spans="1:17" x14ac:dyDescent="0.2">
      <c r="A69" s="3"/>
      <c r="B69" s="23"/>
      <c r="C69" s="54"/>
      <c r="D69" s="24"/>
      <c r="E69" s="25"/>
      <c r="F69" s="26"/>
      <c r="G69" s="58">
        <f t="shared" si="8"/>
        <v>0</v>
      </c>
      <c r="H69" s="84">
        <f t="shared" si="9"/>
        <v>0</v>
      </c>
      <c r="I69" s="3"/>
      <c r="J69" s="23"/>
      <c r="K69" s="54"/>
      <c r="L69" s="24"/>
      <c r="M69" s="25"/>
      <c r="N69" s="26"/>
      <c r="O69" s="58">
        <f t="shared" si="10"/>
        <v>0</v>
      </c>
      <c r="P69" s="84">
        <f t="shared" si="11"/>
        <v>0</v>
      </c>
      <c r="Q69" s="3"/>
    </row>
    <row r="70" spans="1:17" x14ac:dyDescent="0.2">
      <c r="A70" s="3"/>
      <c r="B70" s="23"/>
      <c r="C70" s="54"/>
      <c r="D70" s="24"/>
      <c r="E70" s="25"/>
      <c r="F70" s="26"/>
      <c r="G70" s="58">
        <f t="shared" si="8"/>
        <v>0</v>
      </c>
      <c r="H70" s="84">
        <f t="shared" si="9"/>
        <v>0</v>
      </c>
      <c r="I70" s="3"/>
      <c r="J70" s="23"/>
      <c r="K70" s="54"/>
      <c r="L70" s="24"/>
      <c r="M70" s="25"/>
      <c r="N70" s="26"/>
      <c r="O70" s="58">
        <f t="shared" si="10"/>
        <v>0</v>
      </c>
      <c r="P70" s="84">
        <f t="shared" si="11"/>
        <v>0</v>
      </c>
      <c r="Q70" s="3"/>
    </row>
    <row r="71" spans="1:17" x14ac:dyDescent="0.2">
      <c r="A71" s="3"/>
      <c r="B71" s="23"/>
      <c r="C71" s="54"/>
      <c r="D71" s="24"/>
      <c r="E71" s="25"/>
      <c r="F71" s="26"/>
      <c r="G71" s="58">
        <f t="shared" si="8"/>
        <v>0</v>
      </c>
      <c r="H71" s="84">
        <f t="shared" si="9"/>
        <v>0</v>
      </c>
      <c r="I71" s="3"/>
      <c r="J71" s="23"/>
      <c r="K71" s="54"/>
      <c r="L71" s="24"/>
      <c r="M71" s="25"/>
      <c r="N71" s="26"/>
      <c r="O71" s="58">
        <f t="shared" si="10"/>
        <v>0</v>
      </c>
      <c r="P71" s="84">
        <f t="shared" si="11"/>
        <v>0</v>
      </c>
      <c r="Q71" s="3"/>
    </row>
    <row r="72" spans="1:17" x14ac:dyDescent="0.2">
      <c r="A72" s="3"/>
      <c r="B72" s="23"/>
      <c r="C72" s="54"/>
      <c r="D72" s="24"/>
      <c r="E72" s="25"/>
      <c r="F72" s="26"/>
      <c r="G72" s="58">
        <f t="shared" si="8"/>
        <v>0</v>
      </c>
      <c r="H72" s="84">
        <f t="shared" si="9"/>
        <v>0</v>
      </c>
      <c r="I72" s="3"/>
      <c r="J72" s="23"/>
      <c r="K72" s="54"/>
      <c r="L72" s="24"/>
      <c r="M72" s="25"/>
      <c r="N72" s="26"/>
      <c r="O72" s="58">
        <f t="shared" si="10"/>
        <v>0</v>
      </c>
      <c r="P72" s="84">
        <f t="shared" si="11"/>
        <v>0</v>
      </c>
      <c r="Q72" s="3"/>
    </row>
    <row r="73" spans="1:17" x14ac:dyDescent="0.2">
      <c r="A73" s="3"/>
      <c r="B73" s="23"/>
      <c r="C73" s="54"/>
      <c r="D73" s="24"/>
      <c r="E73" s="25"/>
      <c r="F73" s="26"/>
      <c r="G73" s="58">
        <f t="shared" si="8"/>
        <v>0</v>
      </c>
      <c r="H73" s="84">
        <f t="shared" si="9"/>
        <v>0</v>
      </c>
      <c r="I73" s="3"/>
      <c r="J73" s="23"/>
      <c r="K73" s="54"/>
      <c r="L73" s="24"/>
      <c r="M73" s="25"/>
      <c r="N73" s="26"/>
      <c r="O73" s="58">
        <f t="shared" si="10"/>
        <v>0</v>
      </c>
      <c r="P73" s="84">
        <f t="shared" si="11"/>
        <v>0</v>
      </c>
      <c r="Q73" s="3"/>
    </row>
    <row r="74" spans="1:17" x14ac:dyDescent="0.2">
      <c r="A74" s="3"/>
      <c r="B74" s="23"/>
      <c r="C74" s="54"/>
      <c r="D74" s="24"/>
      <c r="E74" s="25"/>
      <c r="F74" s="26"/>
      <c r="G74" s="58">
        <f t="shared" si="8"/>
        <v>0</v>
      </c>
      <c r="H74" s="84">
        <f t="shared" si="9"/>
        <v>0</v>
      </c>
      <c r="I74" s="3"/>
      <c r="J74" s="23"/>
      <c r="K74" s="54"/>
      <c r="L74" s="24"/>
      <c r="M74" s="25"/>
      <c r="N74" s="26"/>
      <c r="O74" s="58">
        <f t="shared" si="10"/>
        <v>0</v>
      </c>
      <c r="P74" s="84">
        <f t="shared" si="11"/>
        <v>0</v>
      </c>
      <c r="Q74" s="3"/>
    </row>
    <row r="75" spans="1:17" x14ac:dyDescent="0.2">
      <c r="A75" s="3"/>
      <c r="B75" s="23"/>
      <c r="C75" s="54"/>
      <c r="D75" s="24"/>
      <c r="E75" s="25"/>
      <c r="F75" s="26"/>
      <c r="G75" s="58">
        <f t="shared" si="8"/>
        <v>0</v>
      </c>
      <c r="H75" s="84">
        <f t="shared" si="9"/>
        <v>0</v>
      </c>
      <c r="I75" s="3"/>
      <c r="J75" s="23"/>
      <c r="K75" s="54"/>
      <c r="L75" s="24"/>
      <c r="M75" s="25"/>
      <c r="N75" s="26"/>
      <c r="O75" s="58">
        <f t="shared" si="10"/>
        <v>0</v>
      </c>
      <c r="P75" s="84">
        <f t="shared" si="11"/>
        <v>0</v>
      </c>
      <c r="Q75" s="3"/>
    </row>
    <row r="76" spans="1:17" x14ac:dyDescent="0.2">
      <c r="A76" s="3"/>
      <c r="B76" s="23"/>
      <c r="C76" s="54"/>
      <c r="D76" s="24"/>
      <c r="E76" s="25"/>
      <c r="F76" s="26"/>
      <c r="G76" s="58">
        <f t="shared" si="8"/>
        <v>0</v>
      </c>
      <c r="H76" s="84">
        <f t="shared" si="9"/>
        <v>0</v>
      </c>
      <c r="I76" s="3"/>
      <c r="J76" s="23"/>
      <c r="K76" s="54"/>
      <c r="L76" s="24"/>
      <c r="M76" s="25"/>
      <c r="N76" s="26"/>
      <c r="O76" s="58">
        <f t="shared" si="10"/>
        <v>0</v>
      </c>
      <c r="P76" s="84">
        <f t="shared" si="11"/>
        <v>0</v>
      </c>
      <c r="Q76" s="3"/>
    </row>
    <row r="77" spans="1:17" ht="13.5" thickBot="1" x14ac:dyDescent="0.25">
      <c r="A77" s="3"/>
      <c r="B77" s="65"/>
      <c r="C77" s="66"/>
      <c r="D77" s="67"/>
      <c r="E77" s="68"/>
      <c r="F77" s="69"/>
      <c r="G77" s="70">
        <f t="shared" si="8"/>
        <v>0</v>
      </c>
      <c r="H77" s="85">
        <f t="shared" si="9"/>
        <v>0</v>
      </c>
      <c r="I77" s="3"/>
      <c r="J77" s="65"/>
      <c r="K77" s="66"/>
      <c r="L77" s="67"/>
      <c r="M77" s="68"/>
      <c r="N77" s="69"/>
      <c r="O77" s="70">
        <f t="shared" si="10"/>
        <v>0</v>
      </c>
      <c r="P77" s="85">
        <f t="shared" si="11"/>
        <v>0</v>
      </c>
      <c r="Q77" s="3"/>
    </row>
    <row r="78" spans="1:17" ht="13.5" thickBot="1" x14ac:dyDescent="0.25">
      <c r="A78" s="3"/>
      <c r="B78" s="51"/>
      <c r="C78" s="52"/>
      <c r="D78" s="52"/>
      <c r="E78" s="53"/>
      <c r="F78" s="118" t="s">
        <v>32</v>
      </c>
      <c r="G78" s="119"/>
      <c r="H78" s="86">
        <f>SUM(H54:H77)</f>
        <v>0</v>
      </c>
      <c r="I78" s="3"/>
      <c r="J78" s="51"/>
      <c r="K78" s="52"/>
      <c r="L78" s="52"/>
      <c r="M78" s="53"/>
      <c r="N78" s="118" t="s">
        <v>32</v>
      </c>
      <c r="O78" s="119"/>
      <c r="P78" s="86">
        <f>SUM(P54:P77)</f>
        <v>0</v>
      </c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3.5" thickBo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3.5" thickBot="1" x14ac:dyDescent="0.25">
      <c r="A81" s="3"/>
      <c r="B81" s="134" t="s">
        <v>43</v>
      </c>
      <c r="C81" s="135"/>
      <c r="D81" s="135"/>
      <c r="E81" s="135"/>
      <c r="F81" s="72"/>
      <c r="G81" s="123" t="s">
        <v>40</v>
      </c>
      <c r="H81" s="124"/>
      <c r="I81" s="3"/>
      <c r="J81" s="129" t="s">
        <v>44</v>
      </c>
      <c r="K81" s="129"/>
      <c r="L81" s="129"/>
      <c r="M81" s="129"/>
      <c r="N81" s="129"/>
      <c r="O81" s="129"/>
      <c r="P81" s="129"/>
      <c r="Q81" s="3"/>
    </row>
    <row r="82" spans="1:17" ht="13.5" thickBot="1" x14ac:dyDescent="0.25">
      <c r="A82" s="3"/>
      <c r="B82" s="136"/>
      <c r="C82" s="137"/>
      <c r="D82" s="137"/>
      <c r="E82" s="137"/>
      <c r="F82" s="50"/>
      <c r="G82" s="130" t="s">
        <v>42</v>
      </c>
      <c r="H82" s="131"/>
      <c r="I82" s="3"/>
      <c r="J82" s="5"/>
      <c r="K82" s="5"/>
      <c r="L82" s="5"/>
      <c r="M82" s="5"/>
      <c r="N82" s="5"/>
      <c r="O82" s="5"/>
      <c r="P82" s="5"/>
      <c r="Q82" s="3"/>
    </row>
    <row r="83" spans="1:17" ht="38.25" customHeight="1" thickBot="1" x14ac:dyDescent="0.25">
      <c r="A83" s="3"/>
      <c r="B83" s="129" t="s">
        <v>38</v>
      </c>
      <c r="C83" s="129"/>
      <c r="D83" s="129"/>
      <c r="E83" s="129"/>
      <c r="F83" s="50"/>
      <c r="G83" s="132"/>
      <c r="H83" s="133"/>
      <c r="I83" s="3"/>
      <c r="J83" s="5"/>
      <c r="K83" s="5"/>
      <c r="L83" s="5"/>
      <c r="M83" s="5"/>
      <c r="N83" s="5"/>
      <c r="O83" s="5"/>
      <c r="P83" s="5"/>
      <c r="Q83" s="3"/>
    </row>
    <row r="84" spans="1:17" ht="50.25" customHeight="1" x14ac:dyDescent="0.2">
      <c r="A84" s="3"/>
      <c r="B84" s="36" t="s">
        <v>35</v>
      </c>
      <c r="C84" s="80" t="s">
        <v>36</v>
      </c>
      <c r="D84" s="91" t="s">
        <v>39</v>
      </c>
      <c r="E84" s="92" t="s">
        <v>37</v>
      </c>
      <c r="F84" s="76"/>
      <c r="G84" s="36" t="s">
        <v>36</v>
      </c>
      <c r="H84" s="73" t="s">
        <v>41</v>
      </c>
      <c r="I84" s="3"/>
      <c r="J84" s="138" t="s">
        <v>45</v>
      </c>
      <c r="K84" s="127"/>
      <c r="L84" s="127" t="s">
        <v>49</v>
      </c>
      <c r="M84" s="127"/>
      <c r="N84" s="127" t="s">
        <v>57</v>
      </c>
      <c r="O84" s="128"/>
      <c r="P84" s="5"/>
      <c r="Q84" s="3"/>
    </row>
    <row r="85" spans="1:17" x14ac:dyDescent="0.2">
      <c r="A85" s="3"/>
      <c r="B85" s="74">
        <v>70</v>
      </c>
      <c r="C85" s="79">
        <v>25000</v>
      </c>
      <c r="D85" s="93">
        <f>SUM(C85/363)</f>
        <v>68.870523415977956</v>
      </c>
      <c r="E85" s="88">
        <f>IF(D85&gt;=B85,D85,B85)</f>
        <v>70</v>
      </c>
      <c r="F85" s="77"/>
      <c r="G85" s="74">
        <v>50000</v>
      </c>
      <c r="H85" s="88">
        <f>SUM(G85/1000)</f>
        <v>50</v>
      </c>
      <c r="I85" s="3"/>
      <c r="J85" s="139" t="s">
        <v>46</v>
      </c>
      <c r="K85" s="140"/>
      <c r="L85" s="140" t="s">
        <v>51</v>
      </c>
      <c r="M85" s="140"/>
      <c r="N85" s="140" t="s">
        <v>55</v>
      </c>
      <c r="O85" s="141"/>
      <c r="P85" s="5"/>
      <c r="Q85" s="3"/>
    </row>
    <row r="86" spans="1:17" x14ac:dyDescent="0.2">
      <c r="A86" s="3"/>
      <c r="B86" s="38"/>
      <c r="C86" s="75"/>
      <c r="D86" s="94">
        <f t="shared" ref="D86:D99" si="12">SUM(C86/363)</f>
        <v>0</v>
      </c>
      <c r="E86" s="89">
        <f t="shared" ref="E86:E99" si="13">IF(D86&gt;=B86,D86,B86)</f>
        <v>0</v>
      </c>
      <c r="F86" s="71"/>
      <c r="G86" s="38"/>
      <c r="H86" s="89">
        <f t="shared" ref="H86:H99" si="14">SUM(G86/1000)</f>
        <v>0</v>
      </c>
      <c r="I86" s="3"/>
      <c r="J86" s="139" t="s">
        <v>47</v>
      </c>
      <c r="K86" s="140"/>
      <c r="L86" s="140" t="s">
        <v>52</v>
      </c>
      <c r="M86" s="140"/>
      <c r="N86" s="140" t="s">
        <v>56</v>
      </c>
      <c r="O86" s="141"/>
      <c r="P86" s="5"/>
      <c r="Q86" s="3"/>
    </row>
    <row r="87" spans="1:17" x14ac:dyDescent="0.2">
      <c r="A87" s="3"/>
      <c r="B87" s="38"/>
      <c r="C87" s="75"/>
      <c r="D87" s="94">
        <f t="shared" si="12"/>
        <v>0</v>
      </c>
      <c r="E87" s="89">
        <f t="shared" si="13"/>
        <v>0</v>
      </c>
      <c r="F87" s="71"/>
      <c r="G87" s="38"/>
      <c r="H87" s="89">
        <f t="shared" si="14"/>
        <v>0</v>
      </c>
      <c r="I87" s="3"/>
      <c r="J87" s="139" t="s">
        <v>48</v>
      </c>
      <c r="K87" s="140"/>
      <c r="L87" s="140" t="s">
        <v>53</v>
      </c>
      <c r="M87" s="140"/>
      <c r="N87" s="140" t="s">
        <v>60</v>
      </c>
      <c r="O87" s="141"/>
      <c r="P87" s="5"/>
      <c r="Q87" s="3"/>
    </row>
    <row r="88" spans="1:17" x14ac:dyDescent="0.2">
      <c r="A88" s="3"/>
      <c r="B88" s="38"/>
      <c r="C88" s="75"/>
      <c r="D88" s="94">
        <f t="shared" si="12"/>
        <v>0</v>
      </c>
      <c r="E88" s="89">
        <f t="shared" si="13"/>
        <v>0</v>
      </c>
      <c r="F88" s="71"/>
      <c r="G88" s="38"/>
      <c r="H88" s="89">
        <f t="shared" si="14"/>
        <v>0</v>
      </c>
      <c r="I88" s="3"/>
      <c r="J88" s="139" t="s">
        <v>50</v>
      </c>
      <c r="K88" s="140"/>
      <c r="L88" s="140" t="s">
        <v>54</v>
      </c>
      <c r="M88" s="140"/>
      <c r="N88" s="140" t="s">
        <v>60</v>
      </c>
      <c r="O88" s="141"/>
      <c r="P88" s="5"/>
      <c r="Q88" s="3"/>
    </row>
    <row r="89" spans="1:17" x14ac:dyDescent="0.2">
      <c r="A89" s="3"/>
      <c r="B89" s="38"/>
      <c r="C89" s="75"/>
      <c r="D89" s="94">
        <f t="shared" si="12"/>
        <v>0</v>
      </c>
      <c r="E89" s="89">
        <f t="shared" si="13"/>
        <v>0</v>
      </c>
      <c r="F89" s="71"/>
      <c r="G89" s="38"/>
      <c r="H89" s="89">
        <f t="shared" si="14"/>
        <v>0</v>
      </c>
      <c r="I89" s="3"/>
      <c r="J89" s="139"/>
      <c r="K89" s="140"/>
      <c r="L89" s="140"/>
      <c r="M89" s="140"/>
      <c r="N89" s="82"/>
      <c r="O89" s="83"/>
      <c r="P89" s="5"/>
      <c r="Q89" s="3"/>
    </row>
    <row r="90" spans="1:17" ht="28.5" customHeight="1" x14ac:dyDescent="0.2">
      <c r="A90" s="3"/>
      <c r="B90" s="38"/>
      <c r="C90" s="75"/>
      <c r="D90" s="94">
        <f t="shared" si="12"/>
        <v>0</v>
      </c>
      <c r="E90" s="89">
        <f t="shared" si="13"/>
        <v>0</v>
      </c>
      <c r="F90" s="71"/>
      <c r="G90" s="38"/>
      <c r="H90" s="89">
        <f t="shared" si="14"/>
        <v>0</v>
      </c>
      <c r="I90" s="3"/>
      <c r="J90" s="146" t="s">
        <v>58</v>
      </c>
      <c r="K90" s="147"/>
      <c r="L90" s="147"/>
      <c r="M90" s="147"/>
      <c r="N90" s="147"/>
      <c r="O90" s="148"/>
      <c r="P90" s="5"/>
      <c r="Q90" s="3"/>
    </row>
    <row r="91" spans="1:17" ht="27" customHeight="1" thickBot="1" x14ac:dyDescent="0.25">
      <c r="A91" s="3"/>
      <c r="B91" s="38"/>
      <c r="C91" s="75"/>
      <c r="D91" s="94">
        <f t="shared" si="12"/>
        <v>0</v>
      </c>
      <c r="E91" s="89">
        <f t="shared" si="13"/>
        <v>0</v>
      </c>
      <c r="F91" s="71"/>
      <c r="G91" s="38"/>
      <c r="H91" s="89">
        <f t="shared" si="14"/>
        <v>0</v>
      </c>
      <c r="I91" s="3"/>
      <c r="J91" s="143" t="s">
        <v>59</v>
      </c>
      <c r="K91" s="144"/>
      <c r="L91" s="144"/>
      <c r="M91" s="144"/>
      <c r="N91" s="144"/>
      <c r="O91" s="145"/>
      <c r="P91" s="5"/>
      <c r="Q91" s="3"/>
    </row>
    <row r="92" spans="1:17" x14ac:dyDescent="0.2">
      <c r="A92" s="3"/>
      <c r="B92" s="38"/>
      <c r="C92" s="75"/>
      <c r="D92" s="94">
        <f t="shared" si="12"/>
        <v>0</v>
      </c>
      <c r="E92" s="89">
        <f t="shared" si="13"/>
        <v>0</v>
      </c>
      <c r="F92" s="71"/>
      <c r="G92" s="38"/>
      <c r="H92" s="89">
        <f t="shared" si="14"/>
        <v>0</v>
      </c>
      <c r="I92" s="3"/>
      <c r="J92" s="142"/>
      <c r="K92" s="142"/>
      <c r="L92" s="5"/>
      <c r="M92" s="5"/>
      <c r="N92" s="5"/>
      <c r="O92" s="5"/>
      <c r="P92" s="5"/>
      <c r="Q92" s="3"/>
    </row>
    <row r="93" spans="1:17" x14ac:dyDescent="0.2">
      <c r="A93" s="3"/>
      <c r="B93" s="38"/>
      <c r="C93" s="75"/>
      <c r="D93" s="94">
        <f t="shared" si="12"/>
        <v>0</v>
      </c>
      <c r="E93" s="89">
        <f t="shared" si="13"/>
        <v>0</v>
      </c>
      <c r="F93" s="71"/>
      <c r="G93" s="38"/>
      <c r="H93" s="89">
        <f t="shared" si="14"/>
        <v>0</v>
      </c>
      <c r="I93" s="3"/>
      <c r="J93" s="142"/>
      <c r="K93" s="142"/>
      <c r="L93" s="5"/>
      <c r="M93" s="5"/>
      <c r="N93" s="5"/>
      <c r="O93" s="5"/>
      <c r="P93" s="5"/>
      <c r="Q93" s="3"/>
    </row>
    <row r="94" spans="1:17" x14ac:dyDescent="0.2">
      <c r="A94" s="3"/>
      <c r="B94" s="38"/>
      <c r="C94" s="75"/>
      <c r="D94" s="94">
        <f t="shared" si="12"/>
        <v>0</v>
      </c>
      <c r="E94" s="89">
        <f t="shared" si="13"/>
        <v>0</v>
      </c>
      <c r="F94" s="71"/>
      <c r="G94" s="38"/>
      <c r="H94" s="89">
        <f t="shared" si="14"/>
        <v>0</v>
      </c>
      <c r="I94" s="3"/>
      <c r="J94" s="142"/>
      <c r="K94" s="142"/>
      <c r="L94" s="5"/>
      <c r="M94" s="5"/>
      <c r="N94" s="5"/>
      <c r="O94" s="5"/>
      <c r="P94" s="5"/>
      <c r="Q94" s="3"/>
    </row>
    <row r="95" spans="1:17" x14ac:dyDescent="0.2">
      <c r="A95" s="3"/>
      <c r="B95" s="38"/>
      <c r="C95" s="75"/>
      <c r="D95" s="94">
        <f t="shared" si="12"/>
        <v>0</v>
      </c>
      <c r="E95" s="89">
        <f t="shared" si="13"/>
        <v>0</v>
      </c>
      <c r="F95" s="71"/>
      <c r="G95" s="38"/>
      <c r="H95" s="89">
        <f t="shared" si="14"/>
        <v>0</v>
      </c>
      <c r="I95" s="3"/>
      <c r="J95" s="142"/>
      <c r="K95" s="142"/>
      <c r="L95" s="5"/>
      <c r="M95" s="5"/>
      <c r="N95" s="5"/>
      <c r="O95" s="5"/>
      <c r="P95" s="5"/>
      <c r="Q95" s="3"/>
    </row>
    <row r="96" spans="1:17" x14ac:dyDescent="0.2">
      <c r="A96" s="3"/>
      <c r="B96" s="38"/>
      <c r="C96" s="75"/>
      <c r="D96" s="94">
        <f t="shared" si="12"/>
        <v>0</v>
      </c>
      <c r="E96" s="89">
        <f t="shared" si="13"/>
        <v>0</v>
      </c>
      <c r="F96" s="71"/>
      <c r="G96" s="38"/>
      <c r="H96" s="89">
        <f t="shared" si="14"/>
        <v>0</v>
      </c>
      <c r="I96" s="3"/>
      <c r="J96" s="142"/>
      <c r="K96" s="142"/>
      <c r="L96" s="5"/>
      <c r="M96" s="5"/>
      <c r="N96" s="5"/>
      <c r="O96" s="5"/>
      <c r="P96" s="5"/>
      <c r="Q96" s="3"/>
    </row>
    <row r="97" spans="1:17" x14ac:dyDescent="0.2">
      <c r="A97" s="3"/>
      <c r="B97" s="38"/>
      <c r="C97" s="75"/>
      <c r="D97" s="94">
        <f t="shared" si="12"/>
        <v>0</v>
      </c>
      <c r="E97" s="89">
        <f t="shared" si="13"/>
        <v>0</v>
      </c>
      <c r="F97" s="71"/>
      <c r="G97" s="38"/>
      <c r="H97" s="89">
        <f t="shared" si="14"/>
        <v>0</v>
      </c>
      <c r="I97" s="3"/>
      <c r="J97" s="142"/>
      <c r="K97" s="142"/>
      <c r="L97" s="5"/>
      <c r="M97" s="5"/>
      <c r="N97" s="5"/>
      <c r="O97" s="5"/>
      <c r="P97" s="5"/>
      <c r="Q97" s="3"/>
    </row>
    <row r="98" spans="1:17" x14ac:dyDescent="0.2">
      <c r="A98" s="3"/>
      <c r="B98" s="38"/>
      <c r="C98" s="75"/>
      <c r="D98" s="94">
        <f t="shared" si="12"/>
        <v>0</v>
      </c>
      <c r="E98" s="89">
        <f t="shared" si="13"/>
        <v>0</v>
      </c>
      <c r="F98" s="71"/>
      <c r="G98" s="38"/>
      <c r="H98" s="89">
        <f t="shared" si="14"/>
        <v>0</v>
      </c>
      <c r="I98" s="3"/>
      <c r="J98" s="142"/>
      <c r="K98" s="142"/>
      <c r="L98" s="5"/>
      <c r="M98" s="5"/>
      <c r="N98" s="5"/>
      <c r="O98" s="5"/>
      <c r="P98" s="5"/>
      <c r="Q98" s="3"/>
    </row>
    <row r="99" spans="1:17" ht="13.5" thickBot="1" x14ac:dyDescent="0.25">
      <c r="A99" s="3"/>
      <c r="B99" s="40"/>
      <c r="C99" s="81"/>
      <c r="D99" s="95">
        <f t="shared" si="12"/>
        <v>0</v>
      </c>
      <c r="E99" s="90">
        <f t="shared" si="13"/>
        <v>0</v>
      </c>
      <c r="F99" s="78"/>
      <c r="G99" s="40"/>
      <c r="H99" s="90">
        <f t="shared" si="14"/>
        <v>0</v>
      </c>
      <c r="I99" s="3"/>
      <c r="J99" s="142"/>
      <c r="K99" s="142"/>
      <c r="L99" s="5"/>
      <c r="M99" s="5"/>
      <c r="N99" s="5"/>
      <c r="O99" s="5"/>
      <c r="P99" s="5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F101" s="4"/>
    </row>
  </sheetData>
  <mergeCells count="87">
    <mergeCell ref="J99:K99"/>
    <mergeCell ref="L84:M84"/>
    <mergeCell ref="L86:M86"/>
    <mergeCell ref="L87:M87"/>
    <mergeCell ref="L88:M88"/>
    <mergeCell ref="L85:M85"/>
    <mergeCell ref="L89:M89"/>
    <mergeCell ref="J90:O90"/>
    <mergeCell ref="J94:K94"/>
    <mergeCell ref="J95:K95"/>
    <mergeCell ref="J97:K97"/>
    <mergeCell ref="J98:K98"/>
    <mergeCell ref="J96:K96"/>
    <mergeCell ref="J92:K92"/>
    <mergeCell ref="J93:K93"/>
    <mergeCell ref="J91:O91"/>
    <mergeCell ref="J85:K85"/>
    <mergeCell ref="J86:K86"/>
    <mergeCell ref="J87:K87"/>
    <mergeCell ref="J89:K89"/>
    <mergeCell ref="J88:K88"/>
    <mergeCell ref="N87:O87"/>
    <mergeCell ref="N88:O88"/>
    <mergeCell ref="N85:O85"/>
    <mergeCell ref="N86:O86"/>
    <mergeCell ref="N84:O84"/>
    <mergeCell ref="J81:P81"/>
    <mergeCell ref="G82:H83"/>
    <mergeCell ref="B83:E83"/>
    <mergeCell ref="B81:E82"/>
    <mergeCell ref="J84:K84"/>
    <mergeCell ref="F78:G78"/>
    <mergeCell ref="J51:P51"/>
    <mergeCell ref="N78:O78"/>
    <mergeCell ref="G81:H81"/>
    <mergeCell ref="J46:K46"/>
    <mergeCell ref="J47:K47"/>
    <mergeCell ref="J48:K48"/>
    <mergeCell ref="B51:H51"/>
    <mergeCell ref="L47:M47"/>
    <mergeCell ref="L48:M48"/>
    <mergeCell ref="J42:K42"/>
    <mergeCell ref="J43:K43"/>
    <mergeCell ref="J44:K44"/>
    <mergeCell ref="J45:K45"/>
    <mergeCell ref="J38:K38"/>
    <mergeCell ref="J39:K39"/>
    <mergeCell ref="J40:K40"/>
    <mergeCell ref="J41:K41"/>
    <mergeCell ref="J34:K34"/>
    <mergeCell ref="J35:K35"/>
    <mergeCell ref="J36:K36"/>
    <mergeCell ref="J37:K37"/>
    <mergeCell ref="L45:M45"/>
    <mergeCell ref="L46:M46"/>
    <mergeCell ref="L41:M41"/>
    <mergeCell ref="L42:M42"/>
    <mergeCell ref="L43:M43"/>
    <mergeCell ref="L44:M44"/>
    <mergeCell ref="C46:D46"/>
    <mergeCell ref="C47:D47"/>
    <mergeCell ref="C48:D48"/>
    <mergeCell ref="L34:M34"/>
    <mergeCell ref="L35:M35"/>
    <mergeCell ref="L36:M36"/>
    <mergeCell ref="L37:M37"/>
    <mergeCell ref="L38:M38"/>
    <mergeCell ref="L39:M39"/>
    <mergeCell ref="L40:M40"/>
    <mergeCell ref="C42:D42"/>
    <mergeCell ref="C43:D43"/>
    <mergeCell ref="C44:D44"/>
    <mergeCell ref="C45:D45"/>
    <mergeCell ref="C38:D38"/>
    <mergeCell ref="C39:D39"/>
    <mergeCell ref="C40:D40"/>
    <mergeCell ref="C41:D41"/>
    <mergeCell ref="C34:D34"/>
    <mergeCell ref="C35:D35"/>
    <mergeCell ref="C36:D36"/>
    <mergeCell ref="C37:D37"/>
    <mergeCell ref="B2:H2"/>
    <mergeCell ref="J2:P2"/>
    <mergeCell ref="B33:D33"/>
    <mergeCell ref="F33:G33"/>
    <mergeCell ref="F30:G30"/>
    <mergeCell ref="N30:O30"/>
  </mergeCells>
  <phoneticPr fontId="0" type="noConversion"/>
  <pageMargins left="0.75" right="0.75" top="1" bottom="1" header="0.5" footer="0.5"/>
  <pageSetup orientation="portrait" r:id="rId1"/>
  <headerFooter alignWithMargins="0"/>
  <customProperties>
    <customPr name="SSCSheetTrackingNo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>Liberty International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Kenney</dc:creator>
  <cp:lastModifiedBy>Developer</cp:lastModifiedBy>
  <dcterms:created xsi:type="dcterms:W3CDTF">2007-10-24T20:46:53Z</dcterms:created>
  <dcterms:modified xsi:type="dcterms:W3CDTF">2013-01-07T15:59:31Z</dcterms:modified>
</cp:coreProperties>
</file>