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corporate\Public_Health\Team Folder\Healthy Lives\Physical Activity, Healthy Weight &amp; Libraries\FOIs\"/>
    </mc:Choice>
  </mc:AlternateContent>
  <xr:revisionPtr revIDLastSave="0" documentId="8_{9FC79976-DE6A-4C4C-930E-1E72593FCC6B}" xr6:coauthVersionLast="47" xr6:coauthVersionMax="47" xr10:uidLastSave="{00000000-0000-0000-0000-000000000000}"/>
  <bookViews>
    <workbookView xWindow="-108" yWindow="-108" windowWidth="23256" windowHeight="12576" activeTab="3" xr2:uid="{0035197B-1800-4F23-9930-1740BD552D8F}"/>
  </bookViews>
  <sheets>
    <sheet name="Requests" sheetId="1" r:id="rId1"/>
    <sheet name="Loans" sheetId="2" r:id="rId2"/>
    <sheet name="members" sheetId="3" r:id="rId3"/>
    <sheet name="visi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L13" i="4"/>
  <c r="K13" i="4"/>
  <c r="J13" i="4"/>
  <c r="I13" i="4"/>
  <c r="H13" i="4"/>
  <c r="G13" i="4"/>
  <c r="F13" i="4"/>
  <c r="E13" i="4"/>
  <c r="D13" i="4"/>
  <c r="C13" i="4"/>
  <c r="B13" i="4"/>
  <c r="O12" i="4"/>
  <c r="O11" i="4"/>
  <c r="O10" i="4"/>
  <c r="O9" i="4"/>
  <c r="O8" i="4"/>
  <c r="O7" i="4"/>
  <c r="O6" i="4"/>
  <c r="M15" i="3"/>
  <c r="L15" i="3"/>
  <c r="J15" i="3"/>
  <c r="I15" i="3"/>
  <c r="H15" i="3"/>
  <c r="G15" i="3"/>
  <c r="F15" i="3"/>
  <c r="E15" i="3"/>
  <c r="D15" i="3"/>
  <c r="C15" i="3"/>
  <c r="B15" i="3"/>
  <c r="O17" i="2"/>
  <c r="M15" i="2"/>
  <c r="M19" i="2" s="1"/>
  <c r="L15" i="2"/>
  <c r="L19" i="2" s="1"/>
  <c r="K15" i="2"/>
  <c r="K19" i="2" s="1"/>
  <c r="J15" i="2"/>
  <c r="J19" i="2" s="1"/>
  <c r="I15" i="2"/>
  <c r="I19" i="2" s="1"/>
  <c r="H15" i="2"/>
  <c r="H19" i="2" s="1"/>
  <c r="G15" i="2"/>
  <c r="G19" i="2" s="1"/>
  <c r="F15" i="2"/>
  <c r="F19" i="2" s="1"/>
  <c r="E15" i="2"/>
  <c r="E19" i="2" s="1"/>
  <c r="D15" i="2"/>
  <c r="D19" i="2" s="1"/>
  <c r="C15" i="2"/>
  <c r="C19" i="2" s="1"/>
  <c r="B15" i="2"/>
  <c r="B19" i="2" s="1"/>
  <c r="O13" i="2"/>
  <c r="O11" i="2"/>
  <c r="O10" i="2"/>
  <c r="O9" i="2"/>
  <c r="O8" i="2"/>
  <c r="O7" i="2"/>
  <c r="O6" i="2"/>
  <c r="O13" i="4" l="1"/>
  <c r="O19" i="2"/>
  <c r="O15" i="2"/>
  <c r="C11" i="1" l="1"/>
  <c r="D11" i="1"/>
  <c r="E11" i="1"/>
  <c r="F11" i="1"/>
  <c r="G11" i="1"/>
  <c r="H11" i="1"/>
  <c r="I11" i="1"/>
  <c r="J11" i="1"/>
  <c r="K11" i="1"/>
  <c r="L11" i="1"/>
  <c r="M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Bond, Andrew</author>
    <author>tc={FF749991-BC7A-4B75-A90B-52EDD1C7BE32}</author>
  </authors>
  <commentList>
    <comment ref="I4" authorId="0" shapeId="0" xr:uid="{EEA9B518-AE16-4CC0-A174-027E7D92E5DB}">
      <text>
        <r>
          <rPr>
            <b/>
            <sz val="9"/>
            <color indexed="81"/>
            <rFont val="Tahoma"/>
            <family val="2"/>
          </rPr>
          <t>Bond, Andrew:</t>
        </r>
        <r>
          <rPr>
            <sz val="9"/>
            <color indexed="81"/>
            <rFont val="Tahoma"/>
            <family val="2"/>
          </rPr>
          <t xml:space="preserve">
Adjusted retro to account for fake ONLAD accounts.</t>
        </r>
      </text>
    </comment>
    <comment ref="K4" authorId="1" shapeId="0" xr:uid="{FF749991-BC7A-4B75-A90B-52EDD1C7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due to fake borrowers</t>
      </text>
    </comment>
  </commentList>
</comments>
</file>

<file path=xl/sharedStrings.xml><?xml version="1.0" encoding="utf-8"?>
<sst xmlns="http://schemas.openxmlformats.org/spreadsheetml/2006/main" count="92" uniqueCount="46">
  <si>
    <t>Number of Requests by branch / month</t>
  </si>
  <si>
    <t>Luton Central</t>
  </si>
  <si>
    <t>Leagrave</t>
  </si>
  <si>
    <t>Lewsey</t>
  </si>
  <si>
    <t>Marsh Farm</t>
  </si>
  <si>
    <t>Stopsley</t>
  </si>
  <si>
    <t xml:space="preserve">Other </t>
  </si>
  <si>
    <t>TOTAL</t>
  </si>
  <si>
    <t>Home Library</t>
  </si>
  <si>
    <t>Column1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</si>
  <si>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</si>
  <si>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</si>
  <si>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</si>
  <si>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</si>
  <si>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</si>
  <si>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</si>
  <si>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</si>
  <si>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</si>
  <si>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</si>
  <si>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</si>
  <si>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</si>
  <si>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</si>
  <si>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Issues - Branches and Digital  (Number of Issues and Renewals)</t>
  </si>
  <si>
    <t>Year 2023 to 2024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</si>
  <si>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</si>
  <si>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</si>
  <si>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</si>
  <si>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</si>
  <si>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</si>
  <si>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</si>
  <si>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</si>
  <si>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</si>
  <si>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</si>
  <si>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</si>
  <si>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</si>
  <si>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</si>
  <si>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Other</t>
  </si>
  <si>
    <t>Total Physical Issues</t>
  </si>
  <si>
    <t>Total Digital Issues</t>
  </si>
  <si>
    <t>Total All Issues</t>
  </si>
  <si>
    <t>Active Users - Branches  (Snapshot of customers issuing one or more items in the last 12 months)</t>
  </si>
  <si>
    <t>Snapshot of active borrowers, plus customers logging on to PCs, website or other SIP2 services</t>
  </si>
  <si>
    <t>(rolling year to end of stated month)</t>
  </si>
  <si>
    <t>Total Active Users</t>
  </si>
  <si>
    <t>Visits - Branches  (Includes threshold crosses only)</t>
  </si>
  <si>
    <t>Total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</si>
</sst>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0070C0"/>
      <name val="Aptos Display"/>
      <family val="2"/>
      <scheme val="major"/>
    </font>
    <font>
      <sz val="12"/>
      <name val="Aptos Display"/>
      <family val="2"/>
      <scheme val="maj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7030A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ptos Narrow"/>
      <family val="2"/>
      <scheme val="minor"/>
    </font>
    <font>
      <sz val="12"/>
      <color rgb="FF7030A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2" borderId="0" xfId="0" applyFont="1" applyFill="1"/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vertical="top" wrapText="1"/>
    </xf>
    <xf numFmtId="164" fontId="7" fillId="0" borderId="0" xfId="1" applyNumberFormat="1" applyFont="1" applyBorder="1"/>
    <xf numFmtId="164" fontId="8" fillId="0" borderId="0" xfId="0" applyNumberFormat="1" applyFont="1"/>
    <xf numFmtId="0" fontId="3" fillId="2" borderId="0" xfId="0" applyFont="1" applyFill="1"/>
    <xf numFmtId="164" fontId="8" fillId="2" borderId="0" xfId="1" applyNumberFormat="1" applyFont="1" applyFill="1" applyBorder="1"/>
    <xf numFmtId="164" fontId="9" fillId="2" borderId="0" xfId="0" applyNumberFormat="1" applyFont="1" applyFill="1"/>
    <xf numFmtId="0" fontId="3" fillId="0" borderId="0" xfId="0" applyFont="1"/>
    <xf numFmtId="0" fontId="7" fillId="0" borderId="0" xfId="0" applyFont="1"/>
    <xf numFmtId="164" fontId="9" fillId="2" borderId="0" xfId="1" applyNumberFormat="1" applyFont="1" applyFill="1" applyBorder="1"/>
    <xf numFmtId="164" fontId="7" fillId="2" borderId="0" xfId="1" applyNumberFormat="1" applyFont="1" applyFill="1" applyBorder="1"/>
    <xf numFmtId="0" fontId="3" fillId="3" borderId="0" xfId="0" applyFont="1" applyFill="1"/>
    <xf numFmtId="164" fontId="8" fillId="3" borderId="0" xfId="1" applyNumberFormat="1" applyFont="1" applyFill="1" applyBorder="1" applyAlignment="1"/>
    <xf numFmtId="164" fontId="7" fillId="3" borderId="0" xfId="1" applyNumberFormat="1" applyFont="1" applyFill="1" applyBorder="1" applyAlignment="1"/>
    <xf numFmtId="164" fontId="4" fillId="0" borderId="0" xfId="1" applyNumberFormat="1" applyFont="1" applyBorder="1"/>
    <xf numFmtId="164" fontId="4" fillId="0" borderId="0" xfId="0" applyNumberFormat="1" applyFont="1"/>
    <xf numFmtId="10" fontId="7" fillId="0" borderId="0" xfId="1" applyNumberFormat="1" applyFont="1" applyBorder="1"/>
    <xf numFmtId="0" fontId="3" fillId="4" borderId="0" xfId="0" applyFont="1" applyFill="1"/>
    <xf numFmtId="164" fontId="8" fillId="4" borderId="0" xfId="1" applyNumberFormat="1" applyFont="1" applyFill="1" applyBorder="1"/>
    <xf numFmtId="164" fontId="10" fillId="4" borderId="0" xfId="1" applyNumberFormat="1" applyFont="1" applyFill="1" applyBorder="1"/>
    <xf numFmtId="164" fontId="9" fillId="4" borderId="0" xfId="1" applyNumberFormat="1" applyFont="1" applyFill="1" applyBorder="1"/>
    <xf numFmtId="0" fontId="9" fillId="0" borderId="1" xfId="0" applyFont="1" applyBorder="1" applyAlignment="1">
      <alignment horizontal="left" vertical="top"/>
    </xf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horizontal="left" vertical="top"/>
    </xf>
    <xf numFmtId="0" fontId="13" fillId="0" borderId="0" xfId="0" applyFont="1" applyAlignment="1">
      <alignment horizontal="right" vertical="top"/>
    </xf>
    <xf numFmtId="0" fontId="9" fillId="0" borderId="0" xfId="0" applyFont="1" applyAlignment="1">
      <alignment horizontal="right"/>
    </xf>
    <xf numFmtId="0" fontId="13" fillId="0" borderId="0" xfId="0" applyFont="1" applyAlignment="1">
      <alignment horizontal="left" vertical="top" wrapText="1"/>
    </xf>
    <xf numFmtId="164" fontId="13" fillId="0" borderId="0" xfId="1" applyNumberFormat="1" applyFont="1" applyBorder="1"/>
    <xf numFmtId="164" fontId="9" fillId="0" borderId="0" xfId="1" applyNumberFormat="1" applyFont="1" applyBorder="1"/>
    <xf numFmtId="164" fontId="9" fillId="0" borderId="0" xfId="0" applyNumberFormat="1" applyFont="1"/>
    <xf numFmtId="3" fontId="14" fillId="0" borderId="0" xfId="0" applyNumberFormat="1" applyFont="1"/>
    <xf numFmtId="164" fontId="14" fillId="0" borderId="0" xfId="1" applyNumberFormat="1" applyFont="1" applyBorder="1"/>
    <xf numFmtId="0" fontId="9" fillId="4" borderId="0" xfId="0" applyFont="1" applyFill="1"/>
  </cellXfs>
  <cellStyles count="2">
    <cellStyle name="Comma" xfId="1" builtinId="3"/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nd, Andrew" id="{9245582B-3851-4389-9F8E-D4EDE8DDD46B}" userId="S::Andrew.Bond@lutonlibraries.co.uk::d795dc86-3ebb-49e2-a208-cdf2144009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7103B-D828-44C8-82AB-9EBE3F288FBF}" name="Table1" displayName="Table1" ref="A3:M11" totalsRowShown="0" headerRowDxfId="0">
  <autoFilter ref="A3:M11" xr:uid="{6A27103B-D828-44C8-82AB-9EBE3F288FBF}"/>
  <tableColumns count="13">
    <tableColumn id="1" xr3:uid="{7B24E488-4144-463C-94BB-4D93CE54E1C0}" name="Column1"/>
    <tableColumn id="2" xr3:uid="{D9D01466-B1F3-44C1-85D2-C37BAB4A68E9}" name="Apr-23"/>
    <tableColumn id="3" xr3:uid="{CB3EF8A9-E4D8-4882-85CE-E8F1573043F4}" name="May-23"/>
    <tableColumn id="4" xr3:uid="{2A8D2018-593E-4E44-A9C4-6B7BB117758B}" name="Jun-23"/>
    <tableColumn id="5" xr3:uid="{42F77D4B-B98A-4A9F-B863-564D51818F30}" name="Jul-23"/>
    <tableColumn id="6" xr3:uid="{DA13BAA3-944E-480B-8FCF-0651CDC502BC}" name="Aug-23"/>
    <tableColumn id="7" xr3:uid="{38D397A9-D3B3-4BC0-8B6E-F505BF840E49}" name="Sep-23"/>
    <tableColumn id="8" xr3:uid="{48CD2408-7503-4337-9731-2FA1B1C58259}" name="Oct-23"/>
    <tableColumn id="9" xr3:uid="{A8E69FB0-19C2-47FF-8B8A-3E98800D51F8}" name="Nov-23"/>
    <tableColumn id="10" xr3:uid="{6356C893-C7B1-43B8-AC95-F3082EE72BBC}" name="Dec-23"/>
    <tableColumn id="11" xr3:uid="{CC1B90A6-7C74-4DB6-AFA0-E92E6511AE9D}" name="Jan-24"/>
    <tableColumn id="12" xr3:uid="{E0A4D85A-EFEE-4920-8AE4-4433D51D6C5B}" name="Feb-24"/>
    <tableColumn id="13" xr3:uid="{50FD7095-AF2F-4FEF-8B02-BC757CDC25D4}" name="Mar-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3-07T08:10:07.98" personId="{9245582B-3851-4389-9F8E-D4EDE8DDD46B}" id="{FF749991-BC7A-4B75-A90B-52EDD1C7BE32}">
    <text>No data due to fake borrowers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00B-13FF-4DB9-AA4D-5C5026CA57FA}">
  <dimension ref="A1:M11"/>
  <sheetViews>
    <sheetView workbookViewId="0">
      <selection activeCell="M10" sqref="M10"/>
    </sheetView>
  </sheetViews>
  <sheetFormatPr defaultRowHeight="14.4" x14ac:dyDescent="0.3"/>
  <cols>
    <col min="1" max="1" width="13.5546875" customWidth="1"/>
    <col min="2" max="2" width="9.77734375" customWidth="1"/>
    <col min="3" max="3" width="8.77734375" customWidth="1"/>
  </cols>
  <sheetData>
    <row r="1" spans="1:13" x14ac:dyDescent="0.3">
      <c r="A1" s="1" t="s">
        <v>0</v>
      </c>
      <c r="B1" s="1"/>
      <c r="C1" s="1"/>
      <c r="D1" s="1"/>
    </row>
    <row r="3" spans="1:13" x14ac:dyDescent="0.3">
      <c r="A3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</row>
    <row r="4" spans="1:13" x14ac:dyDescent="0.3">
      <c r="A4" s="1" t="s">
        <v>1</v>
      </c>
      <c r="B4">
        <v>851</v>
      </c>
      <c r="C4">
        <v>904</v>
      </c>
      <c r="D4">
        <v>985</v>
      </c>
      <c r="E4">
        <v>1418</v>
      </c>
      <c r="F4">
        <v>1319</v>
      </c>
      <c r="G4">
        <v>1192</v>
      </c>
      <c r="H4">
        <v>1314</v>
      </c>
      <c r="I4">
        <v>1004</v>
      </c>
      <c r="J4">
        <v>566</v>
      </c>
      <c r="K4">
        <v>823</v>
      </c>
      <c r="L4">
        <v>927</v>
      </c>
      <c r="M4">
        <v>749</v>
      </c>
    </row>
    <row r="5" spans="1:13" x14ac:dyDescent="0.3">
      <c r="A5" s="1" t="s">
        <v>8</v>
      </c>
      <c r="B5">
        <v>25</v>
      </c>
      <c r="C5">
        <v>11</v>
      </c>
      <c r="D5">
        <v>30</v>
      </c>
      <c r="E5">
        <v>34</v>
      </c>
      <c r="F5">
        <v>31</v>
      </c>
      <c r="G5">
        <v>20</v>
      </c>
      <c r="H5">
        <v>23</v>
      </c>
      <c r="I5">
        <v>28</v>
      </c>
      <c r="J5">
        <v>11</v>
      </c>
      <c r="K5">
        <v>23</v>
      </c>
      <c r="L5">
        <v>7</v>
      </c>
      <c r="M5">
        <v>1</v>
      </c>
    </row>
    <row r="6" spans="1:13" x14ac:dyDescent="0.3">
      <c r="A6" s="1" t="s">
        <v>2</v>
      </c>
      <c r="B6">
        <v>557</v>
      </c>
      <c r="C6">
        <v>520</v>
      </c>
      <c r="D6">
        <v>555</v>
      </c>
      <c r="E6">
        <v>753</v>
      </c>
      <c r="F6">
        <v>665</v>
      </c>
      <c r="G6">
        <v>684</v>
      </c>
      <c r="H6">
        <v>600</v>
      </c>
      <c r="I6">
        <v>514</v>
      </c>
      <c r="J6">
        <v>435</v>
      </c>
      <c r="K6">
        <v>513</v>
      </c>
      <c r="L6">
        <v>548</v>
      </c>
      <c r="M6">
        <v>489</v>
      </c>
    </row>
    <row r="7" spans="1:13" x14ac:dyDescent="0.3">
      <c r="A7" s="1" t="s">
        <v>3</v>
      </c>
      <c r="B7">
        <v>123</v>
      </c>
      <c r="C7">
        <v>83</v>
      </c>
      <c r="D7">
        <v>86</v>
      </c>
      <c r="E7">
        <v>76</v>
      </c>
      <c r="F7">
        <v>148</v>
      </c>
      <c r="G7">
        <v>150</v>
      </c>
      <c r="H7">
        <v>150</v>
      </c>
      <c r="I7">
        <v>187</v>
      </c>
      <c r="J7">
        <v>98</v>
      </c>
      <c r="K7">
        <v>164</v>
      </c>
      <c r="L7">
        <v>187</v>
      </c>
      <c r="M7">
        <v>150</v>
      </c>
    </row>
    <row r="8" spans="1:13" x14ac:dyDescent="0.3">
      <c r="A8" s="1" t="s">
        <v>4</v>
      </c>
      <c r="B8">
        <v>124</v>
      </c>
      <c r="C8">
        <v>164</v>
      </c>
      <c r="D8">
        <v>117</v>
      </c>
      <c r="E8">
        <v>182</v>
      </c>
      <c r="F8">
        <v>233</v>
      </c>
      <c r="G8">
        <v>195</v>
      </c>
      <c r="H8">
        <v>196</v>
      </c>
      <c r="I8">
        <v>156</v>
      </c>
      <c r="J8">
        <v>113</v>
      </c>
      <c r="K8">
        <v>201</v>
      </c>
      <c r="L8">
        <v>151</v>
      </c>
      <c r="M8">
        <v>183</v>
      </c>
    </row>
    <row r="9" spans="1:13" x14ac:dyDescent="0.3">
      <c r="A9" s="1" t="s">
        <v>5</v>
      </c>
      <c r="B9">
        <v>573</v>
      </c>
      <c r="C9">
        <v>393</v>
      </c>
      <c r="D9">
        <v>365</v>
      </c>
      <c r="E9">
        <v>432</v>
      </c>
      <c r="F9">
        <v>449</v>
      </c>
      <c r="G9">
        <v>509</v>
      </c>
      <c r="H9">
        <v>465</v>
      </c>
      <c r="I9">
        <v>332</v>
      </c>
      <c r="J9">
        <v>212</v>
      </c>
      <c r="K9">
        <v>362</v>
      </c>
      <c r="L9">
        <v>319</v>
      </c>
      <c r="M9">
        <v>413</v>
      </c>
    </row>
    <row r="10" spans="1:13" x14ac:dyDescent="0.3">
      <c r="A10" s="1" t="s">
        <v>6</v>
      </c>
      <c r="B10">
        <v>13</v>
      </c>
      <c r="C10">
        <v>43</v>
      </c>
      <c r="D10">
        <v>29</v>
      </c>
      <c r="E10">
        <v>30</v>
      </c>
      <c r="F10">
        <v>54</v>
      </c>
      <c r="G10">
        <v>46</v>
      </c>
      <c r="H10">
        <v>67</v>
      </c>
      <c r="I10">
        <v>57</v>
      </c>
      <c r="J10">
        <v>9</v>
      </c>
      <c r="K10">
        <v>45</v>
      </c>
      <c r="L10">
        <v>7</v>
      </c>
      <c r="M10">
        <v>17</v>
      </c>
    </row>
    <row r="11" spans="1:13" x14ac:dyDescent="0.3">
      <c r="A11" s="3" t="s">
        <v>7</v>
      </c>
      <c r="B11" s="3">
        <f>SUM(B4:B10)</f>
        <v>2266</v>
      </c>
      <c r="C11" s="3">
        <f t="shared" ref="C11:M11" si="0">SUM(C4:C10)</f>
        <v>2118</v>
      </c>
      <c r="D11" s="3">
        <f t="shared" si="0"/>
        <v>2167</v>
      </c>
      <c r="E11" s="3">
        <f t="shared" si="0"/>
        <v>2925</v>
      </c>
      <c r="F11" s="3">
        <f t="shared" si="0"/>
        <v>2899</v>
      </c>
      <c r="G11" s="3">
        <f t="shared" si="0"/>
        <v>2796</v>
      </c>
      <c r="H11" s="3">
        <f t="shared" si="0"/>
        <v>2815</v>
      </c>
      <c r="I11" s="3">
        <f t="shared" si="0"/>
        <v>2278</v>
      </c>
      <c r="J11" s="3">
        <f t="shared" si="0"/>
        <v>1444</v>
      </c>
      <c r="K11" s="3">
        <f t="shared" si="0"/>
        <v>2131</v>
      </c>
      <c r="L11" s="3">
        <f t="shared" si="0"/>
        <v>2146</v>
      </c>
      <c r="M11" s="3">
        <f t="shared" si="0"/>
        <v>2002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ED3A-6920-421F-8F99-E15AA12ED103}">
  <dimension ref="A1:P19"/>
  <sheetViews>
    <sheetView workbookViewId="0">
      <selection activeCell="R15" sqref="R15"/>
    </sheetView>
  </sheetViews>
  <sheetFormatPr defaultRowHeight="14.4" x14ac:dyDescent="0.3"/>
  <cols>
    <col min="1" max="1" width="27.6640625" customWidth="1"/>
    <col min="15" max="15" width="9.5546875" bestFit="1" customWidth="1"/>
  </cols>
  <sheetData>
    <row r="1" spans="1:16" ht="15.6" x14ac:dyDescent="0.3">
      <c r="A1" s="4" t="s">
        <v>22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.6" x14ac:dyDescent="0.3">
      <c r="A2" s="7" t="s">
        <v>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.6" x14ac:dyDescent="0.3">
      <c r="A3" s="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.6" x14ac:dyDescent="0.3">
      <c r="A4" s="10"/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0"/>
      <c r="O4" s="12" t="s">
        <v>7</v>
      </c>
      <c r="P4" s="8"/>
    </row>
    <row r="5" spans="1:16" ht="15.6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2"/>
      <c r="P5" s="8"/>
    </row>
    <row r="6" spans="1:16" ht="15.6" x14ac:dyDescent="0.3">
      <c r="A6" s="13" t="s">
        <v>2</v>
      </c>
      <c r="B6" s="14">
        <v>6487</v>
      </c>
      <c r="C6" s="14">
        <v>5875</v>
      </c>
      <c r="D6" s="14">
        <v>5618</v>
      </c>
      <c r="E6" s="14">
        <v>8749</v>
      </c>
      <c r="F6" s="14">
        <v>10018</v>
      </c>
      <c r="G6" s="14">
        <v>7307</v>
      </c>
      <c r="H6" s="14">
        <v>7248</v>
      </c>
      <c r="I6" s="14">
        <v>6640</v>
      </c>
      <c r="J6" s="14">
        <v>5742</v>
      </c>
      <c r="K6" s="14">
        <v>6883</v>
      </c>
      <c r="L6" s="14">
        <v>5911</v>
      </c>
      <c r="M6" s="14">
        <v>5890</v>
      </c>
      <c r="N6" s="14"/>
      <c r="O6" s="15">
        <f t="shared" ref="O6:O11" si="0">SUM(B6:M6)</f>
        <v>82368</v>
      </c>
      <c r="P6" s="8"/>
    </row>
    <row r="7" spans="1:16" ht="15.6" x14ac:dyDescent="0.3">
      <c r="A7" s="13" t="s">
        <v>3</v>
      </c>
      <c r="B7" s="14">
        <v>1358</v>
      </c>
      <c r="C7" s="14">
        <v>1178</v>
      </c>
      <c r="D7" s="14">
        <v>942</v>
      </c>
      <c r="E7" s="14">
        <v>1508</v>
      </c>
      <c r="F7" s="14">
        <v>2194</v>
      </c>
      <c r="G7" s="14">
        <v>1444</v>
      </c>
      <c r="H7" s="14">
        <v>1333</v>
      </c>
      <c r="I7" s="14">
        <v>1297</v>
      </c>
      <c r="J7" s="14">
        <v>1024</v>
      </c>
      <c r="K7" s="14">
        <v>1158</v>
      </c>
      <c r="L7" s="14">
        <v>1065</v>
      </c>
      <c r="M7" s="14">
        <v>1326</v>
      </c>
      <c r="N7" s="14"/>
      <c r="O7" s="15">
        <f t="shared" si="0"/>
        <v>15827</v>
      </c>
      <c r="P7" s="8"/>
    </row>
    <row r="8" spans="1:16" ht="15.6" x14ac:dyDescent="0.3">
      <c r="A8" s="13" t="s">
        <v>1</v>
      </c>
      <c r="B8" s="14">
        <v>11638</v>
      </c>
      <c r="C8" s="14">
        <v>10361</v>
      </c>
      <c r="D8" s="14">
        <v>10864</v>
      </c>
      <c r="E8" s="14">
        <v>14949</v>
      </c>
      <c r="F8" s="14">
        <v>16912</v>
      </c>
      <c r="G8" s="14">
        <v>11495</v>
      </c>
      <c r="H8" s="14">
        <v>13247</v>
      </c>
      <c r="I8" s="14">
        <v>10474</v>
      </c>
      <c r="J8" s="14">
        <v>9842</v>
      </c>
      <c r="K8" s="14">
        <v>10643</v>
      </c>
      <c r="L8" s="14">
        <v>10683</v>
      </c>
      <c r="M8" s="14">
        <v>7184</v>
      </c>
      <c r="N8" s="14"/>
      <c r="O8" s="15">
        <f t="shared" si="0"/>
        <v>138292</v>
      </c>
      <c r="P8" s="8"/>
    </row>
    <row r="9" spans="1:16" ht="15.6" x14ac:dyDescent="0.3">
      <c r="A9" s="13" t="s">
        <v>4</v>
      </c>
      <c r="B9" s="14">
        <v>1647</v>
      </c>
      <c r="C9" s="14">
        <v>1304</v>
      </c>
      <c r="D9" s="14">
        <v>1510</v>
      </c>
      <c r="E9" s="14">
        <v>2197</v>
      </c>
      <c r="F9" s="14">
        <v>2534</v>
      </c>
      <c r="G9" s="14">
        <v>1876</v>
      </c>
      <c r="H9" s="14">
        <v>1697</v>
      </c>
      <c r="I9" s="14">
        <v>1871</v>
      </c>
      <c r="J9" s="14">
        <v>1610</v>
      </c>
      <c r="K9" s="14">
        <v>1699</v>
      </c>
      <c r="L9" s="14">
        <v>2007</v>
      </c>
      <c r="M9" s="14">
        <v>1720</v>
      </c>
      <c r="N9" s="14"/>
      <c r="O9" s="15">
        <f t="shared" si="0"/>
        <v>21672</v>
      </c>
      <c r="P9" s="8"/>
    </row>
    <row r="10" spans="1:16" ht="15.6" x14ac:dyDescent="0.3">
      <c r="A10" s="13" t="s">
        <v>5</v>
      </c>
      <c r="B10" s="14">
        <v>4056</v>
      </c>
      <c r="C10" s="14">
        <v>3737</v>
      </c>
      <c r="D10" s="14">
        <v>3859</v>
      </c>
      <c r="E10" s="14">
        <v>4934</v>
      </c>
      <c r="F10" s="14">
        <v>5515</v>
      </c>
      <c r="G10" s="14">
        <v>4309</v>
      </c>
      <c r="H10" s="14">
        <v>4210</v>
      </c>
      <c r="I10" s="14">
        <v>3498</v>
      </c>
      <c r="J10" s="14">
        <v>3343</v>
      </c>
      <c r="K10" s="14">
        <v>3389</v>
      </c>
      <c r="L10" s="14">
        <v>3312</v>
      </c>
      <c r="M10" s="14">
        <v>3566</v>
      </c>
      <c r="N10" s="14"/>
      <c r="O10" s="15">
        <f t="shared" si="0"/>
        <v>47728</v>
      </c>
      <c r="P10" s="8"/>
    </row>
    <row r="11" spans="1:16" ht="15.6" x14ac:dyDescent="0.3">
      <c r="A11" s="8" t="s">
        <v>8</v>
      </c>
      <c r="B11" s="14">
        <v>1112</v>
      </c>
      <c r="C11" s="14">
        <v>971</v>
      </c>
      <c r="D11" s="14">
        <v>1175</v>
      </c>
      <c r="E11" s="14">
        <v>1093</v>
      </c>
      <c r="F11" s="14">
        <v>1154</v>
      </c>
      <c r="G11" s="14">
        <v>790</v>
      </c>
      <c r="H11" s="14">
        <v>1098</v>
      </c>
      <c r="I11" s="14">
        <v>1378</v>
      </c>
      <c r="J11" s="14">
        <v>815</v>
      </c>
      <c r="K11" s="14">
        <v>1497</v>
      </c>
      <c r="L11" s="14">
        <v>1101</v>
      </c>
      <c r="M11" s="14">
        <v>199</v>
      </c>
      <c r="N11" s="14"/>
      <c r="O11" s="15">
        <f t="shared" si="0"/>
        <v>12383</v>
      </c>
      <c r="P11" s="8"/>
    </row>
    <row r="12" spans="1:16" ht="15.6" x14ac:dyDescent="0.3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8"/>
    </row>
    <row r="13" spans="1:16" ht="15.6" x14ac:dyDescent="0.3">
      <c r="A13" s="8" t="s">
        <v>36</v>
      </c>
      <c r="B13" s="14">
        <v>84</v>
      </c>
      <c r="C13" s="14">
        <v>64</v>
      </c>
      <c r="D13" s="14">
        <v>74</v>
      </c>
      <c r="E13" s="14">
        <v>128</v>
      </c>
      <c r="F13" s="14">
        <v>122</v>
      </c>
      <c r="G13" s="14">
        <v>171</v>
      </c>
      <c r="H13" s="14">
        <v>256</v>
      </c>
      <c r="I13" s="14">
        <v>197</v>
      </c>
      <c r="J13" s="14">
        <v>70</v>
      </c>
      <c r="K13" s="14">
        <v>75</v>
      </c>
      <c r="L13" s="14">
        <v>82</v>
      </c>
      <c r="M13" s="14">
        <v>142</v>
      </c>
      <c r="N13" s="14"/>
      <c r="O13" s="15">
        <f>SUM(B13:M13)</f>
        <v>1465</v>
      </c>
      <c r="P13" s="8"/>
    </row>
    <row r="14" spans="1:16" ht="15.6" x14ac:dyDescent="0.3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8"/>
    </row>
    <row r="15" spans="1:16" ht="15.6" x14ac:dyDescent="0.3">
      <c r="A15" s="16" t="s">
        <v>37</v>
      </c>
      <c r="B15" s="17">
        <f>SUM(B6:B13)</f>
        <v>26382</v>
      </c>
      <c r="C15" s="17">
        <f>SUM(C6:C13)</f>
        <v>23490</v>
      </c>
      <c r="D15" s="17">
        <f>SUM(D6:D13)</f>
        <v>24042</v>
      </c>
      <c r="E15" s="17">
        <f>SUM(E6:E13)</f>
        <v>33558</v>
      </c>
      <c r="F15" s="17">
        <f>SUM(F6:F13)</f>
        <v>38449</v>
      </c>
      <c r="G15" s="17">
        <f>SUM(G6:G13)</f>
        <v>27392</v>
      </c>
      <c r="H15" s="17">
        <f>SUM(H6:H13)</f>
        <v>29089</v>
      </c>
      <c r="I15" s="17">
        <f>SUM(I6:I13)</f>
        <v>25355</v>
      </c>
      <c r="J15" s="17">
        <f>SUM(J6:J13)</f>
        <v>22446</v>
      </c>
      <c r="K15" s="17">
        <f>SUM(K6:K13)</f>
        <v>25344</v>
      </c>
      <c r="L15" s="17">
        <f>SUM(L6:L13)</f>
        <v>24161</v>
      </c>
      <c r="M15" s="17">
        <f>SUM(M6:M13)</f>
        <v>20027</v>
      </c>
      <c r="N15" s="17"/>
      <c r="O15" s="18">
        <f>SUM(B15:M15)</f>
        <v>319735</v>
      </c>
      <c r="P15" s="19"/>
    </row>
    <row r="16" spans="1:16" ht="15.6" x14ac:dyDescent="0.3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0"/>
      <c r="P16" s="8"/>
    </row>
    <row r="17" spans="1:16" ht="15.6" x14ac:dyDescent="0.3">
      <c r="A17" s="16" t="s">
        <v>38</v>
      </c>
      <c r="B17" s="17">
        <v>6439</v>
      </c>
      <c r="C17" s="17">
        <v>7145</v>
      </c>
      <c r="D17" s="17">
        <v>6373</v>
      </c>
      <c r="E17" s="17">
        <v>6623</v>
      </c>
      <c r="F17" s="17">
        <v>6762</v>
      </c>
      <c r="G17" s="17">
        <v>6296</v>
      </c>
      <c r="H17" s="17">
        <v>8455</v>
      </c>
      <c r="I17" s="17">
        <v>7613</v>
      </c>
      <c r="J17" s="17">
        <v>8268</v>
      </c>
      <c r="K17" s="17">
        <v>8870</v>
      </c>
      <c r="L17" s="17">
        <v>8042</v>
      </c>
      <c r="M17" s="21">
        <v>8365</v>
      </c>
      <c r="N17" s="22"/>
      <c r="O17" s="21">
        <f>SUM(B17:M17)</f>
        <v>89251</v>
      </c>
      <c r="P17" s="8"/>
    </row>
    <row r="18" spans="1:16" ht="15.6" x14ac:dyDescent="0.3">
      <c r="A18" s="1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0"/>
      <c r="P18" s="8"/>
    </row>
    <row r="19" spans="1:16" ht="15.6" x14ac:dyDescent="0.3">
      <c r="A19" s="23" t="s">
        <v>39</v>
      </c>
      <c r="B19" s="24">
        <f t="shared" ref="B19:M19" si="1">SUM(B15,B17)</f>
        <v>32821</v>
      </c>
      <c r="C19" s="24">
        <f t="shared" si="1"/>
        <v>30635</v>
      </c>
      <c r="D19" s="24">
        <f t="shared" si="1"/>
        <v>30415</v>
      </c>
      <c r="E19" s="24">
        <f t="shared" si="1"/>
        <v>40181</v>
      </c>
      <c r="F19" s="24">
        <f t="shared" si="1"/>
        <v>45211</v>
      </c>
      <c r="G19" s="24">
        <f t="shared" si="1"/>
        <v>33688</v>
      </c>
      <c r="H19" s="24">
        <f t="shared" si="1"/>
        <v>37544</v>
      </c>
      <c r="I19" s="24">
        <f t="shared" si="1"/>
        <v>32968</v>
      </c>
      <c r="J19" s="24">
        <f t="shared" si="1"/>
        <v>30714</v>
      </c>
      <c r="K19" s="24">
        <f t="shared" si="1"/>
        <v>34214</v>
      </c>
      <c r="L19" s="24">
        <f t="shared" si="1"/>
        <v>32203</v>
      </c>
      <c r="M19" s="24">
        <f t="shared" si="1"/>
        <v>28392</v>
      </c>
      <c r="N19" s="25"/>
      <c r="O19" s="24">
        <f>SUM(B19:M19)</f>
        <v>408986</v>
      </c>
      <c r="P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64D2-16C1-4326-9ABD-C0797095CB21}">
  <dimension ref="A1:M15"/>
  <sheetViews>
    <sheetView workbookViewId="0">
      <selection activeCell="P10" sqref="P10"/>
    </sheetView>
  </sheetViews>
  <sheetFormatPr defaultRowHeight="14.4" x14ac:dyDescent="0.3"/>
  <cols>
    <col min="1" max="1" width="30.77734375" customWidth="1"/>
  </cols>
  <sheetData>
    <row r="1" spans="1:13" ht="15.6" x14ac:dyDescent="0.3">
      <c r="A1" s="4" t="s">
        <v>40</v>
      </c>
      <c r="B1" s="5" t="s">
        <v>41</v>
      </c>
      <c r="C1" s="5"/>
      <c r="D1" s="6"/>
      <c r="E1" s="6"/>
      <c r="F1" s="6"/>
      <c r="G1" s="6"/>
      <c r="H1" s="6"/>
      <c r="I1" s="6"/>
      <c r="J1" s="6"/>
      <c r="K1" s="6"/>
      <c r="L1" s="6" t="s">
        <v>42</v>
      </c>
      <c r="M1" s="6"/>
    </row>
    <row r="2" spans="1:13" ht="15.6" x14ac:dyDescent="0.3">
      <c r="A2" s="7" t="s">
        <v>23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6" x14ac:dyDescent="0.3">
      <c r="A3" s="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6" x14ac:dyDescent="0.3">
      <c r="A4" s="10"/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</row>
    <row r="5" spans="1:13" ht="15.6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31.2" x14ac:dyDescent="0.3">
      <c r="A6" s="13" t="s">
        <v>2</v>
      </c>
      <c r="B6" s="26">
        <v>4690</v>
      </c>
      <c r="C6" s="8">
        <v>4654</v>
      </c>
      <c r="D6" s="8">
        <v>4655</v>
      </c>
      <c r="E6" s="8">
        <v>4951</v>
      </c>
      <c r="F6" s="8">
        <v>5064</v>
      </c>
      <c r="G6" s="14">
        <v>5045</v>
      </c>
      <c r="H6" s="14">
        <v>5026</v>
      </c>
      <c r="I6" s="14">
        <v>5024</v>
      </c>
      <c r="J6" s="14">
        <v>5204</v>
      </c>
      <c r="K6" s="27"/>
      <c r="L6" s="14">
        <v>4994</v>
      </c>
      <c r="M6" s="14">
        <v>5028</v>
      </c>
    </row>
    <row r="7" spans="1:13" ht="15.6" x14ac:dyDescent="0.3">
      <c r="A7" s="13" t="s">
        <v>3</v>
      </c>
      <c r="B7" s="26">
        <v>1325</v>
      </c>
      <c r="C7" s="8">
        <v>1314</v>
      </c>
      <c r="D7" s="8">
        <v>1294</v>
      </c>
      <c r="E7" s="8">
        <v>1337</v>
      </c>
      <c r="F7" s="8">
        <v>1401</v>
      </c>
      <c r="G7" s="14">
        <v>1382</v>
      </c>
      <c r="H7" s="14">
        <v>1419</v>
      </c>
      <c r="I7" s="14">
        <v>1485</v>
      </c>
      <c r="J7" s="14">
        <v>1668</v>
      </c>
      <c r="K7" s="27"/>
      <c r="L7" s="14">
        <v>1449</v>
      </c>
      <c r="M7" s="14">
        <v>1465</v>
      </c>
    </row>
    <row r="8" spans="1:13" ht="31.2" x14ac:dyDescent="0.3">
      <c r="A8" s="13" t="s">
        <v>1</v>
      </c>
      <c r="B8" s="26">
        <v>12162</v>
      </c>
      <c r="C8" s="8">
        <v>12263</v>
      </c>
      <c r="D8" s="8">
        <v>12409</v>
      </c>
      <c r="E8" s="8">
        <v>12963</v>
      </c>
      <c r="F8" s="8">
        <v>13295</v>
      </c>
      <c r="G8" s="14">
        <v>13531</v>
      </c>
      <c r="H8" s="14">
        <v>13400</v>
      </c>
      <c r="I8" s="14">
        <v>13435</v>
      </c>
      <c r="J8" s="14">
        <v>13765</v>
      </c>
      <c r="K8" s="27"/>
      <c r="L8" s="14">
        <v>13695</v>
      </c>
      <c r="M8" s="14">
        <v>13677</v>
      </c>
    </row>
    <row r="9" spans="1:13" ht="31.2" x14ac:dyDescent="0.3">
      <c r="A9" s="13" t="s">
        <v>4</v>
      </c>
      <c r="B9" s="26">
        <v>1241</v>
      </c>
      <c r="C9" s="8">
        <v>1249</v>
      </c>
      <c r="D9" s="8">
        <v>1243</v>
      </c>
      <c r="E9" s="8">
        <v>1333</v>
      </c>
      <c r="F9" s="8">
        <v>1381</v>
      </c>
      <c r="G9" s="14">
        <v>1378</v>
      </c>
      <c r="H9" s="14">
        <v>1371</v>
      </c>
      <c r="I9" s="14">
        <v>1423</v>
      </c>
      <c r="J9" s="14">
        <v>1599</v>
      </c>
      <c r="K9" s="27"/>
      <c r="L9" s="14">
        <v>1343</v>
      </c>
      <c r="M9" s="14">
        <v>1343</v>
      </c>
    </row>
    <row r="10" spans="1:13" ht="15.6" x14ac:dyDescent="0.3">
      <c r="A10" s="13" t="s">
        <v>5</v>
      </c>
      <c r="B10" s="26">
        <v>2219</v>
      </c>
      <c r="C10" s="8">
        <v>2217</v>
      </c>
      <c r="D10" s="8">
        <v>2193</v>
      </c>
      <c r="E10" s="8">
        <v>2297</v>
      </c>
      <c r="F10" s="8">
        <v>2308</v>
      </c>
      <c r="G10" s="14">
        <v>2307</v>
      </c>
      <c r="H10" s="14">
        <v>2281</v>
      </c>
      <c r="I10" s="14">
        <v>2341</v>
      </c>
      <c r="J10" s="14">
        <v>2548</v>
      </c>
      <c r="K10" s="27"/>
      <c r="L10" s="14">
        <v>2299</v>
      </c>
      <c r="M10" s="14">
        <v>2292</v>
      </c>
    </row>
    <row r="11" spans="1:13" ht="15.6" x14ac:dyDescent="0.3">
      <c r="A11" s="8" t="s">
        <v>8</v>
      </c>
      <c r="B11" s="26">
        <v>99</v>
      </c>
      <c r="C11" s="8">
        <v>98</v>
      </c>
      <c r="D11" s="8">
        <v>97</v>
      </c>
      <c r="E11" s="8">
        <v>94</v>
      </c>
      <c r="F11" s="8">
        <v>92</v>
      </c>
      <c r="G11" s="14">
        <v>90</v>
      </c>
      <c r="H11" s="14">
        <v>91</v>
      </c>
      <c r="I11" s="14">
        <v>90</v>
      </c>
      <c r="J11" s="14">
        <v>90</v>
      </c>
      <c r="K11" s="27"/>
      <c r="L11" s="14">
        <v>92</v>
      </c>
      <c r="M11" s="14">
        <v>94</v>
      </c>
    </row>
    <row r="12" spans="1:13" ht="15.6" x14ac:dyDescent="0.3">
      <c r="A12" s="8"/>
      <c r="B12" s="26"/>
      <c r="C12" s="8"/>
      <c r="D12" s="8"/>
      <c r="E12" s="8"/>
      <c r="F12" s="8"/>
      <c r="G12" s="14"/>
      <c r="H12" s="14"/>
      <c r="I12" s="14"/>
      <c r="J12" s="14"/>
      <c r="K12" s="27"/>
      <c r="L12" s="14"/>
      <c r="M12" s="14"/>
    </row>
    <row r="13" spans="1:13" ht="15.6" x14ac:dyDescent="0.3">
      <c r="A13" s="8" t="s">
        <v>36</v>
      </c>
      <c r="B13" s="26">
        <v>509</v>
      </c>
      <c r="C13" s="8">
        <v>512</v>
      </c>
      <c r="D13" s="8">
        <v>526</v>
      </c>
      <c r="E13" s="8">
        <v>570</v>
      </c>
      <c r="F13" s="8">
        <v>586</v>
      </c>
      <c r="G13" s="14">
        <v>570</v>
      </c>
      <c r="H13" s="14">
        <v>558</v>
      </c>
      <c r="I13" s="14">
        <v>619</v>
      </c>
      <c r="J13" s="14">
        <v>808</v>
      </c>
      <c r="K13" s="27"/>
      <c r="L13" s="14">
        <v>533</v>
      </c>
      <c r="M13" s="14">
        <v>535</v>
      </c>
    </row>
    <row r="14" spans="1:13" ht="15.6" x14ac:dyDescent="0.3">
      <c r="A14" s="8"/>
      <c r="B14" s="8"/>
      <c r="C14" s="14"/>
      <c r="D14" s="14"/>
      <c r="E14" s="14"/>
      <c r="F14" s="14"/>
      <c r="G14" s="28"/>
      <c r="H14" s="14"/>
      <c r="I14" s="14"/>
      <c r="J14" s="14"/>
      <c r="K14" s="14"/>
      <c r="L14" s="14"/>
      <c r="M14" s="14"/>
    </row>
    <row r="15" spans="1:13" ht="15.6" x14ac:dyDescent="0.3">
      <c r="A15" s="29" t="s">
        <v>43</v>
      </c>
      <c r="B15" s="30">
        <f>SUM(B6:B13)</f>
        <v>22245</v>
      </c>
      <c r="C15" s="30">
        <f>SUM(C6:C13)</f>
        <v>22307</v>
      </c>
      <c r="D15" s="30">
        <f>SUM(D6:D13)</f>
        <v>22417</v>
      </c>
      <c r="E15" s="30">
        <f>SUM(E6:E13)</f>
        <v>23545</v>
      </c>
      <c r="F15" s="30">
        <f>SUM(F6:F13)</f>
        <v>24127</v>
      </c>
      <c r="G15" s="30">
        <f>SUM(G6:G13)</f>
        <v>24303</v>
      </c>
      <c r="H15" s="30">
        <f>SUM(H6:H13)</f>
        <v>24146</v>
      </c>
      <c r="I15" s="30">
        <f>SUM(I6:I13)</f>
        <v>24417</v>
      </c>
      <c r="J15" s="30">
        <f>SUM(J6:J13)</f>
        <v>25682</v>
      </c>
      <c r="K15" s="31">
        <v>25600</v>
      </c>
      <c r="L15" s="32">
        <f>SUM(L6:L13)</f>
        <v>24405</v>
      </c>
      <c r="M15" s="32">
        <f>SUM(M6:M13)</f>
        <v>24434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C0EA-2C7C-4CDB-B6DC-9EE394FCB400}">
  <dimension ref="A1:O14"/>
  <sheetViews>
    <sheetView tabSelected="1" workbookViewId="0">
      <selection activeCell="Q6" sqref="Q6"/>
    </sheetView>
  </sheetViews>
  <sheetFormatPr defaultRowHeight="14.4" x14ac:dyDescent="0.3"/>
  <cols>
    <col min="15" max="15" width="12.88671875" customWidth="1"/>
  </cols>
  <sheetData>
    <row r="1" spans="1:15" ht="15.6" x14ac:dyDescent="0.3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4"/>
      <c r="O1" s="34"/>
    </row>
    <row r="2" spans="1:15" ht="15.6" x14ac:dyDescent="0.3">
      <c r="A2" s="7" t="s">
        <v>23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.6" x14ac:dyDescent="0.3">
      <c r="A3" s="36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ht="15.6" x14ac:dyDescent="0.3">
      <c r="A4" s="37"/>
      <c r="B4" s="37" t="s">
        <v>24</v>
      </c>
      <c r="C4" s="37" t="s">
        <v>25</v>
      </c>
      <c r="D4" s="37" t="s">
        <v>26</v>
      </c>
      <c r="E4" s="37" t="s">
        <v>27</v>
      </c>
      <c r="F4" s="37" t="s">
        <v>28</v>
      </c>
      <c r="G4" s="37" t="s">
        <v>29</v>
      </c>
      <c r="H4" s="37" t="s">
        <v>30</v>
      </c>
      <c r="I4" s="37" t="s">
        <v>31</v>
      </c>
      <c r="J4" s="37" t="s">
        <v>32</v>
      </c>
      <c r="K4" s="37" t="s">
        <v>33</v>
      </c>
      <c r="L4" s="37" t="s">
        <v>34</v>
      </c>
      <c r="M4" s="37" t="s">
        <v>35</v>
      </c>
      <c r="N4" s="37"/>
      <c r="O4" s="38" t="s">
        <v>7</v>
      </c>
    </row>
    <row r="5" spans="1:15" ht="15.6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1:15" ht="31.2" x14ac:dyDescent="0.3">
      <c r="A6" s="39" t="s">
        <v>2</v>
      </c>
      <c r="B6" s="40">
        <v>4235</v>
      </c>
      <c r="C6" s="40">
        <v>4319</v>
      </c>
      <c r="D6" s="40">
        <v>4249</v>
      </c>
      <c r="E6" s="40">
        <v>5390</v>
      </c>
      <c r="F6" s="40">
        <v>5800</v>
      </c>
      <c r="G6" s="40">
        <v>5171</v>
      </c>
      <c r="H6" s="40">
        <v>5088</v>
      </c>
      <c r="I6" s="14">
        <v>4690</v>
      </c>
      <c r="J6" s="40">
        <v>4043</v>
      </c>
      <c r="K6" s="14">
        <v>4177</v>
      </c>
      <c r="L6" s="40">
        <v>4192</v>
      </c>
      <c r="M6" s="40">
        <v>4899</v>
      </c>
      <c r="N6" s="40"/>
      <c r="O6" s="42">
        <f t="shared" ref="O6:O13" si="0">SUM(B6:M6)</f>
        <v>56253</v>
      </c>
    </row>
    <row r="7" spans="1:15" ht="15.6" x14ac:dyDescent="0.3">
      <c r="A7" s="39" t="s">
        <v>3</v>
      </c>
      <c r="B7" s="40">
        <v>1187</v>
      </c>
      <c r="C7" s="40">
        <v>1242</v>
      </c>
      <c r="D7" s="40">
        <v>943</v>
      </c>
      <c r="E7" s="40">
        <v>1289</v>
      </c>
      <c r="F7" s="40">
        <v>1725</v>
      </c>
      <c r="G7" s="40">
        <v>1759</v>
      </c>
      <c r="H7" s="40">
        <v>2003</v>
      </c>
      <c r="I7" s="14">
        <v>1623</v>
      </c>
      <c r="J7" s="40">
        <v>1780</v>
      </c>
      <c r="K7" s="14">
        <v>1644</v>
      </c>
      <c r="L7" s="40">
        <v>1539</v>
      </c>
      <c r="M7" s="40">
        <v>1669</v>
      </c>
      <c r="N7" s="40"/>
      <c r="O7" s="42">
        <f t="shared" si="0"/>
        <v>18403</v>
      </c>
    </row>
    <row r="8" spans="1:15" ht="31.2" x14ac:dyDescent="0.3">
      <c r="A8" s="39" t="s">
        <v>1</v>
      </c>
      <c r="B8" s="40">
        <v>15048</v>
      </c>
      <c r="C8" s="40">
        <v>14117</v>
      </c>
      <c r="D8" s="43">
        <v>15280</v>
      </c>
      <c r="E8" s="40">
        <v>14470</v>
      </c>
      <c r="F8" s="40">
        <v>15638</v>
      </c>
      <c r="G8" s="35">
        <v>14258</v>
      </c>
      <c r="H8" s="40">
        <v>19714</v>
      </c>
      <c r="I8" s="40">
        <v>17889</v>
      </c>
      <c r="J8" s="44">
        <v>17900</v>
      </c>
      <c r="K8" s="44">
        <v>17100</v>
      </c>
      <c r="L8" s="44">
        <v>17200</v>
      </c>
      <c r="M8" s="44">
        <v>16629</v>
      </c>
      <c r="N8" s="40"/>
      <c r="O8" s="42">
        <f t="shared" si="0"/>
        <v>195243</v>
      </c>
    </row>
    <row r="9" spans="1:15" ht="31.2" x14ac:dyDescent="0.3">
      <c r="A9" s="39" t="s">
        <v>4</v>
      </c>
      <c r="B9" s="40">
        <v>1047</v>
      </c>
      <c r="C9" s="40">
        <v>1036</v>
      </c>
      <c r="D9" s="40">
        <v>1354</v>
      </c>
      <c r="E9" s="40">
        <v>1679</v>
      </c>
      <c r="F9" s="40">
        <v>1700</v>
      </c>
      <c r="G9" s="40">
        <v>1257</v>
      </c>
      <c r="H9" s="40">
        <v>1230</v>
      </c>
      <c r="I9" s="14">
        <v>1701</v>
      </c>
      <c r="J9" s="44">
        <v>1537</v>
      </c>
      <c r="K9" s="14">
        <v>1373</v>
      </c>
      <c r="L9" s="40">
        <v>1601</v>
      </c>
      <c r="M9" s="40">
        <v>1897</v>
      </c>
      <c r="N9" s="40"/>
      <c r="O9" s="42">
        <f t="shared" si="0"/>
        <v>17412</v>
      </c>
    </row>
    <row r="10" spans="1:15" ht="15.6" x14ac:dyDescent="0.3">
      <c r="A10" s="39" t="s">
        <v>5</v>
      </c>
      <c r="B10" s="40">
        <v>2903</v>
      </c>
      <c r="C10" s="40">
        <v>2975</v>
      </c>
      <c r="D10" s="40">
        <v>2943</v>
      </c>
      <c r="E10" s="40">
        <v>3572</v>
      </c>
      <c r="F10" s="40">
        <v>3788</v>
      </c>
      <c r="G10" s="40">
        <v>3378</v>
      </c>
      <c r="H10" s="40">
        <v>3420</v>
      </c>
      <c r="I10" s="44">
        <v>3500</v>
      </c>
      <c r="J10" s="44">
        <v>3300</v>
      </c>
      <c r="K10" s="44">
        <v>3286.6666666666702</v>
      </c>
      <c r="L10" s="44">
        <v>3226.6666666666702</v>
      </c>
      <c r="M10" s="44">
        <v>3301</v>
      </c>
      <c r="N10" s="40"/>
      <c r="O10" s="42">
        <f t="shared" si="0"/>
        <v>39593.333333333343</v>
      </c>
    </row>
    <row r="11" spans="1:15" ht="15.6" x14ac:dyDescent="0.3">
      <c r="A11" s="35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2">
        <f t="shared" si="0"/>
        <v>0</v>
      </c>
    </row>
    <row r="12" spans="1:15" ht="15.6" x14ac:dyDescent="0.3">
      <c r="A12" s="35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2">
        <f t="shared" si="0"/>
        <v>0</v>
      </c>
    </row>
    <row r="13" spans="1:15" ht="15.6" x14ac:dyDescent="0.3">
      <c r="A13" s="45" t="s">
        <v>45</v>
      </c>
      <c r="B13" s="32">
        <f>SUM(B6:B10)</f>
        <v>24420</v>
      </c>
      <c r="C13" s="32">
        <f>SUM(C6:C10)</f>
        <v>23689</v>
      </c>
      <c r="D13" s="32">
        <f>SUM(D6:D10)</f>
        <v>24769</v>
      </c>
      <c r="E13" s="32">
        <f>SUM(E6:E10)</f>
        <v>26400</v>
      </c>
      <c r="F13" s="32">
        <f>SUM(F6:F10)</f>
        <v>28651</v>
      </c>
      <c r="G13" s="32">
        <f>SUM(G6:G10)</f>
        <v>25823</v>
      </c>
      <c r="H13" s="32">
        <f>SUM(H6:H10)</f>
        <v>31455</v>
      </c>
      <c r="I13" s="32">
        <f>SUM(I6:I10)</f>
        <v>29403</v>
      </c>
      <c r="J13" s="32">
        <f>SUM(J6:J10)</f>
        <v>28560</v>
      </c>
      <c r="K13" s="32">
        <f>SUM(K6:K10)</f>
        <v>27580.666666666672</v>
      </c>
      <c r="L13" s="32">
        <f>SUM(L6:L10)</f>
        <v>27758.666666666672</v>
      </c>
      <c r="M13" s="32">
        <f>SUM(M6:M10)</f>
        <v>28395</v>
      </c>
      <c r="N13" s="41"/>
      <c r="O13" s="42">
        <f t="shared" si="0"/>
        <v>326904.33333333337</v>
      </c>
    </row>
    <row r="14" spans="1:15" ht="15.6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Requests</vt:lpstr>
      <vt:lpstr>Loans</vt:lpstr>
      <vt:lpstr>members</vt:lpstr>
      <vt:lpstr>visits</vt:lpstr>
    </vt:vector>
  </TitlesOfParts>
  <Company>Luton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Bond, Andrew</dc:creator>
  <cp:lastModifiedBy>Hudson, Matthew</cp:lastModifiedBy>
  <dcterms:created xsi:type="dcterms:W3CDTF">2024-09-17T06:39:15Z</dcterms:created>
  <dcterms:modified xsi:type="dcterms:W3CDTF">2024-10-04T15:39:56Z</dcterms:modified>
</cp:coreProperties>
</file>