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codeName="ThisWorkbook"/>
  <mc:AlternateContent xmlns:mc="http://schemas.openxmlformats.org/markup-compatibility/2006">
    <mc:Choice Requires="x15">
      <x15ac:absPath xmlns:x15ac="http://schemas.microsoft.com/office/spreadsheetml/2010/11/ac" url="L:\Libraries\Senior &amp; PO Team\STATISTICS\FOI - ROWE\"/>
    </mc:Choice>
  </mc:AlternateContent>
  <xr:revisionPtr revIDLastSave="0" documentId="13_ncr:1_{5713CD90-AD98-4BF8-9C38-1EE2C45BD290}" xr6:coauthVersionLast="47" xr6:coauthVersionMax="47" xr10:uidLastSave="{00000000-0000-0000-0000-000000000000}"/>
  <bookViews>
    <workbookView xWindow="-120" yWindow="-120" windowWidth="20730" windowHeight="11040" tabRatio="808" firstSheet="1" activeTab="1" xr2:uid="{00000000-000D-0000-FFFF-FFFF00000000}"/>
  </bookViews>
  <sheets>
    <sheet name="Q1 Issues - Month by Library" sheetId="36" r:id="rId1"/>
    <sheet name="Q2 Top 100 titles,author,loans" sheetId="33" r:id="rId2"/>
    <sheet name="Q3 Reservations  Mth by Library" sheetId="34" r:id="rId3"/>
    <sheet name="Q4 Active Members - 12mths" sheetId="35" r:id="rId4"/>
    <sheet name="Q5 Visits - Month by Library" sheetId="32" r:id="rId5"/>
    <sheet name="Reference Data" sheetId="14" state="hidden" r:id="rId6"/>
  </sheets>
  <externalReferences>
    <externalReference r:id="rId7"/>
    <externalReference r:id="rId8"/>
    <externalReference r:id="rId9"/>
  </externalReferences>
  <definedNames>
    <definedName name="_xlnm.Print_Area" localSheetId="4">'Q5 Visits - Month by Library'!$C$1:$Q$38</definedName>
    <definedName name="_xlnm.Print_Titles" localSheetId="4">'Q5 Visits - Month by Library'!$C:$C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2" i="33" l="1"/>
  <c r="B52" i="33"/>
  <c r="C52" i="33"/>
  <c r="A53" i="33"/>
  <c r="B53" i="33"/>
  <c r="C53" i="33"/>
  <c r="A54" i="33"/>
  <c r="B54" i="33"/>
  <c r="C54" i="33"/>
  <c r="A55" i="33"/>
  <c r="B55" i="33"/>
  <c r="C55" i="33"/>
  <c r="A56" i="33"/>
  <c r="B56" i="33"/>
  <c r="C56" i="33"/>
  <c r="A57" i="33"/>
  <c r="B57" i="33"/>
  <c r="C57" i="33"/>
  <c r="A58" i="33"/>
  <c r="B58" i="33"/>
  <c r="C58" i="33"/>
  <c r="A59" i="33"/>
  <c r="B59" i="33"/>
  <c r="C59" i="33"/>
  <c r="A60" i="33"/>
  <c r="B60" i="33"/>
  <c r="C60" i="33"/>
  <c r="A61" i="33"/>
  <c r="B61" i="33"/>
  <c r="C61" i="33"/>
  <c r="A62" i="33"/>
  <c r="B62" i="33"/>
  <c r="C62" i="33"/>
  <c r="A63" i="33"/>
  <c r="B63" i="33"/>
  <c r="C63" i="33"/>
  <c r="A64" i="33"/>
  <c r="B64" i="33"/>
  <c r="C64" i="33"/>
  <c r="A65" i="33"/>
  <c r="B65" i="33"/>
  <c r="C65" i="33"/>
  <c r="A66" i="33"/>
  <c r="B66" i="33"/>
  <c r="C66" i="33"/>
  <c r="A67" i="33"/>
  <c r="B67" i="33"/>
  <c r="C67" i="33"/>
  <c r="A68" i="33"/>
  <c r="B68" i="33"/>
  <c r="C68" i="33"/>
  <c r="A69" i="33"/>
  <c r="B69" i="33"/>
  <c r="C69" i="33"/>
  <c r="A70" i="33"/>
  <c r="B70" i="33"/>
  <c r="C70" i="33"/>
  <c r="A71" i="33"/>
  <c r="B71" i="33"/>
  <c r="C71" i="33"/>
  <c r="A72" i="33"/>
  <c r="B72" i="33"/>
  <c r="C72" i="33"/>
  <c r="A73" i="33"/>
  <c r="B73" i="33"/>
  <c r="C73" i="33"/>
  <c r="A74" i="33"/>
  <c r="B74" i="33"/>
  <c r="C74" i="33"/>
  <c r="A75" i="33"/>
  <c r="B75" i="33"/>
  <c r="C75" i="33"/>
  <c r="A76" i="33"/>
  <c r="B76" i="33"/>
  <c r="C76" i="33"/>
  <c r="A77" i="33"/>
  <c r="B77" i="33"/>
  <c r="C77" i="33"/>
  <c r="A78" i="33"/>
  <c r="B78" i="33"/>
  <c r="C78" i="33"/>
  <c r="A79" i="33"/>
  <c r="B79" i="33"/>
  <c r="C79" i="33"/>
  <c r="A80" i="33"/>
  <c r="B80" i="33"/>
  <c r="C80" i="33"/>
  <c r="A81" i="33"/>
  <c r="B81" i="33"/>
  <c r="C81" i="33"/>
  <c r="A82" i="33"/>
  <c r="B82" i="33"/>
  <c r="C82" i="33"/>
  <c r="A83" i="33"/>
  <c r="B83" i="33"/>
  <c r="C83" i="33"/>
  <c r="A84" i="33"/>
  <c r="B84" i="33"/>
  <c r="C84" i="33"/>
  <c r="A85" i="33"/>
  <c r="B85" i="33"/>
  <c r="C85" i="33"/>
  <c r="A86" i="33"/>
  <c r="B86" i="33"/>
  <c r="C86" i="33"/>
  <c r="A87" i="33"/>
  <c r="B87" i="33"/>
  <c r="C87" i="33"/>
  <c r="A88" i="33"/>
  <c r="B88" i="33"/>
  <c r="C88" i="33"/>
  <c r="A89" i="33"/>
  <c r="B89" i="33"/>
  <c r="C89" i="33"/>
  <c r="A90" i="33"/>
  <c r="B90" i="33"/>
  <c r="C90" i="33"/>
  <c r="A91" i="33"/>
  <c r="B91" i="33"/>
  <c r="C91" i="33"/>
  <c r="A92" i="33"/>
  <c r="B92" i="33"/>
  <c r="C92" i="33"/>
  <c r="A93" i="33"/>
  <c r="B93" i="33"/>
  <c r="C93" i="33"/>
  <c r="A94" i="33"/>
  <c r="B94" i="33"/>
  <c r="C94" i="33"/>
  <c r="A95" i="33"/>
  <c r="B95" i="33"/>
  <c r="C95" i="33"/>
  <c r="A96" i="33"/>
  <c r="B96" i="33"/>
  <c r="C96" i="33"/>
  <c r="A97" i="33"/>
  <c r="B97" i="33"/>
  <c r="C97" i="33"/>
  <c r="A98" i="33"/>
  <c r="B98" i="33"/>
  <c r="C98" i="33"/>
  <c r="A99" i="33"/>
  <c r="B99" i="33"/>
  <c r="C99" i="33"/>
  <c r="A1" i="33"/>
  <c r="B1" i="33"/>
  <c r="C1" i="33"/>
  <c r="A2" i="33"/>
  <c r="B2" i="33"/>
  <c r="C2" i="33"/>
  <c r="A3" i="33"/>
  <c r="B3" i="33"/>
  <c r="C3" i="33"/>
  <c r="A4" i="33"/>
  <c r="B4" i="33"/>
  <c r="C4" i="33"/>
  <c r="A5" i="33"/>
  <c r="B5" i="33"/>
  <c r="C5" i="33"/>
  <c r="A6" i="33"/>
  <c r="B6" i="33"/>
  <c r="C6" i="33"/>
  <c r="A7" i="33"/>
  <c r="B7" i="33"/>
  <c r="C7" i="33"/>
  <c r="A8" i="33"/>
  <c r="B8" i="33"/>
  <c r="C8" i="33"/>
  <c r="A9" i="33"/>
  <c r="B9" i="33"/>
  <c r="C9" i="33"/>
  <c r="A10" i="33"/>
  <c r="B10" i="33"/>
  <c r="C10" i="33"/>
  <c r="A11" i="33"/>
  <c r="B11" i="33"/>
  <c r="C11" i="33"/>
  <c r="A12" i="33"/>
  <c r="B12" i="33"/>
  <c r="C12" i="33"/>
  <c r="A13" i="33"/>
  <c r="B13" i="33"/>
  <c r="C13" i="33"/>
  <c r="A14" i="33"/>
  <c r="B14" i="33"/>
  <c r="C14" i="33"/>
  <c r="A15" i="33"/>
  <c r="B15" i="33"/>
  <c r="C15" i="33"/>
  <c r="A16" i="33"/>
  <c r="B16" i="33"/>
  <c r="C16" i="33"/>
  <c r="A17" i="33"/>
  <c r="B17" i="33"/>
  <c r="C17" i="33"/>
  <c r="A18" i="33"/>
  <c r="B18" i="33"/>
  <c r="C18" i="33"/>
  <c r="A19" i="33"/>
  <c r="B19" i="33"/>
  <c r="C19" i="33"/>
  <c r="A20" i="33"/>
  <c r="B20" i="33"/>
  <c r="C20" i="33"/>
  <c r="A21" i="33"/>
  <c r="B21" i="33"/>
  <c r="C21" i="33"/>
  <c r="A22" i="33"/>
  <c r="B22" i="33"/>
  <c r="C22" i="33"/>
  <c r="A23" i="33"/>
  <c r="B23" i="33"/>
  <c r="C23" i="33"/>
  <c r="A24" i="33"/>
  <c r="B24" i="33"/>
  <c r="C24" i="33"/>
  <c r="A25" i="33"/>
  <c r="B25" i="33"/>
  <c r="C25" i="33"/>
  <c r="A26" i="33"/>
  <c r="B26" i="33"/>
  <c r="C26" i="33"/>
  <c r="A27" i="33"/>
  <c r="B27" i="33"/>
  <c r="C27" i="33"/>
  <c r="A28" i="33"/>
  <c r="B28" i="33"/>
  <c r="C28" i="33"/>
  <c r="A29" i="33"/>
  <c r="B29" i="33"/>
  <c r="C29" i="33"/>
  <c r="A30" i="33"/>
  <c r="B30" i="33"/>
  <c r="C30" i="33"/>
  <c r="A31" i="33"/>
  <c r="B31" i="33"/>
  <c r="C31" i="33"/>
  <c r="A32" i="33"/>
  <c r="B32" i="33"/>
  <c r="C32" i="33"/>
  <c r="A33" i="33"/>
  <c r="B33" i="33"/>
  <c r="C33" i="33"/>
  <c r="A34" i="33"/>
  <c r="B34" i="33"/>
  <c r="C34" i="33"/>
  <c r="A35" i="33"/>
  <c r="B35" i="33"/>
  <c r="C35" i="33"/>
  <c r="A36" i="33"/>
  <c r="B36" i="33"/>
  <c r="C36" i="33"/>
  <c r="A37" i="33"/>
  <c r="B37" i="33"/>
  <c r="C37" i="33"/>
  <c r="A38" i="33"/>
  <c r="B38" i="33"/>
  <c r="C38" i="33"/>
  <c r="A39" i="33"/>
  <c r="B39" i="33"/>
  <c r="C39" i="33"/>
  <c r="A40" i="33"/>
  <c r="B40" i="33"/>
  <c r="C40" i="33"/>
  <c r="A41" i="33"/>
  <c r="B41" i="33"/>
  <c r="C41" i="33"/>
  <c r="A42" i="33"/>
  <c r="B42" i="33"/>
  <c r="C42" i="33"/>
  <c r="A43" i="33"/>
  <c r="B43" i="33"/>
  <c r="C43" i="33"/>
  <c r="A44" i="33"/>
  <c r="B44" i="33"/>
  <c r="C44" i="33"/>
  <c r="A45" i="33"/>
  <c r="B45" i="33"/>
  <c r="C45" i="33"/>
  <c r="A46" i="33"/>
  <c r="B46" i="33"/>
  <c r="C46" i="33"/>
  <c r="A47" i="33"/>
  <c r="B47" i="33"/>
  <c r="C47" i="33"/>
  <c r="A48" i="33"/>
  <c r="B48" i="33"/>
  <c r="C48" i="33"/>
  <c r="A49" i="33"/>
  <c r="B49" i="33"/>
  <c r="C49" i="33"/>
  <c r="A50" i="33"/>
  <c r="B50" i="33"/>
  <c r="C50" i="33"/>
  <c r="A51" i="33"/>
  <c r="B51" i="33"/>
  <c r="C51" i="33"/>
  <c r="U7" i="35"/>
  <c r="U8" i="35"/>
  <c r="U9" i="35"/>
  <c r="U10" i="35"/>
  <c r="U11" i="35"/>
  <c r="U12" i="35"/>
  <c r="U13" i="35"/>
  <c r="U14" i="35"/>
  <c r="U15" i="35"/>
  <c r="U16" i="35"/>
  <c r="U17" i="35"/>
  <c r="U18" i="35"/>
  <c r="U19" i="35"/>
  <c r="U20" i="35"/>
  <c r="U21" i="35"/>
  <c r="U22" i="35"/>
  <c r="U23" i="35"/>
  <c r="U24" i="35"/>
  <c r="U25" i="35"/>
  <c r="U26" i="35"/>
  <c r="U27" i="35"/>
  <c r="U28" i="35"/>
  <c r="U29" i="35"/>
  <c r="U30" i="35"/>
  <c r="U31" i="35"/>
  <c r="U32" i="35"/>
  <c r="U33" i="35"/>
  <c r="U34" i="35"/>
  <c r="U35" i="35"/>
  <c r="U36" i="35"/>
  <c r="U6" i="35"/>
  <c r="E37" i="35"/>
  <c r="F37" i="35"/>
  <c r="G37" i="35"/>
  <c r="H37" i="35"/>
  <c r="I37" i="35"/>
  <c r="J37" i="35"/>
  <c r="K37" i="35"/>
  <c r="L37" i="35"/>
  <c r="M37" i="35"/>
  <c r="N37" i="35"/>
  <c r="O37" i="35"/>
  <c r="P37" i="35"/>
  <c r="Q37" i="35"/>
  <c r="R37" i="35"/>
  <c r="S37" i="35"/>
  <c r="T37" i="35"/>
  <c r="D37" i="35"/>
  <c r="J41" i="36"/>
  <c r="I41" i="36"/>
  <c r="E41" i="36"/>
  <c r="P40" i="36"/>
  <c r="O39" i="36"/>
  <c r="O41" i="36" s="1"/>
  <c r="N39" i="36"/>
  <c r="N41" i="36" s="1"/>
  <c r="M39" i="36"/>
  <c r="M41" i="36" s="1"/>
  <c r="L39" i="36"/>
  <c r="L41" i="36" s="1"/>
  <c r="K39" i="36"/>
  <c r="K41" i="36" s="1"/>
  <c r="J39" i="36"/>
  <c r="I39" i="36"/>
  <c r="H39" i="36"/>
  <c r="H41" i="36" s="1"/>
  <c r="G39" i="36"/>
  <c r="G41" i="36" s="1"/>
  <c r="F39" i="36"/>
  <c r="F41" i="36" s="1"/>
  <c r="E39" i="36"/>
  <c r="D39" i="36"/>
  <c r="D41" i="36" s="1"/>
  <c r="P38" i="36"/>
  <c r="P37" i="36"/>
  <c r="P36" i="36"/>
  <c r="P35" i="36"/>
  <c r="P34" i="36"/>
  <c r="P33" i="36"/>
  <c r="P32" i="36"/>
  <c r="P31" i="36"/>
  <c r="P30" i="36"/>
  <c r="P29" i="36"/>
  <c r="P28" i="36"/>
  <c r="P27" i="36"/>
  <c r="P26" i="36"/>
  <c r="P25" i="36"/>
  <c r="P24" i="36"/>
  <c r="P23" i="36"/>
  <c r="P22" i="36"/>
  <c r="P21" i="36"/>
  <c r="P20" i="36"/>
  <c r="P19" i="36"/>
  <c r="P18" i="36"/>
  <c r="P17" i="36"/>
  <c r="P16" i="36"/>
  <c r="P15" i="36"/>
  <c r="P14" i="36"/>
  <c r="P13" i="36"/>
  <c r="P12" i="36"/>
  <c r="P11" i="36"/>
  <c r="P10" i="36"/>
  <c r="P9" i="36"/>
  <c r="P8" i="36"/>
  <c r="P7" i="36"/>
  <c r="U37" i="35" l="1"/>
  <c r="P39" i="36"/>
  <c r="P41" i="36" s="1"/>
  <c r="D21" i="34" l="1"/>
  <c r="O36" i="34"/>
  <c r="N36" i="34"/>
  <c r="M36" i="34"/>
  <c r="L36" i="34"/>
  <c r="K36" i="34"/>
  <c r="J36" i="34"/>
  <c r="I36" i="34"/>
  <c r="H36" i="34"/>
  <c r="G36" i="34"/>
  <c r="F36" i="34"/>
  <c r="E36" i="34"/>
  <c r="D36" i="34"/>
  <c r="P34" i="34"/>
  <c r="P33" i="34"/>
  <c r="P32" i="34"/>
  <c r="P31" i="34"/>
  <c r="P30" i="34"/>
  <c r="P29" i="34"/>
  <c r="P28" i="34"/>
  <c r="P27" i="34"/>
  <c r="P26" i="34"/>
  <c r="P25" i="34"/>
  <c r="P24" i="34"/>
  <c r="P23" i="34"/>
  <c r="P22" i="34"/>
  <c r="P21" i="34"/>
  <c r="P20" i="34"/>
  <c r="P19" i="34"/>
  <c r="P18" i="34"/>
  <c r="P17" i="34"/>
  <c r="P16" i="34"/>
  <c r="P15" i="34"/>
  <c r="P14" i="34"/>
  <c r="P13" i="34"/>
  <c r="P12" i="34"/>
  <c r="P11" i="34"/>
  <c r="P10" i="34"/>
  <c r="P9" i="34"/>
  <c r="P8" i="34"/>
  <c r="P7" i="34"/>
  <c r="P6" i="34"/>
  <c r="P5" i="34"/>
  <c r="P36" i="34" l="1"/>
  <c r="D8" i="32" l="1"/>
  <c r="D7" i="32"/>
  <c r="D6" i="32"/>
  <c r="D5" i="32"/>
  <c r="Q11" i="32" l="1"/>
  <c r="O33" i="32"/>
  <c r="N33" i="32"/>
  <c r="M33" i="32"/>
  <c r="L33" i="32"/>
  <c r="K33" i="32"/>
  <c r="J33" i="32"/>
  <c r="I33" i="32"/>
  <c r="H33" i="32"/>
  <c r="G33" i="32"/>
  <c r="F33" i="32" l="1"/>
  <c r="E33" i="32"/>
  <c r="Q34" i="32"/>
  <c r="Q6" i="32"/>
  <c r="Q7" i="32"/>
  <c r="Q8" i="32"/>
  <c r="Q12" i="32"/>
  <c r="Q13" i="32"/>
  <c r="Q14" i="32"/>
  <c r="Q17" i="32"/>
  <c r="Q18" i="32"/>
  <c r="Q19" i="32"/>
  <c r="Q20" i="32"/>
  <c r="Q23" i="32"/>
  <c r="Q24" i="32"/>
  <c r="Q25" i="32"/>
  <c r="Q26" i="32"/>
  <c r="Q29" i="32"/>
  <c r="Q30" i="32"/>
  <c r="Q31" i="32"/>
  <c r="Q32" i="32"/>
  <c r="Q5" i="32"/>
  <c r="Q28" i="32" l="1"/>
  <c r="Q22" i="32"/>
  <c r="Q16" i="32"/>
  <c r="Q10" i="32"/>
  <c r="Q27" i="32"/>
  <c r="Q21" i="32"/>
  <c r="Q15" i="32"/>
  <c r="Q9" i="32"/>
  <c r="D33" i="32"/>
  <c r="Q33" i="3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Linda Preston</author>
  </authors>
  <commentList>
    <comment ref="E26" authorId="0" shapeId="0" xr:uid="{A0DBB887-7AD3-41D0-AD51-32183A59843C}">
      <text>
        <r>
          <rPr>
            <b/>
            <sz val="9"/>
            <color indexed="81"/>
            <rFont val="Tahoma"/>
            <charset val="1"/>
          </rPr>
          <t>Linda Preston:</t>
        </r>
        <r>
          <rPr>
            <sz val="9"/>
            <color indexed="81"/>
            <rFont val="Tahoma"/>
            <charset val="1"/>
          </rPr>
          <t xml:space="preserve">
Clayton closed 9th May for refurb - 
There were a large number of issues just for 3 days - data not included so as not to incorectly inflate figures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Linda Preston</author>
  </authors>
  <commentList>
    <comment ref="N9" authorId="0" shapeId="0" xr:uid="{DB2F6167-1B04-4AF7-8FEC-797E92E810B9}">
      <text>
        <r>
          <rPr>
            <b/>
            <sz val="9"/>
            <color indexed="81"/>
            <rFont val="Tahoma"/>
            <family val="2"/>
          </rPr>
          <t>Linda Preston:</t>
        </r>
        <r>
          <rPr>
            <sz val="9"/>
            <color indexed="81"/>
            <rFont val="Tahoma"/>
            <family val="2"/>
          </rPr>
          <t xml:space="preserve">
CLOSED 17/02/2025</t>
        </r>
      </text>
    </comment>
    <comment ref="O9" authorId="0" shapeId="0" xr:uid="{F7E3E644-6DA9-46BB-ACFE-7DB8ED31D153}">
      <text>
        <r>
          <rPr>
            <b/>
            <sz val="9"/>
            <color indexed="81"/>
            <rFont val="Tahoma"/>
            <family val="2"/>
          </rPr>
          <t>Linda Preston:</t>
        </r>
        <r>
          <rPr>
            <sz val="9"/>
            <color indexed="81"/>
            <rFont val="Tahoma"/>
            <family val="2"/>
          </rPr>
          <t xml:space="preserve">
CLOSED 
CLICK &amp; COLLECT</t>
        </r>
      </text>
    </comment>
    <comment ref="O10" authorId="0" shapeId="0" xr:uid="{B40AE09C-FC0B-4C51-B3FB-C58C41DF5C34}">
      <text>
        <r>
          <rPr>
            <b/>
            <sz val="9"/>
            <color indexed="81"/>
            <rFont val="Tahoma"/>
            <family val="2"/>
          </rPr>
          <t>Linda Preston:</t>
        </r>
        <r>
          <rPr>
            <sz val="9"/>
            <color indexed="81"/>
            <rFont val="Tahoma"/>
            <family val="2"/>
          </rPr>
          <t xml:space="preserve">
Closed 13th March for refurb</t>
        </r>
      </text>
    </comment>
    <comment ref="D11" authorId="0" shapeId="0" xr:uid="{29982EF2-1DEF-42B4-B230-73B1C1FDB6A6}">
      <text>
        <r>
          <rPr>
            <b/>
            <sz val="9"/>
            <color indexed="81"/>
            <rFont val="Tahoma"/>
            <family val="2"/>
          </rPr>
          <t>Linda Preston:</t>
        </r>
        <r>
          <rPr>
            <sz val="9"/>
            <color indexed="81"/>
            <rFont val="Tahoma"/>
            <family val="2"/>
          </rPr>
          <t xml:space="preserve">
CLOSED BUILDING WORK
</t>
        </r>
      </text>
    </comment>
    <comment ref="E11" authorId="0" shapeId="0" xr:uid="{279308AA-F458-4529-AD82-4B4F3BD765C9}">
      <text>
        <r>
          <rPr>
            <b/>
            <sz val="9"/>
            <color indexed="81"/>
            <rFont val="Tahoma"/>
            <family val="2"/>
          </rPr>
          <t>Linda Preston:</t>
        </r>
        <r>
          <rPr>
            <sz val="9"/>
            <color indexed="81"/>
            <rFont val="Tahoma"/>
            <family val="2"/>
          </rPr>
          <t xml:space="preserve">
CLOSED BUILDING WORK</t>
        </r>
      </text>
    </comment>
    <comment ref="D12" authorId="0" shapeId="0" xr:uid="{CF706832-E566-42A6-8AAC-57F9BD9E03E9}">
      <text>
        <r>
          <rPr>
            <b/>
            <sz val="9"/>
            <color indexed="81"/>
            <rFont val="Tahoma"/>
            <family val="2"/>
          </rPr>
          <t>Linda Preston:</t>
        </r>
        <r>
          <rPr>
            <sz val="9"/>
            <color indexed="81"/>
            <rFont val="Tahoma"/>
            <family val="2"/>
          </rPr>
          <t xml:space="preserve">
CLOSED 6TH APR - 28TH - ROOF ISSUES</t>
        </r>
      </text>
    </comment>
    <comment ref="I21" authorId="0" shapeId="0" xr:uid="{73D7B404-6A9B-4435-A1FA-2C317DA9C43E}">
      <text>
        <r>
          <rPr>
            <b/>
            <sz val="9"/>
            <color indexed="81"/>
            <rFont val="Tahoma"/>
            <family val="2"/>
          </rPr>
          <t>Linda Preston:</t>
        </r>
        <r>
          <rPr>
            <sz val="9"/>
            <color indexed="81"/>
            <rFont val="Tahoma"/>
            <family val="2"/>
          </rPr>
          <t xml:space="preserve">
See below</t>
        </r>
      </text>
    </comment>
    <comment ref="Q22" authorId="0" shapeId="0" xr:uid="{F008D334-4EDA-48B7-BBBC-3CF844E59961}">
      <text>
        <r>
          <rPr>
            <b/>
            <sz val="9"/>
            <color indexed="81"/>
            <rFont val="Tahoma"/>
            <family val="2"/>
          </rPr>
          <t>Linda Preston:</t>
        </r>
        <r>
          <rPr>
            <sz val="9"/>
            <color indexed="81"/>
            <rFont val="Tahoma"/>
            <family val="2"/>
          </rPr>
          <t xml:space="preserve">
Data hit &amp; miss despite chasing</t>
        </r>
      </text>
    </comment>
    <comment ref="D25" authorId="0" shapeId="0" xr:uid="{0BC3424D-32BB-4284-9544-B8C4A812E1B7}">
      <text>
        <r>
          <rPr>
            <b/>
            <sz val="9"/>
            <color indexed="81"/>
            <rFont val="Tahoma"/>
            <family val="2"/>
          </rPr>
          <t>Linda Preston:</t>
        </r>
        <r>
          <rPr>
            <sz val="9"/>
            <color indexed="81"/>
            <rFont val="Tahoma"/>
            <family val="2"/>
          </rPr>
          <t xml:space="preserve">
CLOSED MOST OF APRIL
</t>
        </r>
      </text>
    </comment>
    <comment ref="Q25" authorId="0" shapeId="0" xr:uid="{FA3DED34-BB00-4DCB-A15D-5F8FCFE3D848}">
      <text>
        <r>
          <rPr>
            <b/>
            <sz val="9"/>
            <color indexed="81"/>
            <rFont val="Tahoma"/>
            <family val="2"/>
          </rPr>
          <t>Linda Preston:</t>
        </r>
        <r>
          <rPr>
            <sz val="9"/>
            <color indexed="81"/>
            <rFont val="Tahoma"/>
            <family val="2"/>
          </rPr>
          <t xml:space="preserve">
Data not received for May 24 to March 25 following resignation of volunteer lead co-ordinator</t>
        </r>
      </text>
    </comment>
  </commentList>
</comments>
</file>

<file path=xl/sharedStrings.xml><?xml version="1.0" encoding="utf-8"?>
<sst xmlns="http://schemas.openxmlformats.org/spreadsheetml/2006/main" count="835" uniqueCount="579">
  <si>
    <t>Period</t>
  </si>
  <si>
    <t>2003/04</t>
  </si>
  <si>
    <t>2004/05</t>
  </si>
  <si>
    <t>YEAR</t>
  </si>
  <si>
    <t>2005/06</t>
  </si>
  <si>
    <t>2007/08</t>
  </si>
  <si>
    <t>2006/07</t>
  </si>
  <si>
    <t>2002/03</t>
  </si>
  <si>
    <t>2001/02</t>
  </si>
  <si>
    <t>2000/01</t>
  </si>
  <si>
    <t>QTR1</t>
  </si>
  <si>
    <t>QTR2</t>
  </si>
  <si>
    <t>QTR3</t>
  </si>
  <si>
    <t>QTR4</t>
  </si>
  <si>
    <t>H1</t>
  </si>
  <si>
    <t>H2</t>
  </si>
  <si>
    <t>WEEK1</t>
  </si>
  <si>
    <t>WEEK2</t>
  </si>
  <si>
    <t>WEEK3</t>
  </si>
  <si>
    <t>WEEK4</t>
  </si>
  <si>
    <t>WEEK5</t>
  </si>
  <si>
    <t>WEEK6</t>
  </si>
  <si>
    <t>WEEK7</t>
  </si>
  <si>
    <t>WEEK8</t>
  </si>
  <si>
    <t>WEEK9</t>
  </si>
  <si>
    <t>WEEK10</t>
  </si>
  <si>
    <t>WEEK11</t>
  </si>
  <si>
    <t>WEEK12</t>
  </si>
  <si>
    <t>WEEK13</t>
  </si>
  <si>
    <t>WEEK14</t>
  </si>
  <si>
    <t>WEEK15</t>
  </si>
  <si>
    <t>WEEK16</t>
  </si>
  <si>
    <t>WEEK17</t>
  </si>
  <si>
    <t>WEEK18</t>
  </si>
  <si>
    <t>WEEK19</t>
  </si>
  <si>
    <t>WEEK20</t>
  </si>
  <si>
    <t>WEEK21</t>
  </si>
  <si>
    <t>WEEK22</t>
  </si>
  <si>
    <t>WEEK23</t>
  </si>
  <si>
    <t>WEEK24</t>
  </si>
  <si>
    <t>WEEK25</t>
  </si>
  <si>
    <t>WEEK26</t>
  </si>
  <si>
    <t>WEEK27</t>
  </si>
  <si>
    <t>WEEK28</t>
  </si>
  <si>
    <t>WEEK29</t>
  </si>
  <si>
    <t>WEEK30</t>
  </si>
  <si>
    <t>WEEK31</t>
  </si>
  <si>
    <t>WEEK32</t>
  </si>
  <si>
    <t>WEEK33</t>
  </si>
  <si>
    <t>WEEK34</t>
  </si>
  <si>
    <t>WEEK35</t>
  </si>
  <si>
    <t>WEEK36</t>
  </si>
  <si>
    <t>WEEK37</t>
  </si>
  <si>
    <t>WEEK38</t>
  </si>
  <si>
    <t>WEEK39</t>
  </si>
  <si>
    <t>WEEK40</t>
  </si>
  <si>
    <t>WEEK41</t>
  </si>
  <si>
    <t>WEEK42</t>
  </si>
  <si>
    <t>WEEK43</t>
  </si>
  <si>
    <t>WEEK44</t>
  </si>
  <si>
    <t>WEEK45</t>
  </si>
  <si>
    <t>WEEK46</t>
  </si>
  <si>
    <t>WEEK47</t>
  </si>
  <si>
    <t>WEEK48</t>
  </si>
  <si>
    <t>WEEK49</t>
  </si>
  <si>
    <t>WEEK50</t>
  </si>
  <si>
    <t>WEEK51</t>
  </si>
  <si>
    <t>WEEK52</t>
  </si>
  <si>
    <t>DAY1</t>
  </si>
  <si>
    <t>DAY2</t>
  </si>
  <si>
    <t>DAY3</t>
  </si>
  <si>
    <t>DAY4</t>
  </si>
  <si>
    <t>DAY5</t>
  </si>
  <si>
    <t>DAY6</t>
  </si>
  <si>
    <t>DAY7</t>
  </si>
  <si>
    <t>DAY8</t>
  </si>
  <si>
    <t>DAY9</t>
  </si>
  <si>
    <t>DAY10</t>
  </si>
  <si>
    <t>DAY11</t>
  </si>
  <si>
    <t>DAY12</t>
  </si>
  <si>
    <t>DAY13</t>
  </si>
  <si>
    <t>DAY14</t>
  </si>
  <si>
    <t>DAY15</t>
  </si>
  <si>
    <t>DAY16</t>
  </si>
  <si>
    <t>DAY17</t>
  </si>
  <si>
    <t>DAY18</t>
  </si>
  <si>
    <t>DAY19</t>
  </si>
  <si>
    <t>DAY20</t>
  </si>
  <si>
    <t>DAY21</t>
  </si>
  <si>
    <t>DAY22</t>
  </si>
  <si>
    <t>DAY23</t>
  </si>
  <si>
    <t>DAY24</t>
  </si>
  <si>
    <t>DAY25</t>
  </si>
  <si>
    <t>DAY26</t>
  </si>
  <si>
    <t>DAY27</t>
  </si>
  <si>
    <t>DAY28</t>
  </si>
  <si>
    <t>DAY29</t>
  </si>
  <si>
    <t>DAY30</t>
  </si>
  <si>
    <t>DAY31</t>
  </si>
  <si>
    <t>DAY32</t>
  </si>
  <si>
    <t>DAY33</t>
  </si>
  <si>
    <t>DAY34</t>
  </si>
  <si>
    <t>DAY35</t>
  </si>
  <si>
    <t>DAY36</t>
  </si>
  <si>
    <t>DAY37</t>
  </si>
  <si>
    <t>DAY38</t>
  </si>
  <si>
    <t>DAY39</t>
  </si>
  <si>
    <t>DAY40</t>
  </si>
  <si>
    <t>DAY41</t>
  </si>
  <si>
    <t>DAY42</t>
  </si>
  <si>
    <t>DAY43</t>
  </si>
  <si>
    <t>DAY44</t>
  </si>
  <si>
    <t>DAY45</t>
  </si>
  <si>
    <t>DAY46</t>
  </si>
  <si>
    <t>DAY47</t>
  </si>
  <si>
    <t>DAY48</t>
  </si>
  <si>
    <t>DAY49</t>
  </si>
  <si>
    <t>DAY50</t>
  </si>
  <si>
    <t>DAY51</t>
  </si>
  <si>
    <t>DAY52</t>
  </si>
  <si>
    <t>DAY53</t>
  </si>
  <si>
    <t>DAY54</t>
  </si>
  <si>
    <t>DAY55</t>
  </si>
  <si>
    <t>DAY56</t>
  </si>
  <si>
    <t>DAY57</t>
  </si>
  <si>
    <t>DAY58</t>
  </si>
  <si>
    <t>DAY59</t>
  </si>
  <si>
    <t>DAY60</t>
  </si>
  <si>
    <t>DAY61</t>
  </si>
  <si>
    <t>DAY62</t>
  </si>
  <si>
    <t>DAY63</t>
  </si>
  <si>
    <t>DAY64</t>
  </si>
  <si>
    <t>DAY65</t>
  </si>
  <si>
    <t>DAY66</t>
  </si>
  <si>
    <t>DAY67</t>
  </si>
  <si>
    <t>DAY68</t>
  </si>
  <si>
    <t>DAY69</t>
  </si>
  <si>
    <t>DAY70</t>
  </si>
  <si>
    <t>DAY71</t>
  </si>
  <si>
    <t>DAY72</t>
  </si>
  <si>
    <t>DAY73</t>
  </si>
  <si>
    <t>DAY74</t>
  </si>
  <si>
    <t>DAY75</t>
  </si>
  <si>
    <t>DAY76</t>
  </si>
  <si>
    <t>DAY77</t>
  </si>
  <si>
    <t>DAY78</t>
  </si>
  <si>
    <t>DAY79</t>
  </si>
  <si>
    <t>DAY80</t>
  </si>
  <si>
    <t>DAY81</t>
  </si>
  <si>
    <t>DAY82</t>
  </si>
  <si>
    <t>DAY83</t>
  </si>
  <si>
    <t>DAY84</t>
  </si>
  <si>
    <t>DAY85</t>
  </si>
  <si>
    <t>DAY86</t>
  </si>
  <si>
    <t>DAY87</t>
  </si>
  <si>
    <t>DAY88</t>
  </si>
  <si>
    <t>DAY89</t>
  </si>
  <si>
    <t>DAY90</t>
  </si>
  <si>
    <t>DAY91</t>
  </si>
  <si>
    <t>DAY92</t>
  </si>
  <si>
    <t>DAY93</t>
  </si>
  <si>
    <t>DAY94</t>
  </si>
  <si>
    <t>DAY95</t>
  </si>
  <si>
    <t>DAY96</t>
  </si>
  <si>
    <t>DAY97</t>
  </si>
  <si>
    <t>DAY98</t>
  </si>
  <si>
    <t>DAY99</t>
  </si>
  <si>
    <t>DAY100</t>
  </si>
  <si>
    <t>DAY101</t>
  </si>
  <si>
    <t>DAY102</t>
  </si>
  <si>
    <t>DAY103</t>
  </si>
  <si>
    <t>DAY104</t>
  </si>
  <si>
    <t>DAY105</t>
  </si>
  <si>
    <t>DAY106</t>
  </si>
  <si>
    <t>DAY107</t>
  </si>
  <si>
    <t>DAY108</t>
  </si>
  <si>
    <t>DAY109</t>
  </si>
  <si>
    <t>DAY110</t>
  </si>
  <si>
    <t>DAY111</t>
  </si>
  <si>
    <t>DAY112</t>
  </si>
  <si>
    <t>DAY113</t>
  </si>
  <si>
    <t>DAY114</t>
  </si>
  <si>
    <t>DAY115</t>
  </si>
  <si>
    <t>DAY116</t>
  </si>
  <si>
    <t>DAY117</t>
  </si>
  <si>
    <t>DAY118</t>
  </si>
  <si>
    <t>DAY119</t>
  </si>
  <si>
    <t>DAY120</t>
  </si>
  <si>
    <t>DAY121</t>
  </si>
  <si>
    <t>DAY122</t>
  </si>
  <si>
    <t>DAY123</t>
  </si>
  <si>
    <t>DAY124</t>
  </si>
  <si>
    <t>DAY125</t>
  </si>
  <si>
    <t>DAY126</t>
  </si>
  <si>
    <t>DAY127</t>
  </si>
  <si>
    <t>DAY128</t>
  </si>
  <si>
    <t>DAY129</t>
  </si>
  <si>
    <t>DAY130</t>
  </si>
  <si>
    <t>DAY131</t>
  </si>
  <si>
    <t>DAY132</t>
  </si>
  <si>
    <t>DAY133</t>
  </si>
  <si>
    <t>DAY134</t>
  </si>
  <si>
    <t>DAY135</t>
  </si>
  <si>
    <t>DAY136</t>
  </si>
  <si>
    <t>DAY137</t>
  </si>
  <si>
    <t>DAY138</t>
  </si>
  <si>
    <t>DAY139</t>
  </si>
  <si>
    <t>DAY140</t>
  </si>
  <si>
    <t>DAY141</t>
  </si>
  <si>
    <t>DAY142</t>
  </si>
  <si>
    <t>DAY143</t>
  </si>
  <si>
    <t>DAY144</t>
  </si>
  <si>
    <t>DAY145</t>
  </si>
  <si>
    <t>DAY146</t>
  </si>
  <si>
    <t>DAY147</t>
  </si>
  <si>
    <t>DAY148</t>
  </si>
  <si>
    <t>DAY149</t>
  </si>
  <si>
    <t>DAY150</t>
  </si>
  <si>
    <t>DAY151</t>
  </si>
  <si>
    <t>DAY152</t>
  </si>
  <si>
    <t>DAY153</t>
  </si>
  <si>
    <t>DAY154</t>
  </si>
  <si>
    <t>DAY155</t>
  </si>
  <si>
    <t>DAY156</t>
  </si>
  <si>
    <t>DAY157</t>
  </si>
  <si>
    <t>DAY158</t>
  </si>
  <si>
    <t>DAY159</t>
  </si>
  <si>
    <t>DAY160</t>
  </si>
  <si>
    <t>DAY161</t>
  </si>
  <si>
    <t>DAY162</t>
  </si>
  <si>
    <t>DAY163</t>
  </si>
  <si>
    <t>DAY164</t>
  </si>
  <si>
    <t>DAY165</t>
  </si>
  <si>
    <t>DAY166</t>
  </si>
  <si>
    <t>DAY167</t>
  </si>
  <si>
    <t>DAY168</t>
  </si>
  <si>
    <t>DAY169</t>
  </si>
  <si>
    <t>DAY170</t>
  </si>
  <si>
    <t>DAY171</t>
  </si>
  <si>
    <t>DAY172</t>
  </si>
  <si>
    <t>DAY173</t>
  </si>
  <si>
    <t>DAY174</t>
  </si>
  <si>
    <t>DAY175</t>
  </si>
  <si>
    <t>DAY176</t>
  </si>
  <si>
    <t>DAY177</t>
  </si>
  <si>
    <t>DAY178</t>
  </si>
  <si>
    <t>DAY179</t>
  </si>
  <si>
    <t>DAY180</t>
  </si>
  <si>
    <t>DAY181</t>
  </si>
  <si>
    <t>DAY182</t>
  </si>
  <si>
    <t>DAY183</t>
  </si>
  <si>
    <t>DAY184</t>
  </si>
  <si>
    <t>DAY185</t>
  </si>
  <si>
    <t>DAY186</t>
  </si>
  <si>
    <t>DAY187</t>
  </si>
  <si>
    <t>DAY188</t>
  </si>
  <si>
    <t>DAY189</t>
  </si>
  <si>
    <t>DAY190</t>
  </si>
  <si>
    <t>DAY191</t>
  </si>
  <si>
    <t>DAY192</t>
  </si>
  <si>
    <t>DAY193</t>
  </si>
  <si>
    <t>DAY194</t>
  </si>
  <si>
    <t>DAY195</t>
  </si>
  <si>
    <t>DAY196</t>
  </si>
  <si>
    <t>DAY197</t>
  </si>
  <si>
    <t>DAY198</t>
  </si>
  <si>
    <t>DAY199</t>
  </si>
  <si>
    <t>DAY200</t>
  </si>
  <si>
    <t>DAY201</t>
  </si>
  <si>
    <t>DAY202</t>
  </si>
  <si>
    <t>DAY203</t>
  </si>
  <si>
    <t>DAY204</t>
  </si>
  <si>
    <t>DAY205</t>
  </si>
  <si>
    <t>DAY206</t>
  </si>
  <si>
    <t>DAY207</t>
  </si>
  <si>
    <t>DAY208</t>
  </si>
  <si>
    <t>DAY209</t>
  </si>
  <si>
    <t>DAY210</t>
  </si>
  <si>
    <t>DAY211</t>
  </si>
  <si>
    <t>DAY212</t>
  </si>
  <si>
    <t>DAY213</t>
  </si>
  <si>
    <t>DAY214</t>
  </si>
  <si>
    <t>DAY215</t>
  </si>
  <si>
    <t>DAY216</t>
  </si>
  <si>
    <t>DAY217</t>
  </si>
  <si>
    <t>DAY218</t>
  </si>
  <si>
    <t>DAY219</t>
  </si>
  <si>
    <t>DAY220</t>
  </si>
  <si>
    <t>DAY221</t>
  </si>
  <si>
    <t>DAY222</t>
  </si>
  <si>
    <t>DAY223</t>
  </si>
  <si>
    <t>DAY224</t>
  </si>
  <si>
    <t>DAY225</t>
  </si>
  <si>
    <t>DAY226</t>
  </si>
  <si>
    <t>DAY227</t>
  </si>
  <si>
    <t>DAY228</t>
  </si>
  <si>
    <t>DAY229</t>
  </si>
  <si>
    <t>DAY230</t>
  </si>
  <si>
    <t>DAY231</t>
  </si>
  <si>
    <t>DAY232</t>
  </si>
  <si>
    <t>DAY233</t>
  </si>
  <si>
    <t>DAY234</t>
  </si>
  <si>
    <t>DAY235</t>
  </si>
  <si>
    <t>DAY236</t>
  </si>
  <si>
    <t>DAY237</t>
  </si>
  <si>
    <t>DAY238</t>
  </si>
  <si>
    <t>DAY239</t>
  </si>
  <si>
    <t>DAY240</t>
  </si>
  <si>
    <t>DAY241</t>
  </si>
  <si>
    <t>DAY242</t>
  </si>
  <si>
    <t>DAY243</t>
  </si>
  <si>
    <t>DAY244</t>
  </si>
  <si>
    <t>DAY245</t>
  </si>
  <si>
    <t>DAY246</t>
  </si>
  <si>
    <t>DAY247</t>
  </si>
  <si>
    <t>DAY248</t>
  </si>
  <si>
    <t>DAY249</t>
  </si>
  <si>
    <t>DAY250</t>
  </si>
  <si>
    <t>DAY251</t>
  </si>
  <si>
    <t>DAY252</t>
  </si>
  <si>
    <t>DAY253</t>
  </si>
  <si>
    <t>DAY254</t>
  </si>
  <si>
    <t>DAY255</t>
  </si>
  <si>
    <t>DAY256</t>
  </si>
  <si>
    <t>DAY257</t>
  </si>
  <si>
    <t>DAY258</t>
  </si>
  <si>
    <t>DAY259</t>
  </si>
  <si>
    <t>DAY260</t>
  </si>
  <si>
    <t>DAY261</t>
  </si>
  <si>
    <t>DAY262</t>
  </si>
  <si>
    <t>DAY263</t>
  </si>
  <si>
    <t>DAY264</t>
  </si>
  <si>
    <t>DAY265</t>
  </si>
  <si>
    <t>DAY266</t>
  </si>
  <si>
    <t>DAY267</t>
  </si>
  <si>
    <t>DAY268</t>
  </si>
  <si>
    <t>DAY269</t>
  </si>
  <si>
    <t>DAY270</t>
  </si>
  <si>
    <t>DAY271</t>
  </si>
  <si>
    <t>DAY272</t>
  </si>
  <si>
    <t>DAY273</t>
  </si>
  <si>
    <t>DAY274</t>
  </si>
  <si>
    <t>DAY275</t>
  </si>
  <si>
    <t>DAY276</t>
  </si>
  <si>
    <t>DAY277</t>
  </si>
  <si>
    <t>DAY278</t>
  </si>
  <si>
    <t>DAY279</t>
  </si>
  <si>
    <t>DAY280</t>
  </si>
  <si>
    <t>DAY281</t>
  </si>
  <si>
    <t>DAY282</t>
  </si>
  <si>
    <t>DAY283</t>
  </si>
  <si>
    <t>DAY284</t>
  </si>
  <si>
    <t>DAY285</t>
  </si>
  <si>
    <t>DAY286</t>
  </si>
  <si>
    <t>DAY287</t>
  </si>
  <si>
    <t>DAY288</t>
  </si>
  <si>
    <t>DAY289</t>
  </si>
  <si>
    <t>DAY290</t>
  </si>
  <si>
    <t>DAY291</t>
  </si>
  <si>
    <t>DAY292</t>
  </si>
  <si>
    <t>DAY293</t>
  </si>
  <si>
    <t>DAY294</t>
  </si>
  <si>
    <t>DAY295</t>
  </si>
  <si>
    <t>DAY296</t>
  </si>
  <si>
    <t>DAY297</t>
  </si>
  <si>
    <t>DAY298</t>
  </si>
  <si>
    <t>DAY299</t>
  </si>
  <si>
    <t>DAY300</t>
  </si>
  <si>
    <t>DAY301</t>
  </si>
  <si>
    <t>DAY302</t>
  </si>
  <si>
    <t>DAY303</t>
  </si>
  <si>
    <t>DAY304</t>
  </si>
  <si>
    <t>DAY305</t>
  </si>
  <si>
    <t>DAY306</t>
  </si>
  <si>
    <t>DAY307</t>
  </si>
  <si>
    <t>DAY308</t>
  </si>
  <si>
    <t>DAY309</t>
  </si>
  <si>
    <t>DAY310</t>
  </si>
  <si>
    <t>DAY311</t>
  </si>
  <si>
    <t>DAY312</t>
  </si>
  <si>
    <t>DAY313</t>
  </si>
  <si>
    <t>DAY314</t>
  </si>
  <si>
    <t>DAY315</t>
  </si>
  <si>
    <t>DAY316</t>
  </si>
  <si>
    <t>DAY317</t>
  </si>
  <si>
    <t>DAY318</t>
  </si>
  <si>
    <t>DAY319</t>
  </si>
  <si>
    <t>DAY320</t>
  </si>
  <si>
    <t>DAY321</t>
  </si>
  <si>
    <t>DAY322</t>
  </si>
  <si>
    <t>DAY323</t>
  </si>
  <si>
    <t>DAY324</t>
  </si>
  <si>
    <t>DAY325</t>
  </si>
  <si>
    <t>DAY326</t>
  </si>
  <si>
    <t>DAY327</t>
  </si>
  <si>
    <t>DAY328</t>
  </si>
  <si>
    <t>DAY329</t>
  </si>
  <si>
    <t>DAY330</t>
  </si>
  <si>
    <t>DAY331</t>
  </si>
  <si>
    <t>DAY332</t>
  </si>
  <si>
    <t>DAY333</t>
  </si>
  <si>
    <t>DAY334</t>
  </si>
  <si>
    <t>DAY335</t>
  </si>
  <si>
    <t>DAY336</t>
  </si>
  <si>
    <t>DAY337</t>
  </si>
  <si>
    <t>DAY338</t>
  </si>
  <si>
    <t>DAY339</t>
  </si>
  <si>
    <t>DAY340</t>
  </si>
  <si>
    <t>DAY341</t>
  </si>
  <si>
    <t>DAY342</t>
  </si>
  <si>
    <t>DAY343</t>
  </si>
  <si>
    <t>DAY344</t>
  </si>
  <si>
    <t>DAY345</t>
  </si>
  <si>
    <t>DAY346</t>
  </si>
  <si>
    <t>DAY347</t>
  </si>
  <si>
    <t>DAY348</t>
  </si>
  <si>
    <t>DAY349</t>
  </si>
  <si>
    <t>DAY350</t>
  </si>
  <si>
    <t>DAY351</t>
  </si>
  <si>
    <t>DAY352</t>
  </si>
  <si>
    <t>DAY353</t>
  </si>
  <si>
    <t>DAY354</t>
  </si>
  <si>
    <t>DAY355</t>
  </si>
  <si>
    <t>DAY356</t>
  </si>
  <si>
    <t>DAY357</t>
  </si>
  <si>
    <t>DAY358</t>
  </si>
  <si>
    <t>DAY359</t>
  </si>
  <si>
    <t>DAY360</t>
  </si>
  <si>
    <t>DAY361</t>
  </si>
  <si>
    <t>DAY362</t>
  </si>
  <si>
    <t>DAY363</t>
  </si>
  <si>
    <t>DAY364</t>
  </si>
  <si>
    <t>DAY365</t>
  </si>
  <si>
    <t>DAY366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</si>
  <si>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</si>
  <si>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</si>
  <si>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</si>
  <si>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</si>
  <si>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</si>
  <si>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</si>
  <si>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</si>
  <si>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</si>
  <si>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</si>
  <si>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</si>
  <si>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</si>
  <si>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</si>
  <si>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2008/09</t>
  </si>
  <si>
    <t>2009/10</t>
  </si>
  <si>
    <t>2010/11</t>
  </si>
  <si>
    <t>Years</t>
  </si>
  <si>
    <t>2011/12</t>
  </si>
  <si>
    <t>2012/13</t>
  </si>
  <si>
    <t>2013/14</t>
  </si>
  <si>
    <t>LIBRARY</t>
  </si>
  <si>
    <t>ADDINGHAM</t>
  </si>
  <si>
    <t>ALLERTON</t>
  </si>
  <si>
    <t>BAILDON</t>
  </si>
  <si>
    <t>BINGLEY</t>
  </si>
  <si>
    <t>BURLEY</t>
  </si>
  <si>
    <t>BFD LOCAL STUDIES</t>
  </si>
  <si>
    <t>CITY</t>
  </si>
  <si>
    <t>ECCLESHILL</t>
  </si>
  <si>
    <t>ILKLEY</t>
  </si>
  <si>
    <t>KEIGHLEY</t>
  </si>
  <si>
    <t>LAISTERDYKE</t>
  </si>
  <si>
    <t>MANNINGHAM</t>
  </si>
  <si>
    <t>SHIPLEY</t>
  </si>
  <si>
    <t>WIBSEY</t>
  </si>
  <si>
    <t>WYKE</t>
  </si>
  <si>
    <t>CLAYTON</t>
  </si>
  <si>
    <t>GREAT HORTON</t>
  </si>
  <si>
    <t>DENHOLME</t>
  </si>
  <si>
    <t>HEATON HUB</t>
  </si>
  <si>
    <t>HOLME WOOD</t>
  </si>
  <si>
    <t>IDLE</t>
  </si>
  <si>
    <t>MENSTON</t>
  </si>
  <si>
    <t>QUEENSBURY</t>
  </si>
  <si>
    <t>SILSDEN</t>
  </si>
  <si>
    <t>THORNBURY</t>
  </si>
  <si>
    <t>THORNTON</t>
  </si>
  <si>
    <t>WILSDEN</t>
  </si>
  <si>
    <t>TOTALS</t>
  </si>
  <si>
    <t>BOLLING HALL</t>
  </si>
  <si>
    <t>HLS - HOME VISITS</t>
  </si>
  <si>
    <t xml:space="preserve">VISITS </t>
  </si>
  <si>
    <t>APRIL 24</t>
  </si>
  <si>
    <t>closures</t>
  </si>
  <si>
    <t>l'dk</t>
  </si>
  <si>
    <t>mann</t>
  </si>
  <si>
    <t>hwd</t>
  </si>
  <si>
    <t>MAY 24</t>
  </si>
  <si>
    <t>MARCH 25</t>
  </si>
  <si>
    <t>JAN 25</t>
  </si>
  <si>
    <t>FEB 25</t>
  </si>
  <si>
    <t>DEC 24</t>
  </si>
  <si>
    <t>NOV 24</t>
  </si>
  <si>
    <t>OCT 24</t>
  </si>
  <si>
    <t>SEPT 24</t>
  </si>
  <si>
    <t>AUG 24</t>
  </si>
  <si>
    <t>JULY 24</t>
  </si>
  <si>
    <t>JUNE 24</t>
  </si>
  <si>
    <t>clayton</t>
  </si>
  <si>
    <t>l'dk re-opened 24th</t>
  </si>
  <si>
    <t>TOTAL 24/25</t>
  </si>
  <si>
    <t>clayton re-opened 30th Sept</t>
  </si>
  <si>
    <t xml:space="preserve">burley closed 1st - 11th </t>
  </si>
  <si>
    <t>Eccleshill closed 28th</t>
  </si>
  <si>
    <t>Eccleshill closed</t>
  </si>
  <si>
    <t>*</t>
  </si>
  <si>
    <t>Ecc open 2nd Jan</t>
  </si>
  <si>
    <t>Ilk closed 17th Feb</t>
  </si>
  <si>
    <t>Ilk Closed - C &amp; C visits only</t>
  </si>
  <si>
    <t>K'ly closed March 13th</t>
  </si>
  <si>
    <t>Closure</t>
  </si>
  <si>
    <t>Count of visits, per library branch, per month</t>
  </si>
  <si>
    <t>2024/2025</t>
  </si>
  <si>
    <t xml:space="preserve">Count of  Reservations, per library branch , Placed by Month </t>
  </si>
  <si>
    <t>2024 - 25</t>
  </si>
  <si>
    <t>Library</t>
  </si>
  <si>
    <t>April 24</t>
  </si>
  <si>
    <t>May 24</t>
  </si>
  <si>
    <t>June 24</t>
  </si>
  <si>
    <t>July 24</t>
  </si>
  <si>
    <t>Aug 24</t>
  </si>
  <si>
    <t>Sept 24</t>
  </si>
  <si>
    <t>Oct 24</t>
  </si>
  <si>
    <t>Nov 24</t>
  </si>
  <si>
    <t>Dec 24</t>
  </si>
  <si>
    <t>Jan 25</t>
  </si>
  <si>
    <t>Feb 25</t>
  </si>
  <si>
    <t>Mar 25</t>
  </si>
  <si>
    <t>TOTAL</t>
  </si>
  <si>
    <t>BRADFORD LOCAL STUDIES</t>
  </si>
  <si>
    <t>HOME LIBRARY SERVICE</t>
  </si>
  <si>
    <t>KEIGHLEY LOCAL STUDIES</t>
  </si>
  <si>
    <t>HEATON</t>
  </si>
  <si>
    <t>Council Managed</t>
  </si>
  <si>
    <t>"</t>
  </si>
  <si>
    <t>Community Managed</t>
  </si>
  <si>
    <t>Hybrid</t>
  </si>
  <si>
    <t>HLS</t>
  </si>
  <si>
    <t>ADULT</t>
  </si>
  <si>
    <t>ADULTCONCE</t>
  </si>
  <si>
    <t>ADULTNOID</t>
  </si>
  <si>
    <t>SENIORADLT</t>
  </si>
  <si>
    <t>SENIORNMED</t>
  </si>
  <si>
    <t>SENIORNOID</t>
  </si>
  <si>
    <t>CHILD</t>
  </si>
  <si>
    <t>CHILDDVD12</t>
  </si>
  <si>
    <t>CHILDNOID</t>
  </si>
  <si>
    <t>CHILDNOMED</t>
  </si>
  <si>
    <t>GROUP</t>
  </si>
  <si>
    <t>ILL</t>
  </si>
  <si>
    <t>STAFF</t>
  </si>
  <si>
    <t>TEENDVD15</t>
  </si>
  <si>
    <t>TEENFINE16</t>
  </si>
  <si>
    <t>TERMTIME</t>
  </si>
  <si>
    <t>BIB SERVICES</t>
  </si>
  <si>
    <t>Count of issues, per library branch, per month</t>
  </si>
  <si>
    <t>Including a line for eLoans</t>
  </si>
  <si>
    <t>Count of  Active Members, per home branch , for a year from LMS system</t>
  </si>
  <si>
    <t>a</t>
  </si>
  <si>
    <t>Netloan/PC Active Users</t>
  </si>
  <si>
    <t>BorrowBox eLoans Active Users</t>
  </si>
  <si>
    <t>These may have cross over usage between books &amp; audio</t>
  </si>
  <si>
    <t>Adults</t>
  </si>
  <si>
    <t>Children</t>
  </si>
  <si>
    <t>24-25</t>
  </si>
  <si>
    <t>These may have cross over usage with LMS data for issues</t>
  </si>
  <si>
    <t>eBook active users</t>
  </si>
  <si>
    <t>eAudio active users</t>
  </si>
  <si>
    <t>ELOANS</t>
  </si>
  <si>
    <t>RGR</t>
  </si>
  <si>
    <t xml:space="preserve">SYSTEM REJECTED DUE TO MISSING ITEM TYPE
</t>
  </si>
  <si>
    <t>total with eloans</t>
  </si>
  <si>
    <t>TOTAL BOOK &amp; MEDIA ISSUES</t>
  </si>
  <si>
    <t>Reading Groups</t>
  </si>
  <si>
    <t>The Singing Mermaid</t>
  </si>
  <si>
    <t>Donaldson, Julia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</si>
</sst>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_);\(#,##0\)"/>
  </numFmts>
  <fonts count="22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</font>
    <font>
      <b/>
      <u/>
      <sz val="12"/>
      <color rgb="FF000000"/>
      <name val="Calibri"/>
      <family val="2"/>
    </font>
    <font>
      <sz val="12"/>
      <color rgb="FF000000"/>
      <name val="Calibri"/>
      <family val="2"/>
    </font>
    <font>
      <sz val="12"/>
      <name val="Arial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2"/>
      <name val="Calibri"/>
      <family val="2"/>
      <scheme val="minor"/>
    </font>
    <font>
      <b/>
      <u/>
      <sz val="12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0">
    <fill>
      <patternFill patternType="none"/>
    </fill>
    <fill>
      <patternFill patternType="gray125"/>
    </fill>
    <fill>
      <gradientFill type="path" left="0.5" right="0.5" top="0.5" bottom="0.5">
        <stop position="0">
          <color theme="0" tint="-0.25098422193060094"/>
        </stop>
        <stop position="1">
          <color theme="0" tint="-0.34900967436750391"/>
        </stop>
      </gradient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1" fillId="2" borderId="1">
      <alignment horizontal="center" vertical="center"/>
      <protection locked="0"/>
    </xf>
  </cellStyleXfs>
  <cellXfs count="76">
    <xf numFmtId="0" fontId="0" fillId="0" borderId="0" xfId="0"/>
    <xf numFmtId="0" fontId="0" fillId="0" borderId="0" xfId="0" applyProtection="1">
      <protection hidden="1"/>
    </xf>
    <xf numFmtId="0" fontId="1" fillId="0" borderId="0" xfId="0" applyFont="1"/>
    <xf numFmtId="0" fontId="2" fillId="0" borderId="0" xfId="0" applyFont="1"/>
    <xf numFmtId="0" fontId="6" fillId="0" borderId="0" xfId="0" applyFont="1" applyAlignment="1">
      <alignment wrapText="1"/>
    </xf>
    <xf numFmtId="0" fontId="7" fillId="0" borderId="0" xfId="0" applyFont="1"/>
    <xf numFmtId="0" fontId="6" fillId="0" borderId="0" xfId="0" applyFont="1"/>
    <xf numFmtId="0" fontId="7" fillId="0" borderId="0" xfId="0" applyFont="1" applyAlignment="1">
      <alignment wrapText="1"/>
    </xf>
    <xf numFmtId="0" fontId="6" fillId="3" borderId="2" xfId="0" applyFont="1" applyFill="1" applyBorder="1" applyAlignment="1">
      <alignment horizontal="center"/>
    </xf>
    <xf numFmtId="0" fontId="7" fillId="0" borderId="2" xfId="0" applyFont="1" applyBorder="1" applyAlignment="1" applyProtection="1">
      <alignment horizontal="center"/>
      <protection locked="0"/>
    </xf>
    <xf numFmtId="0" fontId="7" fillId="0" borderId="3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17" fontId="6" fillId="5" borderId="3" xfId="0" quotePrefix="1" applyNumberFormat="1" applyFont="1" applyFill="1" applyBorder="1" applyAlignment="1">
      <alignment horizontal="center"/>
    </xf>
    <xf numFmtId="3" fontId="6" fillId="5" borderId="2" xfId="0" applyNumberFormat="1" applyFont="1" applyFill="1" applyBorder="1" applyAlignment="1">
      <alignment horizontal="center"/>
    </xf>
    <xf numFmtId="3" fontId="6" fillId="5" borderId="2" xfId="0" quotePrefix="1" applyNumberFormat="1" applyFont="1" applyFill="1" applyBorder="1" applyAlignment="1">
      <alignment horizontal="center"/>
    </xf>
    <xf numFmtId="0" fontId="6" fillId="5" borderId="2" xfId="0" applyFont="1" applyFill="1" applyBorder="1" applyAlignment="1">
      <alignment horizontal="center"/>
    </xf>
    <xf numFmtId="17" fontId="6" fillId="5" borderId="3" xfId="0" quotePrefix="1" applyNumberFormat="1" applyFont="1" applyFill="1" applyBorder="1" applyAlignment="1">
      <alignment horizontal="center" wrapText="1"/>
    </xf>
    <xf numFmtId="0" fontId="7" fillId="0" borderId="3" xfId="0" applyFont="1" applyBorder="1" applyAlignment="1">
      <alignment horizontal="center" wrapText="1"/>
    </xf>
    <xf numFmtId="3" fontId="6" fillId="5" borderId="2" xfId="0" applyNumberFormat="1" applyFont="1" applyFill="1" applyBorder="1" applyAlignment="1">
      <alignment horizontal="center" wrapText="1"/>
    </xf>
    <xf numFmtId="10" fontId="7" fillId="0" borderId="0" xfId="0" applyNumberFormat="1" applyFont="1" applyAlignment="1">
      <alignment wrapText="1"/>
    </xf>
    <xf numFmtId="0" fontId="9" fillId="0" borderId="0" xfId="0" applyFont="1"/>
    <xf numFmtId="0" fontId="11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2" fillId="0" borderId="0" xfId="0" applyFont="1"/>
    <xf numFmtId="0" fontId="11" fillId="0" borderId="0" xfId="0" applyFont="1"/>
    <xf numFmtId="17" fontId="11" fillId="0" borderId="0" xfId="0" applyNumberFormat="1" applyFont="1" applyAlignment="1">
      <alignment horizontal="center"/>
    </xf>
    <xf numFmtId="0" fontId="13" fillId="6" borderId="2" xfId="0" applyFont="1" applyFill="1" applyBorder="1"/>
    <xf numFmtId="17" fontId="13" fillId="6" borderId="2" xfId="0" quotePrefix="1" applyNumberFormat="1" applyFont="1" applyFill="1" applyBorder="1" applyAlignment="1">
      <alignment horizontal="center"/>
    </xf>
    <xf numFmtId="0" fontId="13" fillId="6" borderId="2" xfId="0" quotePrefix="1" applyFont="1" applyFill="1" applyBorder="1" applyAlignment="1">
      <alignment horizontal="center"/>
    </xf>
    <xf numFmtId="164" fontId="13" fillId="6" borderId="2" xfId="0" quotePrefix="1" applyNumberFormat="1" applyFont="1" applyFill="1" applyBorder="1" applyAlignment="1">
      <alignment horizontal="center"/>
    </xf>
    <xf numFmtId="0" fontId="11" fillId="0" borderId="2" xfId="0" applyFont="1" applyBorder="1"/>
    <xf numFmtId="164" fontId="11" fillId="0" borderId="2" xfId="0" applyNumberFormat="1" applyFont="1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13" fillId="7" borderId="2" xfId="0" applyFont="1" applyFill="1" applyBorder="1" applyAlignment="1">
      <alignment horizontal="center"/>
    </xf>
    <xf numFmtId="164" fontId="13" fillId="7" borderId="2" xfId="0" applyNumberFormat="1" applyFont="1" applyFill="1" applyBorder="1" applyAlignment="1">
      <alignment horizontal="center"/>
    </xf>
    <xf numFmtId="0" fontId="9" fillId="0" borderId="0" xfId="0" quotePrefix="1" applyFont="1" applyAlignment="1">
      <alignment horizontal="center"/>
    </xf>
    <xf numFmtId="0" fontId="9" fillId="0" borderId="0" xfId="0" applyFont="1" applyAlignment="1">
      <alignment horizontal="right"/>
    </xf>
    <xf numFmtId="0" fontId="10" fillId="0" borderId="0" xfId="0" applyFont="1" applyAlignment="1">
      <alignment horizontal="left" wrapText="1"/>
    </xf>
    <xf numFmtId="0" fontId="8" fillId="7" borderId="2" xfId="0" applyFont="1" applyFill="1" applyBorder="1" applyAlignment="1">
      <alignment horizontal="center"/>
    </xf>
    <xf numFmtId="3" fontId="14" fillId="0" borderId="2" xfId="0" applyNumberFormat="1" applyFont="1" applyBorder="1" applyAlignment="1">
      <alignment vertical="center"/>
    </xf>
    <xf numFmtId="0" fontId="15" fillId="0" borderId="2" xfId="0" applyFont="1" applyBorder="1" applyAlignment="1" applyProtection="1">
      <alignment horizontal="left"/>
      <protection locked="0"/>
    </xf>
    <xf numFmtId="3" fontId="14" fillId="8" borderId="2" xfId="0" applyNumberFormat="1" applyFont="1" applyFill="1" applyBorder="1" applyAlignment="1">
      <alignment vertical="center"/>
    </xf>
    <xf numFmtId="3" fontId="8" fillId="8" borderId="2" xfId="0" applyNumberFormat="1" applyFont="1" applyFill="1" applyBorder="1"/>
    <xf numFmtId="0" fontId="16" fillId="0" borderId="0" xfId="0" applyFont="1"/>
    <xf numFmtId="0" fontId="17" fillId="0" borderId="0" xfId="0" applyFont="1" applyAlignment="1">
      <alignment wrapText="1"/>
    </xf>
    <xf numFmtId="0" fontId="17" fillId="0" borderId="0" xfId="0" applyFont="1"/>
    <xf numFmtId="0" fontId="18" fillId="0" borderId="0" xfId="0" applyFont="1" applyAlignment="1">
      <alignment horizontal="left" wrapText="1"/>
    </xf>
    <xf numFmtId="0" fontId="19" fillId="7" borderId="2" xfId="0" applyFont="1" applyFill="1" applyBorder="1" applyAlignment="1">
      <alignment horizontal="center" vertical="center"/>
    </xf>
    <xf numFmtId="3" fontId="16" fillId="0" borderId="2" xfId="0" applyNumberFormat="1" applyFont="1" applyBorder="1"/>
    <xf numFmtId="0" fontId="14" fillId="0" borderId="2" xfId="0" applyFont="1" applyBorder="1"/>
    <xf numFmtId="0" fontId="17" fillId="0" borderId="2" xfId="0" applyFont="1" applyBorder="1"/>
    <xf numFmtId="0" fontId="15" fillId="0" borderId="2" xfId="0" applyFont="1" applyBorder="1"/>
    <xf numFmtId="0" fontId="17" fillId="0" borderId="2" xfId="0" applyFont="1" applyBorder="1" applyAlignment="1">
      <alignment wrapText="1"/>
    </xf>
    <xf numFmtId="0" fontId="17" fillId="7" borderId="2" xfId="0" applyFont="1" applyFill="1" applyBorder="1" applyAlignment="1">
      <alignment horizontal="center"/>
    </xf>
    <xf numFmtId="0" fontId="15" fillId="7" borderId="2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0" fillId="0" borderId="0" xfId="0" applyAlignment="1">
      <alignment wrapText="1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3" fontId="0" fillId="4" borderId="2" xfId="0" applyNumberFormat="1" applyFill="1" applyBorder="1" applyAlignment="1">
      <alignment horizontal="center"/>
    </xf>
    <xf numFmtId="0" fontId="0" fillId="0" borderId="3" xfId="0" applyBorder="1" applyAlignment="1">
      <alignment horizontal="center"/>
    </xf>
    <xf numFmtId="3" fontId="0" fillId="0" borderId="3" xfId="0" applyNumberFormat="1" applyBorder="1" applyAlignment="1">
      <alignment horizontal="center"/>
    </xf>
    <xf numFmtId="0" fontId="2" fillId="0" borderId="2" xfId="0" applyFont="1" applyBorder="1" applyAlignment="1" applyProtection="1">
      <alignment horizontal="center"/>
      <protection locked="0"/>
    </xf>
    <xf numFmtId="0" fontId="2" fillId="9" borderId="2" xfId="0" applyFont="1" applyFill="1" applyBorder="1" applyAlignment="1" applyProtection="1">
      <alignment horizontal="center" wrapText="1"/>
      <protection locked="0"/>
    </xf>
    <xf numFmtId="3" fontId="0" fillId="0" borderId="2" xfId="0" applyNumberFormat="1" applyBorder="1" applyAlignment="1">
      <alignment horizontal="center"/>
    </xf>
    <xf numFmtId="3" fontId="2" fillId="0" borderId="2" xfId="0" applyNumberFormat="1" applyFont="1" applyBorder="1" applyAlignment="1">
      <alignment horizontal="center"/>
    </xf>
    <xf numFmtId="0" fontId="2" fillId="0" borderId="0" xfId="0" applyFont="1" applyAlignment="1">
      <alignment wrapText="1"/>
    </xf>
    <xf numFmtId="3" fontId="1" fillId="3" borderId="2" xfId="0" applyNumberFormat="1" applyFont="1" applyFill="1" applyBorder="1" applyAlignment="1">
      <alignment horizontal="center"/>
    </xf>
    <xf numFmtId="0" fontId="0" fillId="0" borderId="2" xfId="0" applyBorder="1"/>
    <xf numFmtId="0" fontId="16" fillId="0" borderId="0" xfId="0" applyFont="1" applyAlignment="1">
      <alignment horizontal="center"/>
    </xf>
    <xf numFmtId="0" fontId="15" fillId="0" borderId="2" xfId="0" applyFont="1" applyBorder="1" applyAlignment="1">
      <alignment horizontal="center"/>
    </xf>
    <xf numFmtId="3" fontId="15" fillId="0" borderId="2" xfId="0" applyNumberFormat="1" applyFont="1" applyBorder="1" applyAlignment="1">
      <alignment horizontal="center"/>
    </xf>
    <xf numFmtId="3" fontId="15" fillId="0" borderId="2" xfId="0" applyNumberFormat="1" applyFont="1" applyBorder="1"/>
    <xf numFmtId="0" fontId="9" fillId="0" borderId="0" xfId="0" quotePrefix="1" applyFont="1" applyAlignment="1">
      <alignment horizontal="right"/>
    </xf>
  </cellXfs>
  <cellStyles count="4">
    <cellStyle name="Hyperlink 2" xfId="1" xr:uid="{00000000-0005-0000-0000-000000000000}"/>
    <cellStyle name="Normal" xfId="0" builtinId="0"/>
    <cellStyle name="Normal 2" xfId="2" xr:uid="{00000000-0005-0000-0000-000002000000}"/>
    <cellStyle name="Style 1" xfId="3" xr:uid="{00000000-0005-0000-0000-000003000000}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L:\Libraries\Operations%20South\Administration\Data%20Collection%20&amp;%20Analyst%20Officer\Statistics\2024-2025%20files\MONTHLY%20STATS%20-%20APRIL%2024%20-%20MARCH%2025\April%2024\April%2024%20Checklist.xlsx" TargetMode="External"/><Relationship Id="rId1" Type="http://schemas.openxmlformats.org/officeDocument/2006/relationships/externalLinkPath" Target="/Libraries/Operations%20South/Administration/Data%20Collection%20&amp;%20Analyst%20Officer/Statistics/2024-2025%20files/MONTHLY%20STATS%20-%20APRIL%2024%20-%20MARCH%2025/April%2024/April%2024%20Checklist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oodd\Downloads\DiscoveryExport_2025_08_15_15_02%20(2).csv" TargetMode="External"/><Relationship Id="rId1" Type="http://schemas.openxmlformats.org/officeDocument/2006/relationships/externalLinkPath" Target="file:///C:\Users\Hoodd\Downloads\DiscoveryExport_2025_08_15_15_02%20(2).csv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oodd\Downloads\DiscoveryExport_2025_08_15_15_04.csv" TargetMode="External"/><Relationship Id="rId1" Type="http://schemas.openxmlformats.org/officeDocument/2006/relationships/externalLinkPath" Target="file:///C:\Users\Hoodd\Downloads\DiscoveryExport_2025_08_15_15_04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PRIL 24"/>
    </sheetNames>
    <sheetDataSet>
      <sheetData sheetId="0">
        <row r="3">
          <cell r="C3">
            <v>5172</v>
          </cell>
        </row>
        <row r="4">
          <cell r="C4">
            <v>300</v>
          </cell>
        </row>
        <row r="5">
          <cell r="C5">
            <v>15907</v>
          </cell>
        </row>
        <row r="6">
          <cell r="C6">
            <v>6880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iscoveryExport_2025_08_15_15_0"/>
    </sheetNames>
    <sheetDataSet>
      <sheetData sheetId="0">
        <row r="1">
          <cell r="A1" t="str">
            <v>Author</v>
          </cell>
          <cell r="B1" t="str">
            <v>Title</v>
          </cell>
          <cell r="C1" t="str">
            <v>Circulations</v>
          </cell>
        </row>
        <row r="2">
          <cell r="A2" t="str">
            <v>Child, Lee; Child, Andrew</v>
          </cell>
          <cell r="B2" t="str">
            <v>Secret Jack Reacher, Book 28</v>
          </cell>
          <cell r="C2">
            <v>238</v>
          </cell>
        </row>
        <row r="3">
          <cell r="A3" t="str">
            <v>Osman, Richard</v>
          </cell>
          <cell r="B3" t="str">
            <v>Thursday Murder Club</v>
          </cell>
          <cell r="C3">
            <v>214</v>
          </cell>
        </row>
        <row r="4">
          <cell r="A4" t="str">
            <v>Donaldson, Julia</v>
          </cell>
          <cell r="B4" t="str">
            <v>A Squash and a Squeeze</v>
          </cell>
          <cell r="C4">
            <v>199</v>
          </cell>
        </row>
        <row r="5">
          <cell r="A5" t="str">
            <v>Osman, Richard</v>
          </cell>
          <cell r="B5" t="str">
            <v>Last Devil To Die The Thursday Murder Club 4</v>
          </cell>
          <cell r="C5">
            <v>184</v>
          </cell>
        </row>
        <row r="6">
          <cell r="A6" t="str">
            <v>Bently, Peter</v>
          </cell>
          <cell r="B6" t="str">
            <v>Octopus Shocktopus!</v>
          </cell>
          <cell r="C6">
            <v>172</v>
          </cell>
        </row>
        <row r="7">
          <cell r="A7" t="str">
            <v>Newson, Karl</v>
          </cell>
          <cell r="B7" t="str">
            <v>I Really, Really Need a Wee!</v>
          </cell>
          <cell r="C7">
            <v>170</v>
          </cell>
        </row>
        <row r="8">
          <cell r="A8" t="str">
            <v>Osman, Richard</v>
          </cell>
          <cell r="B8" t="str">
            <v>Man Who Died Twice</v>
          </cell>
          <cell r="C8">
            <v>170</v>
          </cell>
        </row>
        <row r="9">
          <cell r="A9" t="str">
            <v>Mortimer, Bob</v>
          </cell>
          <cell r="B9" t="str">
            <v>The Satsuma Complex</v>
          </cell>
          <cell r="C9">
            <v>155</v>
          </cell>
        </row>
        <row r="10">
          <cell r="A10" t="str">
            <v>Kinney, Jeff</v>
          </cell>
          <cell r="B10" t="str">
            <v>Diary of a Wimpy Kid 14: Wrecking Ball</v>
          </cell>
          <cell r="C10">
            <v>152</v>
          </cell>
        </row>
        <row r="11">
          <cell r="A11" t="str">
            <v>May, Peter</v>
          </cell>
          <cell r="B11" t="str">
            <v>Winter Grave a chilling new mystery set in the Scottish highlands</v>
          </cell>
          <cell r="C11">
            <v>151</v>
          </cell>
        </row>
        <row r="12">
          <cell r="A12" t="str">
            <v>Kinney, Jeff</v>
          </cell>
          <cell r="B12" t="str">
            <v>Rowley Jefferson's Awesome Friendly Adventure</v>
          </cell>
          <cell r="C12">
            <v>148</v>
          </cell>
        </row>
        <row r="13">
          <cell r="A13" t="str">
            <v>Rosen, Michael</v>
          </cell>
          <cell r="B13" t="str">
            <v>We're Going on a Bear Hunt</v>
          </cell>
          <cell r="C13">
            <v>148</v>
          </cell>
        </row>
        <row r="14">
          <cell r="A14" t="str">
            <v>Rowling, J. K</v>
          </cell>
          <cell r="B14" t="str">
            <v>Harry Potter and the Philosopher's Stone</v>
          </cell>
          <cell r="C14">
            <v>142</v>
          </cell>
        </row>
        <row r="15">
          <cell r="A15" t="str">
            <v>James, Peter</v>
          </cell>
          <cell r="B15" t="str">
            <v>Stop them dead 19</v>
          </cell>
          <cell r="C15">
            <v>140</v>
          </cell>
        </row>
        <row r="16">
          <cell r="A16" t="str">
            <v>Cleeves, Ann</v>
          </cell>
          <cell r="B16" t="str">
            <v>The Long Call</v>
          </cell>
          <cell r="C16">
            <v>139</v>
          </cell>
        </row>
        <row r="17">
          <cell r="A17" t="str">
            <v>Kinney, Jeff</v>
          </cell>
          <cell r="B17" t="str">
            <v>Diary of a Wimpy Kid: Diper Ã–verlÃ¶de (Book 17)</v>
          </cell>
          <cell r="C17">
            <v>136</v>
          </cell>
        </row>
        <row r="18">
          <cell r="A18" t="str">
            <v>Kinney, Jeff</v>
          </cell>
          <cell r="B18" t="str">
            <v>Old School</v>
          </cell>
          <cell r="C18">
            <v>134</v>
          </cell>
        </row>
        <row r="19">
          <cell r="A19" t="str">
            <v>Donaldson, Julia</v>
          </cell>
          <cell r="B19" t="str">
            <v>Spinderella</v>
          </cell>
          <cell r="C19">
            <v>131</v>
          </cell>
        </row>
        <row r="20">
          <cell r="A20" t="str">
            <v>Coben, Harlan</v>
          </cell>
          <cell r="B20" t="str">
            <v>Think Twice</v>
          </cell>
          <cell r="C20">
            <v>128</v>
          </cell>
        </row>
        <row r="21">
          <cell r="A21" t="str">
            <v>Freedman, Claire</v>
          </cell>
          <cell r="B21" t="str">
            <v>Aliens Love Underpants!</v>
          </cell>
          <cell r="C21">
            <v>126</v>
          </cell>
        </row>
        <row r="22">
          <cell r="A22" t="str">
            <v>Walliams, David</v>
          </cell>
          <cell r="B22" t="str">
            <v>The World's Worst Children</v>
          </cell>
          <cell r="C22">
            <v>124</v>
          </cell>
        </row>
        <row r="23">
          <cell r="A23" t="str">
            <v>Charman, Katrina</v>
          </cell>
          <cell r="B23" t="str">
            <v>The Whales on the Bus</v>
          </cell>
          <cell r="C23">
            <v>124</v>
          </cell>
        </row>
        <row r="24">
          <cell r="A24" t="str">
            <v>Newson, Karl</v>
          </cell>
          <cell r="B24" t="str">
            <v>I Am a Tiger</v>
          </cell>
          <cell r="C24">
            <v>124</v>
          </cell>
        </row>
        <row r="25">
          <cell r="A25" t="str">
            <v>Grisham, John</v>
          </cell>
          <cell r="B25" t="str">
            <v>The Exchange : After the Firm</v>
          </cell>
          <cell r="C25">
            <v>123</v>
          </cell>
        </row>
        <row r="26">
          <cell r="A26" t="str">
            <v>Kinney, Jeff</v>
          </cell>
          <cell r="B26" t="str">
            <v>Diary of a Wimpy Kid</v>
          </cell>
          <cell r="C26">
            <v>123</v>
          </cell>
        </row>
        <row r="27">
          <cell r="A27" t="str">
            <v>Scheffler, Axel; Reid, Camilla</v>
          </cell>
          <cell r="B27" t="str">
            <v>Pip and Posy : the new friend</v>
          </cell>
          <cell r="C27">
            <v>123</v>
          </cell>
        </row>
        <row r="28">
          <cell r="A28" t="str">
            <v>Dahl, Roald</v>
          </cell>
          <cell r="B28" t="str">
            <v>Matilda</v>
          </cell>
          <cell r="C28">
            <v>122</v>
          </cell>
        </row>
        <row r="29">
          <cell r="A29" t="str">
            <v>Kinney, Jeff</v>
          </cell>
          <cell r="B29" t="str">
            <v>Diary of a wimpy kid : The Ugly Truth</v>
          </cell>
          <cell r="C29">
            <v>121</v>
          </cell>
        </row>
        <row r="30">
          <cell r="A30" t="str">
            <v>Donaldson, Julia</v>
          </cell>
          <cell r="B30" t="str">
            <v>Sugarlump and the Unicorn</v>
          </cell>
          <cell r="C30">
            <v>118</v>
          </cell>
        </row>
        <row r="31">
          <cell r="A31" t="str">
            <v>Osman, Richard</v>
          </cell>
          <cell r="B31" t="str">
            <v>We Solve Murders</v>
          </cell>
          <cell r="C31">
            <v>117</v>
          </cell>
        </row>
        <row r="32">
          <cell r="A32" t="str">
            <v>Kerr, Judith</v>
          </cell>
          <cell r="B32" t="str">
            <v>The Tiger Who Came to Tea</v>
          </cell>
          <cell r="C32">
            <v>117</v>
          </cell>
        </row>
        <row r="33">
          <cell r="A33" t="str">
            <v>Dahl, Roald</v>
          </cell>
          <cell r="B33" t="str">
            <v>Danny the Champion of the World</v>
          </cell>
          <cell r="C33">
            <v>117</v>
          </cell>
        </row>
        <row r="34">
          <cell r="A34" t="str">
            <v>Bluey</v>
          </cell>
          <cell r="B34" t="str">
            <v>Bluey: Charades</v>
          </cell>
          <cell r="C34">
            <v>116</v>
          </cell>
        </row>
        <row r="35">
          <cell r="A35" t="str">
            <v>Pig, Peppa</v>
          </cell>
          <cell r="B35" t="str">
            <v>Peppa Pig: Peppaâ€™s Adventure Holiday A Touch-and-Feel Playbook</v>
          </cell>
          <cell r="C35">
            <v>115</v>
          </cell>
        </row>
        <row r="36">
          <cell r="A36" t="str">
            <v>Walliams, David 1971-</v>
          </cell>
          <cell r="B36" t="str">
            <v>Awful Auntie</v>
          </cell>
          <cell r="C36">
            <v>113</v>
          </cell>
        </row>
        <row r="37">
          <cell r="A37" t="str">
            <v>Collins, Ross</v>
          </cell>
          <cell r="B37" t="str">
            <v>This Zoo Is Not for You</v>
          </cell>
          <cell r="C37">
            <v>112</v>
          </cell>
        </row>
        <row r="38">
          <cell r="A38" t="str">
            <v>Dodd, Lynley</v>
          </cell>
          <cell r="B38" t="str">
            <v>Hairy Maclary's Bone</v>
          </cell>
          <cell r="C38">
            <v>112</v>
          </cell>
        </row>
        <row r="39">
          <cell r="A39" t="str">
            <v>Donaldson, Julia</v>
          </cell>
          <cell r="B39" t="str">
            <v>The Ugly Five</v>
          </cell>
          <cell r="C39">
            <v>111</v>
          </cell>
        </row>
        <row r="40">
          <cell r="A40" t="str">
            <v>Donaldson, Julia</v>
          </cell>
          <cell r="B40" t="str">
            <v>Tabby McTat</v>
          </cell>
          <cell r="C40">
            <v>111</v>
          </cell>
        </row>
        <row r="41">
          <cell r="A41" t="str">
            <v>Browne, Eileen</v>
          </cell>
          <cell r="B41" t="str">
            <v>Handa's Surprise</v>
          </cell>
          <cell r="C41">
            <v>110</v>
          </cell>
        </row>
        <row r="42">
          <cell r="A42" t="str">
            <v>Kinney, Jeff</v>
          </cell>
          <cell r="B42" t="str">
            <v>Diary of a Wimpy Kid 3: The Last Straw</v>
          </cell>
          <cell r="C42">
            <v>109</v>
          </cell>
        </row>
        <row r="43">
          <cell r="A43" t="str">
            <v>James, Simon</v>
          </cell>
          <cell r="B43" t="str">
            <v>The Boy from Mars</v>
          </cell>
          <cell r="C43">
            <v>109</v>
          </cell>
        </row>
        <row r="44">
          <cell r="A44" t="str">
            <v>Griffiths, Elly</v>
          </cell>
          <cell r="B44" t="str">
            <v>Locked Room The thrilling Sunday Times number one bestseller</v>
          </cell>
          <cell r="C44">
            <v>108</v>
          </cell>
        </row>
        <row r="45">
          <cell r="A45" t="str">
            <v>Walliams, David</v>
          </cell>
          <cell r="B45" t="str">
            <v>The Midnight Gang</v>
          </cell>
          <cell r="C45">
            <v>107</v>
          </cell>
        </row>
        <row r="46">
          <cell r="A46" t="str">
            <v>Percival, Tom</v>
          </cell>
          <cell r="B46" t="str">
            <v>Ruby's Worry</v>
          </cell>
          <cell r="C46">
            <v>107</v>
          </cell>
        </row>
        <row r="47">
          <cell r="A47" t="str">
            <v>Moyes, Jojo</v>
          </cell>
          <cell r="B47" t="str">
            <v>Someone Elseâ€™s Shoes</v>
          </cell>
          <cell r="C47">
            <v>106</v>
          </cell>
        </row>
        <row r="48">
          <cell r="A48" t="str">
            <v>Duggee, Hey</v>
          </cell>
          <cell r="B48" t="str">
            <v>Hey Duggee: Vehicles Tabbed Board Book</v>
          </cell>
          <cell r="C48">
            <v>105</v>
          </cell>
        </row>
        <row r="49">
          <cell r="A49" t="str">
            <v>Kinney, Jeff</v>
          </cell>
          <cell r="B49" t="str">
            <v>Rowley Jefferson's Awesome Friendly Spooky Stories</v>
          </cell>
          <cell r="C49">
            <v>105</v>
          </cell>
        </row>
        <row r="50">
          <cell r="A50" t="str">
            <v>Willis, Jeanne</v>
          </cell>
          <cell r="B50" t="str">
            <v>#Goldilocks : a hashtag cautionary tale</v>
          </cell>
          <cell r="C50">
            <v>104</v>
          </cell>
        </row>
        <row r="51">
          <cell r="A51" t="str">
            <v>Cleeves, Ann</v>
          </cell>
          <cell r="B51" t="str">
            <v>Raging Storm A page-turning mystery from the number one bestselling author of Vera and Shetland</v>
          </cell>
          <cell r="C51">
            <v>103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iscoveryExport_2025_08_15_15_0"/>
    </sheetNames>
    <sheetDataSet>
      <sheetData sheetId="0">
        <row r="2">
          <cell r="A2" t="str">
            <v>Hill, Eric</v>
          </cell>
          <cell r="B2" t="str">
            <v>Spot's first 100 words : a lift-the-flap book</v>
          </cell>
          <cell r="C2">
            <v>103</v>
          </cell>
        </row>
        <row r="3">
          <cell r="A3" t="str">
            <v>Donaldson, Julia</v>
          </cell>
          <cell r="B3" t="str">
            <v>Frog's Day Out A Lift-the-flap Story</v>
          </cell>
          <cell r="C3">
            <v>103</v>
          </cell>
        </row>
        <row r="4">
          <cell r="A4" t="str">
            <v>Osman, Richard</v>
          </cell>
          <cell r="B4" t="str">
            <v>Bullet That Missed</v>
          </cell>
          <cell r="C4">
            <v>102</v>
          </cell>
        </row>
        <row r="5">
          <cell r="A5" t="str">
            <v>Stewart, Lizzy</v>
          </cell>
          <cell r="B5" t="str">
            <v>There's a Tiger in the Garden</v>
          </cell>
          <cell r="C5">
            <v>102</v>
          </cell>
        </row>
        <row r="6">
          <cell r="A6" t="str">
            <v>Pig, Peppa</v>
          </cell>
          <cell r="B6" t="str">
            <v>Peppa Pig: Peppa Goes to a Wedding</v>
          </cell>
          <cell r="C6">
            <v>101</v>
          </cell>
        </row>
        <row r="7">
          <cell r="A7" t="str">
            <v>Smart, Jamie</v>
          </cell>
          <cell r="B7" t="str">
            <v>Looshkin: the Big Number 2 : The Phoenix Presents</v>
          </cell>
          <cell r="C7">
            <v>101</v>
          </cell>
        </row>
        <row r="8">
          <cell r="A8" t="str">
            <v>Jarvis</v>
          </cell>
          <cell r="B8" t="str">
            <v>Alan's Big, Scary Teeth</v>
          </cell>
          <cell r="C8">
            <v>101</v>
          </cell>
        </row>
        <row r="9">
          <cell r="A9" t="str">
            <v>Fielding, Rhiannon</v>
          </cell>
          <cell r="B9" t="str">
            <v>Little Monster</v>
          </cell>
          <cell r="C9">
            <v>101</v>
          </cell>
        </row>
        <row r="10">
          <cell r="A10" t="str">
            <v>Donaldson, Julia</v>
          </cell>
          <cell r="B10" t="str">
            <v>Stick Man</v>
          </cell>
          <cell r="C10">
            <v>100</v>
          </cell>
        </row>
        <row r="11">
          <cell r="A11" t="str">
            <v>Billingham, Mark</v>
          </cell>
          <cell r="B11" t="str">
            <v>Last Dance A Detective Miller case - the first new Billingham series in 20 years</v>
          </cell>
          <cell r="C11">
            <v>100</v>
          </cell>
        </row>
        <row r="12">
          <cell r="A12" t="str">
            <v>Walliams, David</v>
          </cell>
          <cell r="B12" t="str">
            <v>The Beast of Buckingham Palace</v>
          </cell>
          <cell r="C12">
            <v>100</v>
          </cell>
        </row>
        <row r="13">
          <cell r="A13" t="str">
            <v>Dahl, Roald</v>
          </cell>
          <cell r="B13" t="str">
            <v>James and the Giant Peach</v>
          </cell>
          <cell r="C13">
            <v>99</v>
          </cell>
        </row>
        <row r="14">
          <cell r="A14" t="str">
            <v>Ladybird</v>
          </cell>
          <cell r="B14" t="str">
            <v>Baby Touch: Baby Animals A touch-and-feel playbook</v>
          </cell>
          <cell r="C14">
            <v>99</v>
          </cell>
        </row>
        <row r="15">
          <cell r="A15" t="str">
            <v>Joof, Emily</v>
          </cell>
          <cell r="B15" t="str">
            <v>Halima, Superhero Princess</v>
          </cell>
          <cell r="C15">
            <v>99</v>
          </cell>
        </row>
        <row r="16">
          <cell r="A16" t="str">
            <v>Pig, Peppa</v>
          </cell>
          <cell r="B16" t="str">
            <v>Learn with Peppa: Peppaâ€™s Growing Garden</v>
          </cell>
          <cell r="C16">
            <v>99</v>
          </cell>
        </row>
        <row r="17">
          <cell r="A17" t="str">
            <v>Docherty, Thomas</v>
          </cell>
          <cell r="B17" t="str">
            <v>Into the Wild</v>
          </cell>
          <cell r="C17">
            <v>99</v>
          </cell>
        </row>
        <row r="18">
          <cell r="A18" t="str">
            <v>Coles, Reverend Richard</v>
          </cell>
          <cell r="B18" t="str">
            <v>Murder Before Evensong The instant no. 1 Sunday Times bestseller</v>
          </cell>
          <cell r="C18">
            <v>99</v>
          </cell>
        </row>
        <row r="19">
          <cell r="A19" t="str">
            <v>Child, Lee; Child, Andrew</v>
          </cell>
          <cell r="B19" t="str">
            <v>No Plan B</v>
          </cell>
          <cell r="C19">
            <v>99</v>
          </cell>
        </row>
        <row r="20">
          <cell r="A20" t="str">
            <v>Walliams, David</v>
          </cell>
          <cell r="B20" t="str">
            <v>Gangsta Granny Strikes Again!</v>
          </cell>
          <cell r="C20">
            <v>99</v>
          </cell>
        </row>
        <row r="21">
          <cell r="A21" t="str">
            <v>Griffiths, Elly</v>
          </cell>
          <cell r="B21" t="str">
            <v>Night Hawks Dr Ruth Galloway Mysteries 13</v>
          </cell>
          <cell r="C21">
            <v>99</v>
          </cell>
        </row>
        <row r="22">
          <cell r="A22" t="str">
            <v>Carter, Lou</v>
          </cell>
          <cell r="B22" t="str">
            <v>There Is No Dragon in This Story</v>
          </cell>
          <cell r="C22">
            <v>99</v>
          </cell>
        </row>
        <row r="23">
          <cell r="A23" t="str">
            <v>Walliams, David</v>
          </cell>
          <cell r="B23" t="str">
            <v>Spaceboy</v>
          </cell>
          <cell r="C23">
            <v>98</v>
          </cell>
        </row>
        <row r="24">
          <cell r="A24" t="str">
            <v>Chisholm, Alastair</v>
          </cell>
          <cell r="B24" t="str">
            <v>Tale of the Valiant Ninja Frog</v>
          </cell>
          <cell r="C24">
            <v>98</v>
          </cell>
        </row>
        <row r="25">
          <cell r="A25" t="str">
            <v>Gray, Kes</v>
          </cell>
          <cell r="B25" t="str">
            <v>Oi Frog!</v>
          </cell>
          <cell r="C25">
            <v>98</v>
          </cell>
        </row>
        <row r="26">
          <cell r="A26" t="str">
            <v>Baldacci, David</v>
          </cell>
          <cell r="B26" t="str">
            <v>The Edge</v>
          </cell>
          <cell r="C26">
            <v>97</v>
          </cell>
        </row>
        <row r="27">
          <cell r="A27" t="str">
            <v>Coles, Reverend Richard</v>
          </cell>
          <cell r="B27" t="str">
            <v>Murder at the Monastery The No. 1 Sunday Times Bestseller</v>
          </cell>
          <cell r="C27">
            <v>97</v>
          </cell>
        </row>
        <row r="28">
          <cell r="A28" t="str">
            <v>Hill, Eric</v>
          </cell>
          <cell r="B28" t="str">
            <v>Spot's Digger</v>
          </cell>
          <cell r="C28">
            <v>97</v>
          </cell>
        </row>
        <row r="29">
          <cell r="A29" t="str">
            <v>Duggee, Hey</v>
          </cell>
          <cell r="B29" t="str">
            <v>Hey Duggee: Dinosaurs A Touch-and-Feel Playbook</v>
          </cell>
          <cell r="C29">
            <v>97</v>
          </cell>
        </row>
        <row r="30">
          <cell r="A30" t="str">
            <v>Pig, Peppa</v>
          </cell>
          <cell r="B30" t="str">
            <v>Peppa Pig: Peppaâ€™s Favourite Nursery Rhymes Tabbed Board Book</v>
          </cell>
          <cell r="C30">
            <v>97</v>
          </cell>
        </row>
        <row r="31">
          <cell r="A31" t="str">
            <v>Goodhart, Pippa</v>
          </cell>
          <cell r="B31" t="str">
            <v>Colours of Things! Over 800 everyday things to spot and say</v>
          </cell>
          <cell r="C31">
            <v>96</v>
          </cell>
        </row>
        <row r="32">
          <cell r="A32" t="str">
            <v>Bryan, Lara</v>
          </cell>
          <cell r="B32" t="str">
            <v>Peep Inside How a Truck Works</v>
          </cell>
          <cell r="C32">
            <v>96</v>
          </cell>
        </row>
        <row r="33">
          <cell r="A33" t="str">
            <v>Brownlow, Mike</v>
          </cell>
          <cell r="B33" t="str">
            <v>Five Little Dinosaurs Lift-the-Flap</v>
          </cell>
          <cell r="C33">
            <v>96</v>
          </cell>
        </row>
        <row r="34">
          <cell r="A34" t="str">
            <v>Rosen, Michael</v>
          </cell>
          <cell r="B34" t="str">
            <v>I Am Happy</v>
          </cell>
          <cell r="C34">
            <v>96</v>
          </cell>
        </row>
        <row r="35">
          <cell r="A35" t="str">
            <v>Small, Steve</v>
          </cell>
          <cell r="B35" t="str">
            <v>The Duck Who Didn't Like Water</v>
          </cell>
          <cell r="C35">
            <v>96</v>
          </cell>
        </row>
        <row r="36">
          <cell r="A36" t="str">
            <v>Thomas, Valerie</v>
          </cell>
          <cell r="B36" t="str">
            <v>Winnie and Wilbur: the Bug Safari Pb</v>
          </cell>
          <cell r="C36">
            <v>96</v>
          </cell>
        </row>
        <row r="37">
          <cell r="A37" t="str">
            <v>Butterworth, Nick</v>
          </cell>
          <cell r="B37" t="str">
            <v>Hide-And-Seek!</v>
          </cell>
          <cell r="C37">
            <v>95</v>
          </cell>
        </row>
        <row r="38">
          <cell r="A38" t="str">
            <v>McDermid, Val</v>
          </cell>
          <cell r="B38" t="str">
            <v>Past Lying The twisty new Karen Pirie thriller, now a major ITV series</v>
          </cell>
          <cell r="C38">
            <v>95</v>
          </cell>
        </row>
        <row r="39">
          <cell r="A39" t="str">
            <v>Dahl, Roald</v>
          </cell>
          <cell r="B39" t="str">
            <v>Magic Finger</v>
          </cell>
          <cell r="C39">
            <v>95</v>
          </cell>
        </row>
        <row r="40">
          <cell r="A40" t="str">
            <v>Walliams, David</v>
          </cell>
          <cell r="B40" t="str">
            <v>Gangsta Granny</v>
          </cell>
          <cell r="C40">
            <v>95</v>
          </cell>
        </row>
        <row r="41">
          <cell r="A41" t="str">
            <v>Duggee, Hey</v>
          </cell>
          <cell r="B41" t="str">
            <v>Hey Duggee: The Rainbow Badge</v>
          </cell>
          <cell r="C41">
            <v>94</v>
          </cell>
        </row>
        <row r="42">
          <cell r="A42" t="str">
            <v>Haddow, Swapna</v>
          </cell>
          <cell r="B42" t="str">
            <v>Dave Pigeon (Dave vs Dave!)</v>
          </cell>
          <cell r="C42">
            <v>94</v>
          </cell>
        </row>
        <row r="43">
          <cell r="A43" t="str">
            <v>Dyrander, Johnny</v>
          </cell>
          <cell r="B43" t="str">
            <v>Make Tracks: Boats</v>
          </cell>
          <cell r="C43">
            <v>94</v>
          </cell>
        </row>
        <row r="44">
          <cell r="A44" t="str">
            <v>Hoover, Colleen</v>
          </cell>
          <cell r="B44" t="str">
            <v>It starts with us :</v>
          </cell>
          <cell r="C44">
            <v>94</v>
          </cell>
        </row>
        <row r="45">
          <cell r="A45" t="str">
            <v>Rowling, J. K</v>
          </cell>
          <cell r="B45" t="str">
            <v>Harry Potter and the Chamber of Secrets</v>
          </cell>
          <cell r="C45">
            <v>94</v>
          </cell>
        </row>
        <row r="46">
          <cell r="A46" t="str">
            <v>Donaldson, Julia</v>
          </cell>
          <cell r="B46" t="str">
            <v>Happy Birthday, Gruffalo! A lift-the-flap book with a pop-up ending!</v>
          </cell>
          <cell r="C46">
            <v>93</v>
          </cell>
        </row>
        <row r="47">
          <cell r="A47" t="str">
            <v>Books, Campbell; Symes, Sally</v>
          </cell>
          <cell r="B47" t="str">
            <v>Breakfast for Little Bunnies A Push Pull Slide Book</v>
          </cell>
          <cell r="C47">
            <v>93</v>
          </cell>
        </row>
        <row r="48">
          <cell r="A48" t="str">
            <v>Billingham, Mark</v>
          </cell>
          <cell r="B48" t="str">
            <v>Wrong Hands The new intriguing, unique and completely unpredictable Detective Miller mystery</v>
          </cell>
          <cell r="C48">
            <v>93</v>
          </cell>
        </row>
        <row r="49">
          <cell r="A49" t="str">
            <v>Prose, Nita</v>
          </cell>
          <cell r="B49" t="str">
            <v>The Mystery Guest</v>
          </cell>
          <cell r="C49">
            <v>93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0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0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E5858-D4AB-4D3D-91E3-41A92499D292}">
  <dimension ref="B3:Q42"/>
  <sheetViews>
    <sheetView topLeftCell="B1" workbookViewId="0">
      <selection activeCell="F3" sqref="F3"/>
    </sheetView>
  </sheetViews>
  <sheetFormatPr defaultColWidth="9.28515625" defaultRowHeight="12.75" x14ac:dyDescent="0.2"/>
  <cols>
    <col min="1" max="1" width="9.28515625" style="44"/>
    <col min="2" max="2" width="17.85546875" style="44" bestFit="1" customWidth="1"/>
    <col min="3" max="3" width="25.5703125" style="44" bestFit="1" customWidth="1"/>
    <col min="4" max="4" width="9.28515625" style="44"/>
    <col min="5" max="5" width="6.28515625" style="44" bestFit="1" customWidth="1"/>
    <col min="6" max="8" width="9.28515625" style="44"/>
    <col min="9" max="9" width="11.85546875" style="44" bestFit="1" customWidth="1"/>
    <col min="10" max="10" width="9.85546875" style="44" bestFit="1" customWidth="1"/>
    <col min="11" max="11" width="11.140625" style="44" bestFit="1" customWidth="1"/>
    <col min="12" max="12" width="11" style="44" bestFit="1" customWidth="1"/>
    <col min="13" max="13" width="9.5703125" style="44" bestFit="1" customWidth="1"/>
    <col min="14" max="14" width="10.7109375" style="44" bestFit="1" customWidth="1"/>
    <col min="15" max="16384" width="9.28515625" style="44"/>
  </cols>
  <sheetData>
    <row r="3" spans="2:17" ht="47.25" x14ac:dyDescent="0.25">
      <c r="C3" s="45" t="s">
        <v>558</v>
      </c>
    </row>
    <row r="4" spans="2:17" ht="15.75" x14ac:dyDescent="0.25">
      <c r="C4" s="46" t="s">
        <v>559</v>
      </c>
    </row>
    <row r="6" spans="2:17" x14ac:dyDescent="0.2">
      <c r="C6" s="56" t="s">
        <v>453</v>
      </c>
      <c r="D6" s="57" t="s">
        <v>437</v>
      </c>
      <c r="E6" s="56" t="s">
        <v>438</v>
      </c>
      <c r="F6" s="56" t="s">
        <v>439</v>
      </c>
      <c r="G6" s="56" t="s">
        <v>440</v>
      </c>
      <c r="H6" s="56" t="s">
        <v>441</v>
      </c>
      <c r="I6" s="56" t="s">
        <v>442</v>
      </c>
      <c r="J6" s="56" t="s">
        <v>443</v>
      </c>
      <c r="K6" s="56" t="s">
        <v>444</v>
      </c>
      <c r="L6" s="56" t="s">
        <v>445</v>
      </c>
      <c r="M6" s="56" t="s">
        <v>434</v>
      </c>
      <c r="N6" s="56" t="s">
        <v>435</v>
      </c>
      <c r="O6" s="56" t="s">
        <v>436</v>
      </c>
      <c r="P6" s="56" t="s">
        <v>481</v>
      </c>
      <c r="Q6" s="58"/>
    </row>
    <row r="7" spans="2:17" x14ac:dyDescent="0.2">
      <c r="C7" s="59" t="s">
        <v>571</v>
      </c>
      <c r="D7" s="60">
        <v>4200</v>
      </c>
      <c r="E7" s="60">
        <v>4143</v>
      </c>
      <c r="F7" s="60">
        <v>3993</v>
      </c>
      <c r="G7" s="60">
        <v>4360</v>
      </c>
      <c r="H7" s="60">
        <v>4403</v>
      </c>
      <c r="I7" s="60">
        <v>4383</v>
      </c>
      <c r="J7" s="60">
        <v>4411</v>
      </c>
      <c r="K7" s="60">
        <v>4205</v>
      </c>
      <c r="L7" s="60">
        <v>4136</v>
      </c>
      <c r="M7" s="60">
        <v>4442</v>
      </c>
      <c r="N7" s="60">
        <v>3342</v>
      </c>
      <c r="O7" s="60">
        <v>4241</v>
      </c>
      <c r="P7" s="61">
        <f>SUM(D7:O7)</f>
        <v>50259</v>
      </c>
      <c r="Q7" s="58"/>
    </row>
    <row r="8" spans="2:17" x14ac:dyDescent="0.2">
      <c r="B8" s="44" t="s">
        <v>536</v>
      </c>
      <c r="C8" s="59" t="s">
        <v>540</v>
      </c>
      <c r="D8" s="62">
        <v>936</v>
      </c>
      <c r="E8" s="62">
        <v>728</v>
      </c>
      <c r="F8" s="62">
        <v>924</v>
      </c>
      <c r="G8" s="62">
        <v>973</v>
      </c>
      <c r="H8" s="62">
        <v>881</v>
      </c>
      <c r="I8" s="62">
        <v>215</v>
      </c>
      <c r="J8" s="62">
        <v>679</v>
      </c>
      <c r="K8" s="62">
        <v>512</v>
      </c>
      <c r="L8" s="62">
        <v>702</v>
      </c>
      <c r="M8" s="62">
        <v>760</v>
      </c>
      <c r="N8" s="62">
        <v>646</v>
      </c>
      <c r="O8" s="62">
        <v>730</v>
      </c>
      <c r="P8" s="61">
        <f t="shared" ref="P8:P39" si="0">SUM(D8:O8)</f>
        <v>8686</v>
      </c>
      <c r="Q8" s="58"/>
    </row>
    <row r="9" spans="2:17" x14ac:dyDescent="0.2">
      <c r="B9" s="44" t="s">
        <v>576</v>
      </c>
      <c r="C9" s="59" t="s">
        <v>572</v>
      </c>
      <c r="D9" s="63">
        <v>978</v>
      </c>
      <c r="E9" s="62">
        <v>575</v>
      </c>
      <c r="F9" s="62">
        <v>533</v>
      </c>
      <c r="G9" s="62">
        <v>582</v>
      </c>
      <c r="H9" s="62">
        <v>484</v>
      </c>
      <c r="I9" s="62">
        <v>728</v>
      </c>
      <c r="J9" s="62">
        <v>505</v>
      </c>
      <c r="K9" s="62">
        <v>567</v>
      </c>
      <c r="L9" s="62">
        <v>458</v>
      </c>
      <c r="M9" s="62">
        <v>835</v>
      </c>
      <c r="N9" s="62">
        <v>627</v>
      </c>
      <c r="O9" s="62">
        <v>540</v>
      </c>
      <c r="P9" s="61">
        <f t="shared" si="0"/>
        <v>7412</v>
      </c>
      <c r="Q9" s="58"/>
    </row>
    <row r="10" spans="2:17" x14ac:dyDescent="0.2">
      <c r="B10" s="21" t="s">
        <v>536</v>
      </c>
      <c r="C10" s="64" t="s">
        <v>457</v>
      </c>
      <c r="D10" s="62">
        <v>5416</v>
      </c>
      <c r="E10" s="62">
        <v>5481</v>
      </c>
      <c r="F10" s="62">
        <v>4959</v>
      </c>
      <c r="G10" s="62">
        <v>6656</v>
      </c>
      <c r="H10" s="62">
        <v>6501</v>
      </c>
      <c r="I10" s="62">
        <v>5364</v>
      </c>
      <c r="J10" s="62">
        <v>5729</v>
      </c>
      <c r="K10" s="62">
        <v>5289</v>
      </c>
      <c r="L10" s="62">
        <v>4133</v>
      </c>
      <c r="M10" s="62">
        <v>51</v>
      </c>
      <c r="N10" s="62">
        <v>37</v>
      </c>
      <c r="O10" s="62">
        <v>5475</v>
      </c>
      <c r="P10" s="61">
        <f t="shared" si="0"/>
        <v>55091</v>
      </c>
      <c r="Q10" s="58"/>
    </row>
    <row r="11" spans="2:17" x14ac:dyDescent="0.2">
      <c r="B11" s="36" t="s">
        <v>537</v>
      </c>
      <c r="C11" s="64" t="s">
        <v>459</v>
      </c>
      <c r="D11" s="62">
        <v>24</v>
      </c>
      <c r="E11" s="62">
        <v>42</v>
      </c>
      <c r="F11" s="62">
        <v>65</v>
      </c>
      <c r="G11" s="62">
        <v>33</v>
      </c>
      <c r="H11" s="62">
        <v>35</v>
      </c>
      <c r="I11" s="62">
        <v>37</v>
      </c>
      <c r="J11" s="62">
        <v>38</v>
      </c>
      <c r="K11" s="62">
        <v>26</v>
      </c>
      <c r="L11" s="62">
        <v>45</v>
      </c>
      <c r="M11" s="62">
        <v>5349</v>
      </c>
      <c r="N11" s="62">
        <v>5116</v>
      </c>
      <c r="O11" s="62">
        <v>39</v>
      </c>
      <c r="P11" s="61">
        <f t="shared" si="0"/>
        <v>10849</v>
      </c>
      <c r="Q11" s="58"/>
    </row>
    <row r="12" spans="2:17" x14ac:dyDescent="0.2">
      <c r="B12" s="36" t="s">
        <v>537</v>
      </c>
      <c r="C12" s="64" t="s">
        <v>460</v>
      </c>
      <c r="D12" s="62">
        <v>4717</v>
      </c>
      <c r="E12" s="62">
        <v>4666</v>
      </c>
      <c r="F12" s="62">
        <v>4108</v>
      </c>
      <c r="G12" s="62">
        <v>4741</v>
      </c>
      <c r="H12" s="62">
        <v>5458</v>
      </c>
      <c r="I12" s="62">
        <v>4209</v>
      </c>
      <c r="J12" s="62">
        <v>4980</v>
      </c>
      <c r="K12" s="62">
        <v>4733</v>
      </c>
      <c r="L12" s="62">
        <v>4635</v>
      </c>
      <c r="M12" s="62">
        <v>4224</v>
      </c>
      <c r="N12" s="62">
        <v>4053</v>
      </c>
      <c r="O12" s="62">
        <v>4203</v>
      </c>
      <c r="P12" s="61">
        <f t="shared" si="0"/>
        <v>54727</v>
      </c>
      <c r="Q12" s="58"/>
    </row>
    <row r="13" spans="2:17" x14ac:dyDescent="0.2">
      <c r="B13" s="36" t="s">
        <v>537</v>
      </c>
      <c r="C13" s="64" t="s">
        <v>461</v>
      </c>
      <c r="D13" s="62">
        <v>3925</v>
      </c>
      <c r="E13" s="62">
        <v>4331</v>
      </c>
      <c r="F13" s="62">
        <v>3795</v>
      </c>
      <c r="G13" s="62">
        <v>5065</v>
      </c>
      <c r="H13" s="62">
        <v>5116</v>
      </c>
      <c r="I13" s="62">
        <v>4553</v>
      </c>
      <c r="J13" s="62">
        <v>4011</v>
      </c>
      <c r="K13" s="62">
        <v>752</v>
      </c>
      <c r="L13" s="62">
        <v>510</v>
      </c>
      <c r="M13" s="62">
        <v>3740</v>
      </c>
      <c r="N13" s="62">
        <v>3754</v>
      </c>
      <c r="O13" s="62">
        <v>3639</v>
      </c>
      <c r="P13" s="61">
        <f t="shared" si="0"/>
        <v>43191</v>
      </c>
      <c r="Q13" s="58"/>
    </row>
    <row r="14" spans="2:17" x14ac:dyDescent="0.2">
      <c r="B14" s="36" t="s">
        <v>537</v>
      </c>
      <c r="C14" s="64" t="s">
        <v>462</v>
      </c>
      <c r="D14" s="62">
        <v>4046</v>
      </c>
      <c r="E14" s="62">
        <v>4231</v>
      </c>
      <c r="F14" s="62">
        <v>3953</v>
      </c>
      <c r="G14" s="62">
        <v>4685</v>
      </c>
      <c r="H14" s="62">
        <v>5160</v>
      </c>
      <c r="I14" s="62">
        <v>3907</v>
      </c>
      <c r="J14" s="62">
        <v>4392</v>
      </c>
      <c r="K14" s="62">
        <v>3829</v>
      </c>
      <c r="L14" s="62">
        <v>3343</v>
      </c>
      <c r="M14" s="62">
        <v>3768</v>
      </c>
      <c r="N14" s="62">
        <v>2931</v>
      </c>
      <c r="O14" s="62">
        <v>1441</v>
      </c>
      <c r="P14" s="61">
        <f t="shared" si="0"/>
        <v>45686</v>
      </c>
      <c r="Q14" s="58"/>
    </row>
    <row r="15" spans="2:17" x14ac:dyDescent="0.2">
      <c r="B15" s="36" t="s">
        <v>537</v>
      </c>
      <c r="C15" s="64" t="s">
        <v>463</v>
      </c>
      <c r="D15" s="62">
        <v>5011</v>
      </c>
      <c r="E15" s="62">
        <v>4802</v>
      </c>
      <c r="F15" s="62">
        <v>4224</v>
      </c>
      <c r="G15" s="62">
        <v>4681</v>
      </c>
      <c r="H15" s="62">
        <v>5369</v>
      </c>
      <c r="I15" s="62">
        <v>4411</v>
      </c>
      <c r="J15" s="62">
        <v>4891</v>
      </c>
      <c r="K15" s="62">
        <v>4329</v>
      </c>
      <c r="L15" s="62">
        <v>3607</v>
      </c>
      <c r="M15" s="62">
        <v>4310</v>
      </c>
      <c r="N15" s="62">
        <v>4087</v>
      </c>
      <c r="O15" s="62">
        <v>2846</v>
      </c>
      <c r="P15" s="61">
        <f t="shared" si="0"/>
        <v>52568</v>
      </c>
      <c r="Q15" s="58"/>
    </row>
    <row r="16" spans="2:17" x14ac:dyDescent="0.2">
      <c r="B16" s="36" t="s">
        <v>537</v>
      </c>
      <c r="C16" s="64" t="s">
        <v>464</v>
      </c>
      <c r="D16" s="62">
        <v>133</v>
      </c>
      <c r="E16" s="62">
        <v>31</v>
      </c>
      <c r="F16" s="62">
        <v>174</v>
      </c>
      <c r="G16" s="62">
        <v>756</v>
      </c>
      <c r="H16" s="62">
        <v>862</v>
      </c>
      <c r="I16" s="62">
        <v>667</v>
      </c>
      <c r="J16" s="62">
        <v>912</v>
      </c>
      <c r="K16" s="62">
        <v>747</v>
      </c>
      <c r="L16" s="62">
        <v>756</v>
      </c>
      <c r="M16" s="62">
        <v>718</v>
      </c>
      <c r="N16" s="62">
        <v>673</v>
      </c>
      <c r="O16" s="62">
        <v>689</v>
      </c>
      <c r="P16" s="61">
        <f t="shared" si="0"/>
        <v>7118</v>
      </c>
      <c r="Q16" s="58"/>
    </row>
    <row r="17" spans="2:17" x14ac:dyDescent="0.2">
      <c r="B17" s="36" t="s">
        <v>537</v>
      </c>
      <c r="C17" s="64" t="s">
        <v>465</v>
      </c>
      <c r="D17" s="62">
        <v>665</v>
      </c>
      <c r="E17" s="62">
        <v>1455</v>
      </c>
      <c r="F17" s="62">
        <v>1839</v>
      </c>
      <c r="G17" s="62">
        <v>2938</v>
      </c>
      <c r="H17" s="62">
        <v>3028</v>
      </c>
      <c r="I17" s="62">
        <v>2599</v>
      </c>
      <c r="J17" s="62">
        <v>2547</v>
      </c>
      <c r="K17" s="62">
        <v>2595</v>
      </c>
      <c r="L17" s="62">
        <v>2121</v>
      </c>
      <c r="M17" s="62">
        <v>2185</v>
      </c>
      <c r="N17" s="62">
        <v>2280</v>
      </c>
      <c r="O17" s="62">
        <v>1922</v>
      </c>
      <c r="P17" s="61">
        <f t="shared" si="0"/>
        <v>26174</v>
      </c>
      <c r="Q17" s="58"/>
    </row>
    <row r="18" spans="2:17" x14ac:dyDescent="0.2">
      <c r="B18" s="36" t="s">
        <v>537</v>
      </c>
      <c r="C18" s="64" t="s">
        <v>466</v>
      </c>
      <c r="D18" s="62">
        <v>5782</v>
      </c>
      <c r="E18" s="62">
        <v>5413</v>
      </c>
      <c r="F18" s="62">
        <v>4835</v>
      </c>
      <c r="G18" s="62">
        <v>5683</v>
      </c>
      <c r="H18" s="62">
        <v>6205</v>
      </c>
      <c r="I18" s="62">
        <v>5187</v>
      </c>
      <c r="J18" s="62">
        <v>5616</v>
      </c>
      <c r="K18" s="62">
        <v>5715</v>
      </c>
      <c r="L18" s="62">
        <v>4519</v>
      </c>
      <c r="M18" s="62">
        <v>5141</v>
      </c>
      <c r="N18" s="62">
        <v>4950</v>
      </c>
      <c r="O18" s="62">
        <v>4949</v>
      </c>
      <c r="P18" s="61">
        <f t="shared" si="0"/>
        <v>63995</v>
      </c>
      <c r="Q18" s="58"/>
    </row>
    <row r="19" spans="2:17" x14ac:dyDescent="0.2">
      <c r="B19" s="36" t="s">
        <v>537</v>
      </c>
      <c r="C19" s="64" t="s">
        <v>467</v>
      </c>
      <c r="D19" s="62">
        <v>3045</v>
      </c>
      <c r="E19" s="62">
        <v>3104</v>
      </c>
      <c r="F19" s="62">
        <v>2900</v>
      </c>
      <c r="G19" s="62">
        <v>3354</v>
      </c>
      <c r="H19" s="62">
        <v>3513</v>
      </c>
      <c r="I19" s="62">
        <v>3185</v>
      </c>
      <c r="J19" s="62">
        <v>3118</v>
      </c>
      <c r="K19" s="62">
        <v>2922</v>
      </c>
      <c r="L19" s="62">
        <v>2449</v>
      </c>
      <c r="M19" s="62">
        <v>2813</v>
      </c>
      <c r="N19" s="62">
        <v>2808</v>
      </c>
      <c r="O19" s="62">
        <v>2880</v>
      </c>
      <c r="P19" s="61">
        <f t="shared" si="0"/>
        <v>36091</v>
      </c>
      <c r="Q19" s="58"/>
    </row>
    <row r="20" spans="2:17" x14ac:dyDescent="0.2">
      <c r="B20" s="36" t="s">
        <v>537</v>
      </c>
      <c r="C20" s="64" t="s">
        <v>468</v>
      </c>
      <c r="D20" s="62">
        <v>1215</v>
      </c>
      <c r="E20" s="62">
        <v>1433</v>
      </c>
      <c r="F20" s="62">
        <v>1202</v>
      </c>
      <c r="G20" s="62">
        <v>1318</v>
      </c>
      <c r="H20" s="62">
        <v>1641</v>
      </c>
      <c r="I20" s="62">
        <v>1058</v>
      </c>
      <c r="J20" s="62">
        <v>1380</v>
      </c>
      <c r="K20" s="62">
        <v>1238</v>
      </c>
      <c r="L20" s="62">
        <v>1034</v>
      </c>
      <c r="M20" s="62">
        <v>1185</v>
      </c>
      <c r="N20" s="62">
        <v>1116</v>
      </c>
      <c r="O20" s="62">
        <v>1290</v>
      </c>
      <c r="P20" s="61">
        <f t="shared" si="0"/>
        <v>15110</v>
      </c>
      <c r="Q20" s="58"/>
    </row>
    <row r="21" spans="2:17" x14ac:dyDescent="0.2">
      <c r="B21" s="21" t="s">
        <v>538</v>
      </c>
      <c r="C21" s="64" t="s">
        <v>454</v>
      </c>
      <c r="D21" s="62">
        <v>116</v>
      </c>
      <c r="E21" s="62">
        <v>119</v>
      </c>
      <c r="F21" s="62">
        <v>128</v>
      </c>
      <c r="G21" s="62">
        <v>148</v>
      </c>
      <c r="H21" s="62">
        <v>125</v>
      </c>
      <c r="I21" s="62">
        <v>125</v>
      </c>
      <c r="J21" s="62">
        <v>218</v>
      </c>
      <c r="K21" s="62">
        <v>119</v>
      </c>
      <c r="L21" s="62">
        <v>109</v>
      </c>
      <c r="M21" s="62">
        <v>111</v>
      </c>
      <c r="N21" s="62">
        <v>132</v>
      </c>
      <c r="O21" s="62">
        <v>111</v>
      </c>
      <c r="P21" s="61">
        <f t="shared" si="0"/>
        <v>1561</v>
      </c>
      <c r="Q21" s="58"/>
    </row>
    <row r="22" spans="2:17" x14ac:dyDescent="0.2">
      <c r="B22" s="36" t="s">
        <v>537</v>
      </c>
      <c r="C22" s="64" t="s">
        <v>455</v>
      </c>
      <c r="D22" s="62">
        <v>34</v>
      </c>
      <c r="E22" s="62">
        <v>41</v>
      </c>
      <c r="F22" s="62">
        <v>31</v>
      </c>
      <c r="G22" s="62">
        <v>19</v>
      </c>
      <c r="H22" s="62">
        <v>39</v>
      </c>
      <c r="I22" s="62">
        <v>17</v>
      </c>
      <c r="J22" s="62">
        <v>40</v>
      </c>
      <c r="K22" s="62">
        <v>46</v>
      </c>
      <c r="L22" s="62">
        <v>38</v>
      </c>
      <c r="M22" s="62">
        <v>20</v>
      </c>
      <c r="N22" s="62">
        <v>9</v>
      </c>
      <c r="O22" s="62">
        <v>4</v>
      </c>
      <c r="P22" s="61">
        <f t="shared" si="0"/>
        <v>338</v>
      </c>
      <c r="Q22" s="58"/>
    </row>
    <row r="23" spans="2:17" x14ac:dyDescent="0.2">
      <c r="B23" s="37" t="s">
        <v>539</v>
      </c>
      <c r="C23" s="64" t="s">
        <v>456</v>
      </c>
      <c r="D23" s="62">
        <v>1434</v>
      </c>
      <c r="E23" s="62">
        <v>1436</v>
      </c>
      <c r="F23" s="62">
        <v>1333</v>
      </c>
      <c r="G23" s="62">
        <v>1666</v>
      </c>
      <c r="H23" s="62">
        <v>1684</v>
      </c>
      <c r="I23" s="62">
        <v>1318</v>
      </c>
      <c r="J23" s="62">
        <v>1318</v>
      </c>
      <c r="K23" s="62">
        <v>1272</v>
      </c>
      <c r="L23" s="62">
        <v>954</v>
      </c>
      <c r="M23" s="62">
        <v>1498</v>
      </c>
      <c r="N23" s="62">
        <v>1254</v>
      </c>
      <c r="O23" s="62">
        <v>1271</v>
      </c>
      <c r="P23" s="61">
        <f t="shared" si="0"/>
        <v>16438</v>
      </c>
      <c r="Q23" s="58"/>
    </row>
    <row r="24" spans="2:17" x14ac:dyDescent="0.2">
      <c r="B24" s="36" t="s">
        <v>538</v>
      </c>
      <c r="C24" s="64" t="s">
        <v>482</v>
      </c>
      <c r="D24" s="62">
        <v>298</v>
      </c>
      <c r="E24" s="62">
        <v>280</v>
      </c>
      <c r="F24" s="62">
        <v>168</v>
      </c>
      <c r="G24" s="62">
        <v>218</v>
      </c>
      <c r="H24" s="62">
        <v>356</v>
      </c>
      <c r="I24" s="62">
        <v>189</v>
      </c>
      <c r="J24" s="62">
        <v>222</v>
      </c>
      <c r="K24" s="62">
        <v>198</v>
      </c>
      <c r="L24" s="62">
        <v>152</v>
      </c>
      <c r="M24" s="62">
        <v>119</v>
      </c>
      <c r="N24" s="62">
        <v>118</v>
      </c>
      <c r="O24" s="62">
        <v>143</v>
      </c>
      <c r="P24" s="61">
        <f t="shared" si="0"/>
        <v>2461</v>
      </c>
      <c r="Q24" s="58"/>
    </row>
    <row r="25" spans="2:17" x14ac:dyDescent="0.2">
      <c r="B25" s="36" t="s">
        <v>537</v>
      </c>
      <c r="C25" s="64" t="s">
        <v>458</v>
      </c>
      <c r="D25" s="62">
        <v>1496</v>
      </c>
      <c r="E25" s="62">
        <v>1450</v>
      </c>
      <c r="F25" s="62">
        <v>1461</v>
      </c>
      <c r="G25" s="62">
        <v>1792</v>
      </c>
      <c r="H25" s="62">
        <v>1918</v>
      </c>
      <c r="I25" s="62">
        <v>1168</v>
      </c>
      <c r="J25" s="62">
        <v>1596</v>
      </c>
      <c r="K25" s="62">
        <v>1514</v>
      </c>
      <c r="L25" s="62">
        <v>1426</v>
      </c>
      <c r="M25" s="62">
        <v>1467</v>
      </c>
      <c r="N25" s="62">
        <v>1282</v>
      </c>
      <c r="O25" s="62">
        <v>1479</v>
      </c>
      <c r="P25" s="61">
        <f t="shared" si="0"/>
        <v>18049</v>
      </c>
      <c r="Q25" s="58"/>
    </row>
    <row r="26" spans="2:17" x14ac:dyDescent="0.2">
      <c r="B26" s="37" t="s">
        <v>539</v>
      </c>
      <c r="C26" s="64" t="s">
        <v>469</v>
      </c>
      <c r="D26" s="62">
        <v>919</v>
      </c>
      <c r="E26" s="62">
        <v>0</v>
      </c>
      <c r="F26" s="62">
        <v>76</v>
      </c>
      <c r="G26" s="62">
        <v>53</v>
      </c>
      <c r="H26" s="62">
        <v>62</v>
      </c>
      <c r="I26" s="62">
        <v>140</v>
      </c>
      <c r="J26" s="62">
        <v>1010</v>
      </c>
      <c r="K26" s="62">
        <v>672</v>
      </c>
      <c r="L26" s="62">
        <v>513</v>
      </c>
      <c r="M26" s="62">
        <v>817</v>
      </c>
      <c r="N26" s="62">
        <v>805</v>
      </c>
      <c r="O26" s="62">
        <v>830</v>
      </c>
      <c r="P26" s="61">
        <f t="shared" si="0"/>
        <v>5897</v>
      </c>
      <c r="Q26" s="58"/>
    </row>
    <row r="27" spans="2:17" x14ac:dyDescent="0.2">
      <c r="B27" s="21" t="s">
        <v>538</v>
      </c>
      <c r="C27" s="64" t="s">
        <v>471</v>
      </c>
      <c r="D27" s="62">
        <v>85</v>
      </c>
      <c r="E27" s="62">
        <v>66</v>
      </c>
      <c r="F27" s="62">
        <v>66</v>
      </c>
      <c r="G27" s="62">
        <v>139</v>
      </c>
      <c r="H27" s="62">
        <v>177</v>
      </c>
      <c r="I27" s="62">
        <v>95</v>
      </c>
      <c r="J27" s="62">
        <v>123</v>
      </c>
      <c r="K27" s="62">
        <v>136</v>
      </c>
      <c r="L27" s="62">
        <v>80</v>
      </c>
      <c r="M27" s="62">
        <v>102</v>
      </c>
      <c r="N27" s="62">
        <v>192</v>
      </c>
      <c r="O27" s="62">
        <v>117</v>
      </c>
      <c r="P27" s="61">
        <f t="shared" si="0"/>
        <v>1378</v>
      </c>
      <c r="Q27" s="58"/>
    </row>
    <row r="28" spans="2:17" x14ac:dyDescent="0.2">
      <c r="B28" s="36" t="s">
        <v>537</v>
      </c>
      <c r="C28" s="64" t="s">
        <v>470</v>
      </c>
      <c r="D28" s="62">
        <v>50</v>
      </c>
      <c r="E28" s="62">
        <v>70</v>
      </c>
      <c r="F28" s="62">
        <v>50</v>
      </c>
      <c r="G28" s="62">
        <v>44</v>
      </c>
      <c r="H28" s="62">
        <v>83</v>
      </c>
      <c r="I28" s="62">
        <v>29</v>
      </c>
      <c r="J28" s="62">
        <v>48</v>
      </c>
      <c r="K28" s="62">
        <v>113</v>
      </c>
      <c r="L28" s="62">
        <v>98</v>
      </c>
      <c r="M28" s="62">
        <v>84</v>
      </c>
      <c r="N28" s="62">
        <v>89</v>
      </c>
      <c r="O28" s="62">
        <v>74</v>
      </c>
      <c r="P28" s="61">
        <f t="shared" si="0"/>
        <v>832</v>
      </c>
      <c r="Q28" s="58"/>
    </row>
    <row r="29" spans="2:17" x14ac:dyDescent="0.2">
      <c r="B29" s="36" t="s">
        <v>537</v>
      </c>
      <c r="C29" s="64" t="s">
        <v>472</v>
      </c>
      <c r="D29" s="62">
        <v>134</v>
      </c>
      <c r="E29" s="62">
        <v>173</v>
      </c>
      <c r="F29" s="62">
        <v>148</v>
      </c>
      <c r="G29" s="62">
        <v>242</v>
      </c>
      <c r="H29" s="62">
        <v>254</v>
      </c>
      <c r="I29" s="62">
        <v>85</v>
      </c>
      <c r="J29" s="62">
        <v>135</v>
      </c>
      <c r="K29" s="62">
        <v>107</v>
      </c>
      <c r="L29" s="62">
        <v>67</v>
      </c>
      <c r="M29" s="62">
        <v>108</v>
      </c>
      <c r="N29" s="62">
        <v>148</v>
      </c>
      <c r="O29" s="62">
        <v>189</v>
      </c>
      <c r="P29" s="61">
        <f t="shared" si="0"/>
        <v>1790</v>
      </c>
      <c r="Q29" s="58"/>
    </row>
    <row r="30" spans="2:17" x14ac:dyDescent="0.2">
      <c r="B30" s="36" t="s">
        <v>537</v>
      </c>
      <c r="C30" s="64" t="s">
        <v>473</v>
      </c>
      <c r="D30" s="62">
        <v>49</v>
      </c>
      <c r="E30" s="62">
        <v>61</v>
      </c>
      <c r="F30" s="62">
        <v>42</v>
      </c>
      <c r="G30" s="62">
        <v>43</v>
      </c>
      <c r="H30" s="62">
        <v>63</v>
      </c>
      <c r="I30" s="62">
        <v>24</v>
      </c>
      <c r="J30" s="62">
        <v>59</v>
      </c>
      <c r="K30" s="62">
        <v>63</v>
      </c>
      <c r="L30" s="62">
        <v>24</v>
      </c>
      <c r="M30" s="62">
        <v>42</v>
      </c>
      <c r="N30" s="62">
        <v>22</v>
      </c>
      <c r="O30" s="62">
        <v>20</v>
      </c>
      <c r="P30" s="61">
        <f t="shared" si="0"/>
        <v>512</v>
      </c>
      <c r="Q30" s="58"/>
    </row>
    <row r="31" spans="2:17" x14ac:dyDescent="0.2">
      <c r="B31" s="36" t="s">
        <v>537</v>
      </c>
      <c r="C31" s="64" t="s">
        <v>474</v>
      </c>
      <c r="D31" s="62">
        <v>689</v>
      </c>
      <c r="E31" s="62">
        <v>425</v>
      </c>
      <c r="F31" s="62">
        <v>573</v>
      </c>
      <c r="G31" s="62">
        <v>776</v>
      </c>
      <c r="H31" s="62">
        <v>594</v>
      </c>
      <c r="I31" s="62">
        <v>732</v>
      </c>
      <c r="J31" s="62">
        <v>759</v>
      </c>
      <c r="K31" s="62">
        <v>939</v>
      </c>
      <c r="L31" s="62">
        <v>589</v>
      </c>
      <c r="M31" s="62">
        <v>541</v>
      </c>
      <c r="N31" s="62">
        <v>614</v>
      </c>
      <c r="O31" s="62">
        <v>651</v>
      </c>
      <c r="P31" s="61">
        <f t="shared" si="0"/>
        <v>7882</v>
      </c>
      <c r="Q31" s="58"/>
    </row>
    <row r="32" spans="2:17" x14ac:dyDescent="0.2">
      <c r="B32" s="36" t="s">
        <v>537</v>
      </c>
      <c r="C32" s="64" t="s">
        <v>475</v>
      </c>
      <c r="D32" s="62">
        <v>1676</v>
      </c>
      <c r="E32" s="62">
        <v>1631</v>
      </c>
      <c r="F32" s="62">
        <v>1506</v>
      </c>
      <c r="G32" s="62">
        <v>1911</v>
      </c>
      <c r="H32" s="62">
        <v>1709</v>
      </c>
      <c r="I32" s="62">
        <v>1459</v>
      </c>
      <c r="J32" s="62">
        <v>1448</v>
      </c>
      <c r="K32" s="62">
        <v>1496</v>
      </c>
      <c r="L32" s="62">
        <v>1216</v>
      </c>
      <c r="M32" s="62">
        <v>1306</v>
      </c>
      <c r="N32" s="62">
        <v>1532</v>
      </c>
      <c r="O32" s="62">
        <v>1594</v>
      </c>
      <c r="P32" s="61">
        <f t="shared" si="0"/>
        <v>18484</v>
      </c>
      <c r="Q32" s="58"/>
    </row>
    <row r="33" spans="2:17" x14ac:dyDescent="0.2">
      <c r="B33" s="36" t="s">
        <v>537</v>
      </c>
      <c r="C33" s="64" t="s">
        <v>476</v>
      </c>
      <c r="D33" s="62">
        <v>203</v>
      </c>
      <c r="E33" s="62">
        <v>204</v>
      </c>
      <c r="F33" s="62">
        <v>155</v>
      </c>
      <c r="G33" s="62">
        <v>247</v>
      </c>
      <c r="H33" s="62">
        <v>259</v>
      </c>
      <c r="I33" s="62">
        <v>189</v>
      </c>
      <c r="J33" s="62">
        <v>158</v>
      </c>
      <c r="K33" s="62">
        <v>148</v>
      </c>
      <c r="L33" s="62">
        <v>77</v>
      </c>
      <c r="M33" s="62">
        <v>180</v>
      </c>
      <c r="N33" s="62">
        <v>148</v>
      </c>
      <c r="O33" s="62">
        <v>143</v>
      </c>
      <c r="P33" s="61">
        <f t="shared" si="0"/>
        <v>2111</v>
      </c>
      <c r="Q33" s="58"/>
    </row>
    <row r="34" spans="2:17" x14ac:dyDescent="0.2">
      <c r="B34" s="36" t="s">
        <v>537</v>
      </c>
      <c r="C34" s="64" t="s">
        <v>477</v>
      </c>
      <c r="D34" s="62">
        <v>606</v>
      </c>
      <c r="E34" s="62">
        <v>655</v>
      </c>
      <c r="F34" s="62">
        <v>534</v>
      </c>
      <c r="G34" s="62">
        <v>845</v>
      </c>
      <c r="H34" s="62">
        <v>924</v>
      </c>
      <c r="I34" s="62">
        <v>749</v>
      </c>
      <c r="J34" s="62">
        <v>730</v>
      </c>
      <c r="K34" s="62">
        <v>630</v>
      </c>
      <c r="L34" s="62">
        <v>509</v>
      </c>
      <c r="M34" s="62">
        <v>748</v>
      </c>
      <c r="N34" s="62">
        <v>671</v>
      </c>
      <c r="O34" s="62">
        <v>763</v>
      </c>
      <c r="P34" s="61">
        <f t="shared" si="0"/>
        <v>8364</v>
      </c>
      <c r="Q34" s="58"/>
    </row>
    <row r="35" spans="2:17" x14ac:dyDescent="0.2">
      <c r="B35" s="36" t="s">
        <v>537</v>
      </c>
      <c r="C35" s="64" t="s">
        <v>478</v>
      </c>
      <c r="D35" s="62">
        <v>86</v>
      </c>
      <c r="E35" s="62">
        <v>62</v>
      </c>
      <c r="F35" s="62">
        <v>30</v>
      </c>
      <c r="G35" s="62">
        <v>55</v>
      </c>
      <c r="H35" s="62">
        <v>62</v>
      </c>
      <c r="I35" s="62">
        <v>45</v>
      </c>
      <c r="J35" s="62">
        <v>37</v>
      </c>
      <c r="K35" s="62">
        <v>28</v>
      </c>
      <c r="L35" s="62">
        <v>63</v>
      </c>
      <c r="M35" s="62">
        <v>49</v>
      </c>
      <c r="N35" s="62">
        <v>72</v>
      </c>
      <c r="O35" s="62">
        <v>56</v>
      </c>
      <c r="P35" s="61">
        <f t="shared" si="0"/>
        <v>645</v>
      </c>
      <c r="Q35" s="58"/>
    </row>
    <row r="36" spans="2:17" x14ac:dyDescent="0.2">
      <c r="B36" s="36" t="s">
        <v>537</v>
      </c>
      <c r="C36" s="64" t="s">
        <v>479</v>
      </c>
      <c r="D36" s="62">
        <v>363</v>
      </c>
      <c r="E36" s="62">
        <v>472</v>
      </c>
      <c r="F36" s="62">
        <v>442</v>
      </c>
      <c r="G36" s="62">
        <v>567</v>
      </c>
      <c r="H36" s="62">
        <v>437</v>
      </c>
      <c r="I36" s="62">
        <v>407</v>
      </c>
      <c r="J36" s="62">
        <v>397</v>
      </c>
      <c r="K36" s="62">
        <v>353</v>
      </c>
      <c r="L36" s="62">
        <v>320</v>
      </c>
      <c r="M36" s="62">
        <v>302</v>
      </c>
      <c r="N36" s="62">
        <v>374</v>
      </c>
      <c r="O36" s="62">
        <v>317</v>
      </c>
      <c r="P36" s="61">
        <f t="shared" si="0"/>
        <v>4751</v>
      </c>
      <c r="Q36" s="58"/>
    </row>
    <row r="37" spans="2:17" x14ac:dyDescent="0.2">
      <c r="B37" s="36" t="s">
        <v>537</v>
      </c>
      <c r="C37" s="64" t="s">
        <v>480</v>
      </c>
      <c r="D37" s="62">
        <v>90</v>
      </c>
      <c r="E37" s="62">
        <v>242</v>
      </c>
      <c r="F37" s="62">
        <v>160</v>
      </c>
      <c r="G37" s="62">
        <v>185</v>
      </c>
      <c r="H37" s="62">
        <v>143</v>
      </c>
      <c r="I37" s="62">
        <v>150</v>
      </c>
      <c r="J37" s="62">
        <v>145</v>
      </c>
      <c r="K37" s="62">
        <v>142</v>
      </c>
      <c r="L37" s="62">
        <v>101</v>
      </c>
      <c r="M37" s="62">
        <v>126</v>
      </c>
      <c r="N37" s="62">
        <v>115</v>
      </c>
      <c r="O37" s="62">
        <v>112</v>
      </c>
      <c r="P37" s="61">
        <f t="shared" si="0"/>
        <v>1711</v>
      </c>
      <c r="Q37" s="58"/>
    </row>
    <row r="38" spans="2:17" ht="38.25" x14ac:dyDescent="0.2">
      <c r="C38" s="65" t="s">
        <v>573</v>
      </c>
      <c r="D38" s="66">
        <v>2</v>
      </c>
      <c r="E38" s="66">
        <v>0</v>
      </c>
      <c r="F38" s="66">
        <v>0</v>
      </c>
      <c r="G38" s="66">
        <v>1</v>
      </c>
      <c r="H38" s="66">
        <v>2</v>
      </c>
      <c r="I38" s="66">
        <v>1</v>
      </c>
      <c r="J38" s="66">
        <v>1</v>
      </c>
      <c r="K38" s="67">
        <v>2</v>
      </c>
      <c r="L38" s="66">
        <v>0</v>
      </c>
      <c r="M38" s="66">
        <v>1</v>
      </c>
      <c r="N38" s="66">
        <v>1</v>
      </c>
      <c r="O38" s="66">
        <v>3</v>
      </c>
      <c r="P38" s="61">
        <f t="shared" si="0"/>
        <v>14</v>
      </c>
      <c r="Q38" s="68"/>
    </row>
    <row r="39" spans="2:17" ht="25.5" x14ac:dyDescent="0.2">
      <c r="C39" s="56" t="s">
        <v>481</v>
      </c>
      <c r="D39" s="69">
        <f t="shared" ref="D39:O39" si="1">SUM(D7:D38)</f>
        <v>48423</v>
      </c>
      <c r="E39" s="69">
        <f t="shared" si="1"/>
        <v>47822</v>
      </c>
      <c r="F39" s="69">
        <f t="shared" si="1"/>
        <v>44407</v>
      </c>
      <c r="G39" s="69">
        <f t="shared" si="1"/>
        <v>54776</v>
      </c>
      <c r="H39" s="69">
        <f t="shared" si="1"/>
        <v>57547</v>
      </c>
      <c r="I39" s="69">
        <f t="shared" si="1"/>
        <v>47425</v>
      </c>
      <c r="J39" s="69">
        <f t="shared" si="1"/>
        <v>51653</v>
      </c>
      <c r="K39" s="69">
        <f t="shared" si="1"/>
        <v>45437</v>
      </c>
      <c r="L39" s="69">
        <f t="shared" si="1"/>
        <v>38784</v>
      </c>
      <c r="M39" s="69">
        <f t="shared" si="1"/>
        <v>47142</v>
      </c>
      <c r="N39" s="69">
        <f t="shared" si="1"/>
        <v>43998</v>
      </c>
      <c r="O39" s="69">
        <f t="shared" si="1"/>
        <v>42761</v>
      </c>
      <c r="P39" s="69">
        <f t="shared" si="0"/>
        <v>570175</v>
      </c>
      <c r="Q39" s="68" t="s">
        <v>574</v>
      </c>
    </row>
    <row r="40" spans="2:17" x14ac:dyDescent="0.2">
      <c r="C40" s="70"/>
      <c r="D40" s="66">
        <v>-4200</v>
      </c>
      <c r="E40" s="66">
        <v>-4143</v>
      </c>
      <c r="F40" s="66">
        <v>-3993</v>
      </c>
      <c r="G40" s="66">
        <v>-4360</v>
      </c>
      <c r="H40" s="66">
        <v>-4403</v>
      </c>
      <c r="I40" s="66">
        <v>-4383</v>
      </c>
      <c r="J40" s="66">
        <v>-4411</v>
      </c>
      <c r="K40" s="66">
        <v>-4205</v>
      </c>
      <c r="L40" s="66">
        <v>-4136</v>
      </c>
      <c r="M40" s="66">
        <v>-4442</v>
      </c>
      <c r="N40" s="66">
        <v>-3342</v>
      </c>
      <c r="O40" s="66">
        <v>-4241</v>
      </c>
      <c r="P40" s="66">
        <f>SUM(D40:O40)</f>
        <v>-50259</v>
      </c>
      <c r="Q40" s="68" t="s">
        <v>571</v>
      </c>
    </row>
    <row r="41" spans="2:17" ht="51" x14ac:dyDescent="0.2">
      <c r="C41" s="70"/>
      <c r="D41" s="66">
        <f>SUM(D39:D40)</f>
        <v>44223</v>
      </c>
      <c r="E41" s="66">
        <f t="shared" ref="E41:P41" si="2">SUM(E39:E40)</f>
        <v>43679</v>
      </c>
      <c r="F41" s="66">
        <f t="shared" si="2"/>
        <v>40414</v>
      </c>
      <c r="G41" s="66">
        <f t="shared" si="2"/>
        <v>50416</v>
      </c>
      <c r="H41" s="66">
        <f t="shared" si="2"/>
        <v>53144</v>
      </c>
      <c r="I41" s="66">
        <f t="shared" si="2"/>
        <v>43042</v>
      </c>
      <c r="J41" s="66">
        <f t="shared" si="2"/>
        <v>47242</v>
      </c>
      <c r="K41" s="66">
        <f t="shared" si="2"/>
        <v>41232</v>
      </c>
      <c r="L41" s="66">
        <f t="shared" si="2"/>
        <v>34648</v>
      </c>
      <c r="M41" s="66">
        <f t="shared" si="2"/>
        <v>42700</v>
      </c>
      <c r="N41" s="66">
        <f t="shared" si="2"/>
        <v>40656</v>
      </c>
      <c r="O41" s="66">
        <f t="shared" si="2"/>
        <v>38520</v>
      </c>
      <c r="P41" s="66">
        <f t="shared" si="2"/>
        <v>519916</v>
      </c>
      <c r="Q41" s="68" t="s">
        <v>575</v>
      </c>
    </row>
    <row r="42" spans="2:17" x14ac:dyDescent="0.2">
      <c r="C42" s="70"/>
      <c r="D42" s="66"/>
      <c r="E42" s="66"/>
      <c r="F42" s="66"/>
      <c r="G42" s="66"/>
      <c r="H42" s="66"/>
      <c r="I42" s="66"/>
      <c r="J42" s="66"/>
      <c r="K42" s="66"/>
      <c r="L42" s="66"/>
      <c r="M42" s="66"/>
      <c r="N42" s="66"/>
      <c r="O42" s="66"/>
      <c r="P42" s="66"/>
      <c r="Q42" s="68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BBC49-DA70-443F-BF50-0C0B0C802683}">
  <dimension ref="A1:C100"/>
  <sheetViews>
    <sheetView tabSelected="1" workbookViewId="0">
      <selection activeCell="D101" sqref="D101"/>
    </sheetView>
  </sheetViews>
  <sheetFormatPr defaultRowHeight="12.75" x14ac:dyDescent="0.2"/>
  <cols>
    <col min="1" max="1" width="26.140625" customWidth="1"/>
    <col min="2" max="2" width="25" customWidth="1"/>
  </cols>
  <sheetData>
    <row r="1" spans="1:3" x14ac:dyDescent="0.2">
      <c r="A1" t="str">
        <f>[2]DiscoveryExport_2025_08_15_15_0!A1</f>
        <v>Author</v>
      </c>
      <c r="B1" t="str">
        <f>[2]DiscoveryExport_2025_08_15_15_0!B1</f>
        <v>Title</v>
      </c>
      <c r="C1" t="str">
        <f>[2]DiscoveryExport_2025_08_15_15_0!C1</f>
        <v>Circulations</v>
      </c>
    </row>
    <row r="2" spans="1:3" x14ac:dyDescent="0.2">
      <c r="A2" t="str">
        <f>[2]DiscoveryExport_2025_08_15_15_0!A2</f>
        <v>Child, Lee; Child, Andrew</v>
      </c>
      <c r="B2" t="str">
        <f>[2]DiscoveryExport_2025_08_15_15_0!B2</f>
        <v>Secret Jack Reacher, Book 28</v>
      </c>
      <c r="C2">
        <f>[2]DiscoveryExport_2025_08_15_15_0!C2</f>
        <v>238</v>
      </c>
    </row>
    <row r="3" spans="1:3" x14ac:dyDescent="0.2">
      <c r="A3" t="str">
        <f>[2]DiscoveryExport_2025_08_15_15_0!A3</f>
        <v>Osman, Richard</v>
      </c>
      <c r="B3" t="str">
        <f>[2]DiscoveryExport_2025_08_15_15_0!B3</f>
        <v>Thursday Murder Club</v>
      </c>
      <c r="C3">
        <f>[2]DiscoveryExport_2025_08_15_15_0!C3</f>
        <v>214</v>
      </c>
    </row>
    <row r="4" spans="1:3" x14ac:dyDescent="0.2">
      <c r="A4" t="str">
        <f>[2]DiscoveryExport_2025_08_15_15_0!A4</f>
        <v>Donaldson, Julia</v>
      </c>
      <c r="B4" t="str">
        <f>[2]DiscoveryExport_2025_08_15_15_0!B4</f>
        <v>A Squash and a Squeeze</v>
      </c>
      <c r="C4">
        <f>[2]DiscoveryExport_2025_08_15_15_0!C4</f>
        <v>199</v>
      </c>
    </row>
    <row r="5" spans="1:3" x14ac:dyDescent="0.2">
      <c r="A5" t="str">
        <f>[2]DiscoveryExport_2025_08_15_15_0!A5</f>
        <v>Osman, Richard</v>
      </c>
      <c r="B5" t="str">
        <f>[2]DiscoveryExport_2025_08_15_15_0!B5</f>
        <v>Last Devil To Die The Thursday Murder Club 4</v>
      </c>
      <c r="C5">
        <f>[2]DiscoveryExport_2025_08_15_15_0!C5</f>
        <v>184</v>
      </c>
    </row>
    <row r="6" spans="1:3" x14ac:dyDescent="0.2">
      <c r="A6" t="str">
        <f>[2]DiscoveryExport_2025_08_15_15_0!A6</f>
        <v>Bently, Peter</v>
      </c>
      <c r="B6" t="str">
        <f>[2]DiscoveryExport_2025_08_15_15_0!B6</f>
        <v>Octopus Shocktopus!</v>
      </c>
      <c r="C6">
        <f>[2]DiscoveryExport_2025_08_15_15_0!C6</f>
        <v>172</v>
      </c>
    </row>
    <row r="7" spans="1:3" x14ac:dyDescent="0.2">
      <c r="A7" t="str">
        <f>[2]DiscoveryExport_2025_08_15_15_0!A7</f>
        <v>Newson, Karl</v>
      </c>
      <c r="B7" t="str">
        <f>[2]DiscoveryExport_2025_08_15_15_0!B7</f>
        <v>I Really, Really Need a Wee!</v>
      </c>
      <c r="C7">
        <f>[2]DiscoveryExport_2025_08_15_15_0!C7</f>
        <v>170</v>
      </c>
    </row>
    <row r="8" spans="1:3" x14ac:dyDescent="0.2">
      <c r="A8" t="str">
        <f>[2]DiscoveryExport_2025_08_15_15_0!A8</f>
        <v>Osman, Richard</v>
      </c>
      <c r="B8" t="str">
        <f>[2]DiscoveryExport_2025_08_15_15_0!B8</f>
        <v>Man Who Died Twice</v>
      </c>
      <c r="C8">
        <f>[2]DiscoveryExport_2025_08_15_15_0!C8</f>
        <v>170</v>
      </c>
    </row>
    <row r="9" spans="1:3" x14ac:dyDescent="0.2">
      <c r="A9" t="str">
        <f>[2]DiscoveryExport_2025_08_15_15_0!A9</f>
        <v>Mortimer, Bob</v>
      </c>
      <c r="B9" t="str">
        <f>[2]DiscoveryExport_2025_08_15_15_0!B9</f>
        <v>The Satsuma Complex</v>
      </c>
      <c r="C9">
        <f>[2]DiscoveryExport_2025_08_15_15_0!C9</f>
        <v>155</v>
      </c>
    </row>
    <row r="10" spans="1:3" x14ac:dyDescent="0.2">
      <c r="A10" t="str">
        <f>[2]DiscoveryExport_2025_08_15_15_0!A10</f>
        <v>Kinney, Jeff</v>
      </c>
      <c r="B10" t="str">
        <f>[2]DiscoveryExport_2025_08_15_15_0!B10</f>
        <v>Diary of a Wimpy Kid 14: Wrecking Ball</v>
      </c>
      <c r="C10">
        <f>[2]DiscoveryExport_2025_08_15_15_0!C10</f>
        <v>152</v>
      </c>
    </row>
    <row r="11" spans="1:3" x14ac:dyDescent="0.2">
      <c r="A11" t="str">
        <f>[2]DiscoveryExport_2025_08_15_15_0!A11</f>
        <v>May, Peter</v>
      </c>
      <c r="B11" t="str">
        <f>[2]DiscoveryExport_2025_08_15_15_0!B11</f>
        <v>Winter Grave a chilling new mystery set in the Scottish highlands</v>
      </c>
      <c r="C11">
        <f>[2]DiscoveryExport_2025_08_15_15_0!C11</f>
        <v>151</v>
      </c>
    </row>
    <row r="12" spans="1:3" x14ac:dyDescent="0.2">
      <c r="A12" t="str">
        <f>[2]DiscoveryExport_2025_08_15_15_0!A12</f>
        <v>Kinney, Jeff</v>
      </c>
      <c r="B12" t="str">
        <f>[2]DiscoveryExport_2025_08_15_15_0!B12</f>
        <v>Rowley Jefferson's Awesome Friendly Adventure</v>
      </c>
      <c r="C12">
        <f>[2]DiscoveryExport_2025_08_15_15_0!C12</f>
        <v>148</v>
      </c>
    </row>
    <row r="13" spans="1:3" x14ac:dyDescent="0.2">
      <c r="A13" t="str">
        <f>[2]DiscoveryExport_2025_08_15_15_0!A13</f>
        <v>Rosen, Michael</v>
      </c>
      <c r="B13" t="str">
        <f>[2]DiscoveryExport_2025_08_15_15_0!B13</f>
        <v>We're Going on a Bear Hunt</v>
      </c>
      <c r="C13">
        <f>[2]DiscoveryExport_2025_08_15_15_0!C13</f>
        <v>148</v>
      </c>
    </row>
    <row r="14" spans="1:3" x14ac:dyDescent="0.2">
      <c r="A14" t="str">
        <f>[2]DiscoveryExport_2025_08_15_15_0!A14</f>
        <v>Rowling, J. K</v>
      </c>
      <c r="B14" t="str">
        <f>[2]DiscoveryExport_2025_08_15_15_0!B14</f>
        <v>Harry Potter and the Philosopher's Stone</v>
      </c>
      <c r="C14">
        <f>[2]DiscoveryExport_2025_08_15_15_0!C14</f>
        <v>142</v>
      </c>
    </row>
    <row r="15" spans="1:3" x14ac:dyDescent="0.2">
      <c r="A15" t="str">
        <f>[2]DiscoveryExport_2025_08_15_15_0!A15</f>
        <v>James, Peter</v>
      </c>
      <c r="B15" t="str">
        <f>[2]DiscoveryExport_2025_08_15_15_0!B15</f>
        <v>Stop them dead 19</v>
      </c>
      <c r="C15">
        <f>[2]DiscoveryExport_2025_08_15_15_0!C15</f>
        <v>140</v>
      </c>
    </row>
    <row r="16" spans="1:3" x14ac:dyDescent="0.2">
      <c r="A16" t="str">
        <f>[2]DiscoveryExport_2025_08_15_15_0!A16</f>
        <v>Cleeves, Ann</v>
      </c>
      <c r="B16" t="str">
        <f>[2]DiscoveryExport_2025_08_15_15_0!B16</f>
        <v>The Long Call</v>
      </c>
      <c r="C16">
        <f>[2]DiscoveryExport_2025_08_15_15_0!C16</f>
        <v>139</v>
      </c>
    </row>
    <row r="17" spans="1:3" x14ac:dyDescent="0.2">
      <c r="A17" t="str">
        <f>[2]DiscoveryExport_2025_08_15_15_0!A17</f>
        <v>Kinney, Jeff</v>
      </c>
      <c r="B17" t="str">
        <f>[2]DiscoveryExport_2025_08_15_15_0!B17</f>
        <v>Diary of a Wimpy Kid: Diper Ã–verlÃ¶de (Book 17)</v>
      </c>
      <c r="C17">
        <f>[2]DiscoveryExport_2025_08_15_15_0!C17</f>
        <v>136</v>
      </c>
    </row>
    <row r="18" spans="1:3" x14ac:dyDescent="0.2">
      <c r="A18" t="str">
        <f>[2]DiscoveryExport_2025_08_15_15_0!A18</f>
        <v>Kinney, Jeff</v>
      </c>
      <c r="B18" t="str">
        <f>[2]DiscoveryExport_2025_08_15_15_0!B18</f>
        <v>Old School</v>
      </c>
      <c r="C18">
        <f>[2]DiscoveryExport_2025_08_15_15_0!C18</f>
        <v>134</v>
      </c>
    </row>
    <row r="19" spans="1:3" x14ac:dyDescent="0.2">
      <c r="A19" t="str">
        <f>[2]DiscoveryExport_2025_08_15_15_0!A19</f>
        <v>Donaldson, Julia</v>
      </c>
      <c r="B19" t="str">
        <f>[2]DiscoveryExport_2025_08_15_15_0!B19</f>
        <v>Spinderella</v>
      </c>
      <c r="C19">
        <f>[2]DiscoveryExport_2025_08_15_15_0!C19</f>
        <v>131</v>
      </c>
    </row>
    <row r="20" spans="1:3" x14ac:dyDescent="0.2">
      <c r="A20" t="str">
        <f>[2]DiscoveryExport_2025_08_15_15_0!A20</f>
        <v>Coben, Harlan</v>
      </c>
      <c r="B20" t="str">
        <f>[2]DiscoveryExport_2025_08_15_15_0!B20</f>
        <v>Think Twice</v>
      </c>
      <c r="C20">
        <f>[2]DiscoveryExport_2025_08_15_15_0!C20</f>
        <v>128</v>
      </c>
    </row>
    <row r="21" spans="1:3" x14ac:dyDescent="0.2">
      <c r="A21" t="str">
        <f>[2]DiscoveryExport_2025_08_15_15_0!A21</f>
        <v>Freedman, Claire</v>
      </c>
      <c r="B21" t="str">
        <f>[2]DiscoveryExport_2025_08_15_15_0!B21</f>
        <v>Aliens Love Underpants!</v>
      </c>
      <c r="C21">
        <f>[2]DiscoveryExport_2025_08_15_15_0!C21</f>
        <v>126</v>
      </c>
    </row>
    <row r="22" spans="1:3" x14ac:dyDescent="0.2">
      <c r="A22" t="str">
        <f>[2]DiscoveryExport_2025_08_15_15_0!A22</f>
        <v>Walliams, David</v>
      </c>
      <c r="B22" t="str">
        <f>[2]DiscoveryExport_2025_08_15_15_0!B22</f>
        <v>The World's Worst Children</v>
      </c>
      <c r="C22">
        <f>[2]DiscoveryExport_2025_08_15_15_0!C22</f>
        <v>124</v>
      </c>
    </row>
    <row r="23" spans="1:3" x14ac:dyDescent="0.2">
      <c r="A23" t="str">
        <f>[2]DiscoveryExport_2025_08_15_15_0!A23</f>
        <v>Charman, Katrina</v>
      </c>
      <c r="B23" t="str">
        <f>[2]DiscoveryExport_2025_08_15_15_0!B23</f>
        <v>The Whales on the Bus</v>
      </c>
      <c r="C23">
        <f>[2]DiscoveryExport_2025_08_15_15_0!C23</f>
        <v>124</v>
      </c>
    </row>
    <row r="24" spans="1:3" x14ac:dyDescent="0.2">
      <c r="A24" t="str">
        <f>[2]DiscoveryExport_2025_08_15_15_0!A24</f>
        <v>Newson, Karl</v>
      </c>
      <c r="B24" t="str">
        <f>[2]DiscoveryExport_2025_08_15_15_0!B24</f>
        <v>I Am a Tiger</v>
      </c>
      <c r="C24">
        <f>[2]DiscoveryExport_2025_08_15_15_0!C24</f>
        <v>124</v>
      </c>
    </row>
    <row r="25" spans="1:3" x14ac:dyDescent="0.2">
      <c r="A25" t="str">
        <f>[2]DiscoveryExport_2025_08_15_15_0!A25</f>
        <v>Grisham, John</v>
      </c>
      <c r="B25" t="str">
        <f>[2]DiscoveryExport_2025_08_15_15_0!B25</f>
        <v>The Exchange : After the Firm</v>
      </c>
      <c r="C25">
        <f>[2]DiscoveryExport_2025_08_15_15_0!C25</f>
        <v>123</v>
      </c>
    </row>
    <row r="26" spans="1:3" x14ac:dyDescent="0.2">
      <c r="A26" t="str">
        <f>[2]DiscoveryExport_2025_08_15_15_0!A26</f>
        <v>Kinney, Jeff</v>
      </c>
      <c r="B26" t="str">
        <f>[2]DiscoveryExport_2025_08_15_15_0!B26</f>
        <v>Diary of a Wimpy Kid</v>
      </c>
      <c r="C26">
        <f>[2]DiscoveryExport_2025_08_15_15_0!C26</f>
        <v>123</v>
      </c>
    </row>
    <row r="27" spans="1:3" x14ac:dyDescent="0.2">
      <c r="A27" t="str">
        <f>[2]DiscoveryExport_2025_08_15_15_0!A27</f>
        <v>Scheffler, Axel; Reid, Camilla</v>
      </c>
      <c r="B27" t="str">
        <f>[2]DiscoveryExport_2025_08_15_15_0!B27</f>
        <v>Pip and Posy : the new friend</v>
      </c>
      <c r="C27">
        <f>[2]DiscoveryExport_2025_08_15_15_0!C27</f>
        <v>123</v>
      </c>
    </row>
    <row r="28" spans="1:3" x14ac:dyDescent="0.2">
      <c r="A28" t="str">
        <f>[2]DiscoveryExport_2025_08_15_15_0!A28</f>
        <v>Dahl, Roald</v>
      </c>
      <c r="B28" t="str">
        <f>[2]DiscoveryExport_2025_08_15_15_0!B28</f>
        <v>Matilda</v>
      </c>
      <c r="C28">
        <f>[2]DiscoveryExport_2025_08_15_15_0!C28</f>
        <v>122</v>
      </c>
    </row>
    <row r="29" spans="1:3" x14ac:dyDescent="0.2">
      <c r="A29" t="str">
        <f>[2]DiscoveryExport_2025_08_15_15_0!A29</f>
        <v>Kinney, Jeff</v>
      </c>
      <c r="B29" t="str">
        <f>[2]DiscoveryExport_2025_08_15_15_0!B29</f>
        <v>Diary of a wimpy kid : The Ugly Truth</v>
      </c>
      <c r="C29">
        <f>[2]DiscoveryExport_2025_08_15_15_0!C29</f>
        <v>121</v>
      </c>
    </row>
    <row r="30" spans="1:3" x14ac:dyDescent="0.2">
      <c r="A30" t="str">
        <f>[2]DiscoveryExport_2025_08_15_15_0!A30</f>
        <v>Donaldson, Julia</v>
      </c>
      <c r="B30" t="str">
        <f>[2]DiscoveryExport_2025_08_15_15_0!B30</f>
        <v>Sugarlump and the Unicorn</v>
      </c>
      <c r="C30">
        <f>[2]DiscoveryExport_2025_08_15_15_0!C30</f>
        <v>118</v>
      </c>
    </row>
    <row r="31" spans="1:3" x14ac:dyDescent="0.2">
      <c r="A31" t="str">
        <f>[2]DiscoveryExport_2025_08_15_15_0!A31</f>
        <v>Osman, Richard</v>
      </c>
      <c r="B31" t="str">
        <f>[2]DiscoveryExport_2025_08_15_15_0!B31</f>
        <v>We Solve Murders</v>
      </c>
      <c r="C31">
        <f>[2]DiscoveryExport_2025_08_15_15_0!C31</f>
        <v>117</v>
      </c>
    </row>
    <row r="32" spans="1:3" x14ac:dyDescent="0.2">
      <c r="A32" t="str">
        <f>[2]DiscoveryExport_2025_08_15_15_0!A32</f>
        <v>Kerr, Judith</v>
      </c>
      <c r="B32" t="str">
        <f>[2]DiscoveryExport_2025_08_15_15_0!B32</f>
        <v>The Tiger Who Came to Tea</v>
      </c>
      <c r="C32">
        <f>[2]DiscoveryExport_2025_08_15_15_0!C32</f>
        <v>117</v>
      </c>
    </row>
    <row r="33" spans="1:3" x14ac:dyDescent="0.2">
      <c r="A33" t="str">
        <f>[2]DiscoveryExport_2025_08_15_15_0!A33</f>
        <v>Dahl, Roald</v>
      </c>
      <c r="B33" t="str">
        <f>[2]DiscoveryExport_2025_08_15_15_0!B33</f>
        <v>Danny the Champion of the World</v>
      </c>
      <c r="C33">
        <f>[2]DiscoveryExport_2025_08_15_15_0!C33</f>
        <v>117</v>
      </c>
    </row>
    <row r="34" spans="1:3" x14ac:dyDescent="0.2">
      <c r="A34" t="str">
        <f>[2]DiscoveryExport_2025_08_15_15_0!A34</f>
        <v>Bluey</v>
      </c>
      <c r="B34" t="str">
        <f>[2]DiscoveryExport_2025_08_15_15_0!B34</f>
        <v>Bluey: Charades</v>
      </c>
      <c r="C34">
        <f>[2]DiscoveryExport_2025_08_15_15_0!C34</f>
        <v>116</v>
      </c>
    </row>
    <row r="35" spans="1:3" x14ac:dyDescent="0.2">
      <c r="A35" t="str">
        <f>[2]DiscoveryExport_2025_08_15_15_0!A35</f>
        <v>Pig, Peppa</v>
      </c>
      <c r="B35" t="str">
        <f>[2]DiscoveryExport_2025_08_15_15_0!B35</f>
        <v>Peppa Pig: Peppaâ€™s Adventure Holiday A Touch-and-Feel Playbook</v>
      </c>
      <c r="C35">
        <f>[2]DiscoveryExport_2025_08_15_15_0!C35</f>
        <v>115</v>
      </c>
    </row>
    <row r="36" spans="1:3" x14ac:dyDescent="0.2">
      <c r="A36" t="str">
        <f>[2]DiscoveryExport_2025_08_15_15_0!A36</f>
        <v>Walliams, David 1971-</v>
      </c>
      <c r="B36" t="str">
        <f>[2]DiscoveryExport_2025_08_15_15_0!B36</f>
        <v>Awful Auntie</v>
      </c>
      <c r="C36">
        <f>[2]DiscoveryExport_2025_08_15_15_0!C36</f>
        <v>113</v>
      </c>
    </row>
    <row r="37" spans="1:3" x14ac:dyDescent="0.2">
      <c r="A37" t="str">
        <f>[2]DiscoveryExport_2025_08_15_15_0!A37</f>
        <v>Collins, Ross</v>
      </c>
      <c r="B37" t="str">
        <f>[2]DiscoveryExport_2025_08_15_15_0!B37</f>
        <v>This Zoo Is Not for You</v>
      </c>
      <c r="C37">
        <f>[2]DiscoveryExport_2025_08_15_15_0!C37</f>
        <v>112</v>
      </c>
    </row>
    <row r="38" spans="1:3" x14ac:dyDescent="0.2">
      <c r="A38" t="str">
        <f>[2]DiscoveryExport_2025_08_15_15_0!A38</f>
        <v>Dodd, Lynley</v>
      </c>
      <c r="B38" t="str">
        <f>[2]DiscoveryExport_2025_08_15_15_0!B38</f>
        <v>Hairy Maclary's Bone</v>
      </c>
      <c r="C38">
        <f>[2]DiscoveryExport_2025_08_15_15_0!C38</f>
        <v>112</v>
      </c>
    </row>
    <row r="39" spans="1:3" x14ac:dyDescent="0.2">
      <c r="A39" t="str">
        <f>[2]DiscoveryExport_2025_08_15_15_0!A39</f>
        <v>Donaldson, Julia</v>
      </c>
      <c r="B39" t="str">
        <f>[2]DiscoveryExport_2025_08_15_15_0!B39</f>
        <v>The Ugly Five</v>
      </c>
      <c r="C39">
        <f>[2]DiscoveryExport_2025_08_15_15_0!C39</f>
        <v>111</v>
      </c>
    </row>
    <row r="40" spans="1:3" x14ac:dyDescent="0.2">
      <c r="A40" t="str">
        <f>[2]DiscoveryExport_2025_08_15_15_0!A40</f>
        <v>Donaldson, Julia</v>
      </c>
      <c r="B40" t="str">
        <f>[2]DiscoveryExport_2025_08_15_15_0!B40</f>
        <v>Tabby McTat</v>
      </c>
      <c r="C40">
        <f>[2]DiscoveryExport_2025_08_15_15_0!C40</f>
        <v>111</v>
      </c>
    </row>
    <row r="41" spans="1:3" x14ac:dyDescent="0.2">
      <c r="A41" t="str">
        <f>[2]DiscoveryExport_2025_08_15_15_0!A41</f>
        <v>Browne, Eileen</v>
      </c>
      <c r="B41" t="str">
        <f>[2]DiscoveryExport_2025_08_15_15_0!B41</f>
        <v>Handa's Surprise</v>
      </c>
      <c r="C41">
        <f>[2]DiscoveryExport_2025_08_15_15_0!C41</f>
        <v>110</v>
      </c>
    </row>
    <row r="42" spans="1:3" x14ac:dyDescent="0.2">
      <c r="A42" t="str">
        <f>[2]DiscoveryExport_2025_08_15_15_0!A42</f>
        <v>Kinney, Jeff</v>
      </c>
      <c r="B42" t="str">
        <f>[2]DiscoveryExport_2025_08_15_15_0!B42</f>
        <v>Diary of a Wimpy Kid 3: The Last Straw</v>
      </c>
      <c r="C42">
        <f>[2]DiscoveryExport_2025_08_15_15_0!C42</f>
        <v>109</v>
      </c>
    </row>
    <row r="43" spans="1:3" x14ac:dyDescent="0.2">
      <c r="A43" t="str">
        <f>[2]DiscoveryExport_2025_08_15_15_0!A43</f>
        <v>James, Simon</v>
      </c>
      <c r="B43" t="str">
        <f>[2]DiscoveryExport_2025_08_15_15_0!B43</f>
        <v>The Boy from Mars</v>
      </c>
      <c r="C43">
        <f>[2]DiscoveryExport_2025_08_15_15_0!C43</f>
        <v>109</v>
      </c>
    </row>
    <row r="44" spans="1:3" x14ac:dyDescent="0.2">
      <c r="A44" t="str">
        <f>[2]DiscoveryExport_2025_08_15_15_0!A44</f>
        <v>Griffiths, Elly</v>
      </c>
      <c r="B44" t="str">
        <f>[2]DiscoveryExport_2025_08_15_15_0!B44</f>
        <v>Locked Room The thrilling Sunday Times number one bestseller</v>
      </c>
      <c r="C44">
        <f>[2]DiscoveryExport_2025_08_15_15_0!C44</f>
        <v>108</v>
      </c>
    </row>
    <row r="45" spans="1:3" x14ac:dyDescent="0.2">
      <c r="A45" t="str">
        <f>[2]DiscoveryExport_2025_08_15_15_0!A45</f>
        <v>Walliams, David</v>
      </c>
      <c r="B45" t="str">
        <f>[2]DiscoveryExport_2025_08_15_15_0!B45</f>
        <v>The Midnight Gang</v>
      </c>
      <c r="C45">
        <f>[2]DiscoveryExport_2025_08_15_15_0!C45</f>
        <v>107</v>
      </c>
    </row>
    <row r="46" spans="1:3" x14ac:dyDescent="0.2">
      <c r="A46" t="str">
        <f>[2]DiscoveryExport_2025_08_15_15_0!A46</f>
        <v>Percival, Tom</v>
      </c>
      <c r="B46" t="str">
        <f>[2]DiscoveryExport_2025_08_15_15_0!B46</f>
        <v>Ruby's Worry</v>
      </c>
      <c r="C46">
        <f>[2]DiscoveryExport_2025_08_15_15_0!C46</f>
        <v>107</v>
      </c>
    </row>
    <row r="47" spans="1:3" x14ac:dyDescent="0.2">
      <c r="A47" t="str">
        <f>[2]DiscoveryExport_2025_08_15_15_0!A47</f>
        <v>Moyes, Jojo</v>
      </c>
      <c r="B47" t="str">
        <f>[2]DiscoveryExport_2025_08_15_15_0!B47</f>
        <v>Someone Elseâ€™s Shoes</v>
      </c>
      <c r="C47">
        <f>[2]DiscoveryExport_2025_08_15_15_0!C47</f>
        <v>106</v>
      </c>
    </row>
    <row r="48" spans="1:3" x14ac:dyDescent="0.2">
      <c r="A48" t="str">
        <f>[2]DiscoveryExport_2025_08_15_15_0!A48</f>
        <v>Duggee, Hey</v>
      </c>
      <c r="B48" t="str">
        <f>[2]DiscoveryExport_2025_08_15_15_0!B48</f>
        <v>Hey Duggee: Vehicles Tabbed Board Book</v>
      </c>
      <c r="C48">
        <f>[2]DiscoveryExport_2025_08_15_15_0!C48</f>
        <v>105</v>
      </c>
    </row>
    <row r="49" spans="1:3" x14ac:dyDescent="0.2">
      <c r="A49" t="str">
        <f>[2]DiscoveryExport_2025_08_15_15_0!A49</f>
        <v>Kinney, Jeff</v>
      </c>
      <c r="B49" t="str">
        <f>[2]DiscoveryExport_2025_08_15_15_0!B49</f>
        <v>Rowley Jefferson's Awesome Friendly Spooky Stories</v>
      </c>
      <c r="C49">
        <f>[2]DiscoveryExport_2025_08_15_15_0!C49</f>
        <v>105</v>
      </c>
    </row>
    <row r="50" spans="1:3" x14ac:dyDescent="0.2">
      <c r="A50" t="str">
        <f>[2]DiscoveryExport_2025_08_15_15_0!A50</f>
        <v>Willis, Jeanne</v>
      </c>
      <c r="B50" t="str">
        <f>[2]DiscoveryExport_2025_08_15_15_0!B50</f>
        <v>#Goldilocks : a hashtag cautionary tale</v>
      </c>
      <c r="C50">
        <f>[2]DiscoveryExport_2025_08_15_15_0!C50</f>
        <v>104</v>
      </c>
    </row>
    <row r="51" spans="1:3" x14ac:dyDescent="0.2">
      <c r="A51" t="str">
        <f>[2]DiscoveryExport_2025_08_15_15_0!A51</f>
        <v>Cleeves, Ann</v>
      </c>
      <c r="B51" t="str">
        <f>[2]DiscoveryExport_2025_08_15_15_0!B51</f>
        <v>Raging Storm A page-turning mystery from the number one bestselling author of Vera and Shetland</v>
      </c>
      <c r="C51">
        <f>[2]DiscoveryExport_2025_08_15_15_0!C51</f>
        <v>103</v>
      </c>
    </row>
    <row r="52" spans="1:3" x14ac:dyDescent="0.2">
      <c r="A52" t="str">
        <f>[3]DiscoveryExport_2025_08_15_15_0!A2</f>
        <v>Hill, Eric</v>
      </c>
      <c r="B52" t="str">
        <f>[3]DiscoveryExport_2025_08_15_15_0!B2</f>
        <v>Spot's first 100 words : a lift-the-flap book</v>
      </c>
      <c r="C52">
        <f>[3]DiscoveryExport_2025_08_15_15_0!C2</f>
        <v>103</v>
      </c>
    </row>
    <row r="53" spans="1:3" x14ac:dyDescent="0.2">
      <c r="A53" t="str">
        <f>[3]DiscoveryExport_2025_08_15_15_0!A3</f>
        <v>Donaldson, Julia</v>
      </c>
      <c r="B53" t="str">
        <f>[3]DiscoveryExport_2025_08_15_15_0!B3</f>
        <v>Frog's Day Out A Lift-the-flap Story</v>
      </c>
      <c r="C53">
        <f>[3]DiscoveryExport_2025_08_15_15_0!C3</f>
        <v>103</v>
      </c>
    </row>
    <row r="54" spans="1:3" x14ac:dyDescent="0.2">
      <c r="A54" t="str">
        <f>[3]DiscoveryExport_2025_08_15_15_0!A4</f>
        <v>Osman, Richard</v>
      </c>
      <c r="B54" t="str">
        <f>[3]DiscoveryExport_2025_08_15_15_0!B4</f>
        <v>Bullet That Missed</v>
      </c>
      <c r="C54">
        <f>[3]DiscoveryExport_2025_08_15_15_0!C4</f>
        <v>102</v>
      </c>
    </row>
    <row r="55" spans="1:3" x14ac:dyDescent="0.2">
      <c r="A55" t="str">
        <f>[3]DiscoveryExport_2025_08_15_15_0!A5</f>
        <v>Stewart, Lizzy</v>
      </c>
      <c r="B55" t="str">
        <f>[3]DiscoveryExport_2025_08_15_15_0!B5</f>
        <v>There's a Tiger in the Garden</v>
      </c>
      <c r="C55">
        <f>[3]DiscoveryExport_2025_08_15_15_0!C5</f>
        <v>102</v>
      </c>
    </row>
    <row r="56" spans="1:3" x14ac:dyDescent="0.2">
      <c r="A56" t="str">
        <f>[3]DiscoveryExport_2025_08_15_15_0!A6</f>
        <v>Pig, Peppa</v>
      </c>
      <c r="B56" t="str">
        <f>[3]DiscoveryExport_2025_08_15_15_0!B6</f>
        <v>Peppa Pig: Peppa Goes to a Wedding</v>
      </c>
      <c r="C56">
        <f>[3]DiscoveryExport_2025_08_15_15_0!C6</f>
        <v>101</v>
      </c>
    </row>
    <row r="57" spans="1:3" x14ac:dyDescent="0.2">
      <c r="A57" t="str">
        <f>[3]DiscoveryExport_2025_08_15_15_0!A7</f>
        <v>Smart, Jamie</v>
      </c>
      <c r="B57" t="str">
        <f>[3]DiscoveryExport_2025_08_15_15_0!B7</f>
        <v>Looshkin: the Big Number 2 : The Phoenix Presents</v>
      </c>
      <c r="C57">
        <f>[3]DiscoveryExport_2025_08_15_15_0!C7</f>
        <v>101</v>
      </c>
    </row>
    <row r="58" spans="1:3" x14ac:dyDescent="0.2">
      <c r="A58" t="str">
        <f>[3]DiscoveryExport_2025_08_15_15_0!A8</f>
        <v>Jarvis</v>
      </c>
      <c r="B58" t="str">
        <f>[3]DiscoveryExport_2025_08_15_15_0!B8</f>
        <v>Alan's Big, Scary Teeth</v>
      </c>
      <c r="C58">
        <f>[3]DiscoveryExport_2025_08_15_15_0!C8</f>
        <v>101</v>
      </c>
    </row>
    <row r="59" spans="1:3" x14ac:dyDescent="0.2">
      <c r="A59" t="str">
        <f>[3]DiscoveryExport_2025_08_15_15_0!A9</f>
        <v>Fielding, Rhiannon</v>
      </c>
      <c r="B59" t="str">
        <f>[3]DiscoveryExport_2025_08_15_15_0!B9</f>
        <v>Little Monster</v>
      </c>
      <c r="C59">
        <f>[3]DiscoveryExport_2025_08_15_15_0!C9</f>
        <v>101</v>
      </c>
    </row>
    <row r="60" spans="1:3" x14ac:dyDescent="0.2">
      <c r="A60" t="str">
        <f>[3]DiscoveryExport_2025_08_15_15_0!A10</f>
        <v>Donaldson, Julia</v>
      </c>
      <c r="B60" t="str">
        <f>[3]DiscoveryExport_2025_08_15_15_0!B10</f>
        <v>Stick Man</v>
      </c>
      <c r="C60">
        <f>[3]DiscoveryExport_2025_08_15_15_0!C10</f>
        <v>100</v>
      </c>
    </row>
    <row r="61" spans="1:3" x14ac:dyDescent="0.2">
      <c r="A61" t="str">
        <f>[3]DiscoveryExport_2025_08_15_15_0!A11</f>
        <v>Billingham, Mark</v>
      </c>
      <c r="B61" t="str">
        <f>[3]DiscoveryExport_2025_08_15_15_0!B11</f>
        <v>Last Dance A Detective Miller case - the first new Billingham series in 20 years</v>
      </c>
      <c r="C61">
        <f>[3]DiscoveryExport_2025_08_15_15_0!C11</f>
        <v>100</v>
      </c>
    </row>
    <row r="62" spans="1:3" x14ac:dyDescent="0.2">
      <c r="A62" t="str">
        <f>[3]DiscoveryExport_2025_08_15_15_0!A12</f>
        <v>Walliams, David</v>
      </c>
      <c r="B62" t="str">
        <f>[3]DiscoveryExport_2025_08_15_15_0!B12</f>
        <v>The Beast of Buckingham Palace</v>
      </c>
      <c r="C62">
        <f>[3]DiscoveryExport_2025_08_15_15_0!C12</f>
        <v>100</v>
      </c>
    </row>
    <row r="63" spans="1:3" x14ac:dyDescent="0.2">
      <c r="A63" t="str">
        <f>[3]DiscoveryExport_2025_08_15_15_0!A13</f>
        <v>Dahl, Roald</v>
      </c>
      <c r="B63" t="str">
        <f>[3]DiscoveryExport_2025_08_15_15_0!B13</f>
        <v>James and the Giant Peach</v>
      </c>
      <c r="C63">
        <f>[3]DiscoveryExport_2025_08_15_15_0!C13</f>
        <v>99</v>
      </c>
    </row>
    <row r="64" spans="1:3" x14ac:dyDescent="0.2">
      <c r="A64" t="str">
        <f>[3]DiscoveryExport_2025_08_15_15_0!A14</f>
        <v>Ladybird</v>
      </c>
      <c r="B64" t="str">
        <f>[3]DiscoveryExport_2025_08_15_15_0!B14</f>
        <v>Baby Touch: Baby Animals A touch-and-feel playbook</v>
      </c>
      <c r="C64">
        <f>[3]DiscoveryExport_2025_08_15_15_0!C14</f>
        <v>99</v>
      </c>
    </row>
    <row r="65" spans="1:3" x14ac:dyDescent="0.2">
      <c r="A65" t="str">
        <f>[3]DiscoveryExport_2025_08_15_15_0!A15</f>
        <v>Joof, Emily</v>
      </c>
      <c r="B65" t="str">
        <f>[3]DiscoveryExport_2025_08_15_15_0!B15</f>
        <v>Halima, Superhero Princess</v>
      </c>
      <c r="C65">
        <f>[3]DiscoveryExport_2025_08_15_15_0!C15</f>
        <v>99</v>
      </c>
    </row>
    <row r="66" spans="1:3" x14ac:dyDescent="0.2">
      <c r="A66" t="str">
        <f>[3]DiscoveryExport_2025_08_15_15_0!A16</f>
        <v>Pig, Peppa</v>
      </c>
      <c r="B66" t="str">
        <f>[3]DiscoveryExport_2025_08_15_15_0!B16</f>
        <v>Learn with Peppa: Peppaâ€™s Growing Garden</v>
      </c>
      <c r="C66">
        <f>[3]DiscoveryExport_2025_08_15_15_0!C16</f>
        <v>99</v>
      </c>
    </row>
    <row r="67" spans="1:3" x14ac:dyDescent="0.2">
      <c r="A67" t="str">
        <f>[3]DiscoveryExport_2025_08_15_15_0!A17</f>
        <v>Docherty, Thomas</v>
      </c>
      <c r="B67" t="str">
        <f>[3]DiscoveryExport_2025_08_15_15_0!B17</f>
        <v>Into the Wild</v>
      </c>
      <c r="C67">
        <f>[3]DiscoveryExport_2025_08_15_15_0!C17</f>
        <v>99</v>
      </c>
    </row>
    <row r="68" spans="1:3" x14ac:dyDescent="0.2">
      <c r="A68" t="str">
        <f>[3]DiscoveryExport_2025_08_15_15_0!A18</f>
        <v>Coles, Reverend Richard</v>
      </c>
      <c r="B68" t="str">
        <f>[3]DiscoveryExport_2025_08_15_15_0!B18</f>
        <v>Murder Before Evensong The instant no. 1 Sunday Times bestseller</v>
      </c>
      <c r="C68">
        <f>[3]DiscoveryExport_2025_08_15_15_0!C18</f>
        <v>99</v>
      </c>
    </row>
    <row r="69" spans="1:3" x14ac:dyDescent="0.2">
      <c r="A69" t="str">
        <f>[3]DiscoveryExport_2025_08_15_15_0!A19</f>
        <v>Child, Lee; Child, Andrew</v>
      </c>
      <c r="B69" t="str">
        <f>[3]DiscoveryExport_2025_08_15_15_0!B19</f>
        <v>No Plan B</v>
      </c>
      <c r="C69">
        <f>[3]DiscoveryExport_2025_08_15_15_0!C19</f>
        <v>99</v>
      </c>
    </row>
    <row r="70" spans="1:3" x14ac:dyDescent="0.2">
      <c r="A70" t="str">
        <f>[3]DiscoveryExport_2025_08_15_15_0!A20</f>
        <v>Walliams, David</v>
      </c>
      <c r="B70" t="str">
        <f>[3]DiscoveryExport_2025_08_15_15_0!B20</f>
        <v>Gangsta Granny Strikes Again!</v>
      </c>
      <c r="C70">
        <f>[3]DiscoveryExport_2025_08_15_15_0!C20</f>
        <v>99</v>
      </c>
    </row>
    <row r="71" spans="1:3" x14ac:dyDescent="0.2">
      <c r="A71" t="str">
        <f>[3]DiscoveryExport_2025_08_15_15_0!A21</f>
        <v>Griffiths, Elly</v>
      </c>
      <c r="B71" t="str">
        <f>[3]DiscoveryExport_2025_08_15_15_0!B21</f>
        <v>Night Hawks Dr Ruth Galloway Mysteries 13</v>
      </c>
      <c r="C71">
        <f>[3]DiscoveryExport_2025_08_15_15_0!C21</f>
        <v>99</v>
      </c>
    </row>
    <row r="72" spans="1:3" x14ac:dyDescent="0.2">
      <c r="A72" t="str">
        <f>[3]DiscoveryExport_2025_08_15_15_0!A22</f>
        <v>Carter, Lou</v>
      </c>
      <c r="B72" t="str">
        <f>[3]DiscoveryExport_2025_08_15_15_0!B22</f>
        <v>There Is No Dragon in This Story</v>
      </c>
      <c r="C72">
        <f>[3]DiscoveryExport_2025_08_15_15_0!C22</f>
        <v>99</v>
      </c>
    </row>
    <row r="73" spans="1:3" x14ac:dyDescent="0.2">
      <c r="A73" t="str">
        <f>[3]DiscoveryExport_2025_08_15_15_0!A23</f>
        <v>Walliams, David</v>
      </c>
      <c r="B73" t="str">
        <f>[3]DiscoveryExport_2025_08_15_15_0!B23</f>
        <v>Spaceboy</v>
      </c>
      <c r="C73">
        <f>[3]DiscoveryExport_2025_08_15_15_0!C23</f>
        <v>98</v>
      </c>
    </row>
    <row r="74" spans="1:3" x14ac:dyDescent="0.2">
      <c r="A74" t="str">
        <f>[3]DiscoveryExport_2025_08_15_15_0!A24</f>
        <v>Chisholm, Alastair</v>
      </c>
      <c r="B74" t="str">
        <f>[3]DiscoveryExport_2025_08_15_15_0!B24</f>
        <v>Tale of the Valiant Ninja Frog</v>
      </c>
      <c r="C74">
        <f>[3]DiscoveryExport_2025_08_15_15_0!C24</f>
        <v>98</v>
      </c>
    </row>
    <row r="75" spans="1:3" x14ac:dyDescent="0.2">
      <c r="A75" t="str">
        <f>[3]DiscoveryExport_2025_08_15_15_0!A25</f>
        <v>Gray, Kes</v>
      </c>
      <c r="B75" t="str">
        <f>[3]DiscoveryExport_2025_08_15_15_0!B25</f>
        <v>Oi Frog!</v>
      </c>
      <c r="C75">
        <f>[3]DiscoveryExport_2025_08_15_15_0!C25</f>
        <v>98</v>
      </c>
    </row>
    <row r="76" spans="1:3" x14ac:dyDescent="0.2">
      <c r="A76" t="str">
        <f>[3]DiscoveryExport_2025_08_15_15_0!A26</f>
        <v>Baldacci, David</v>
      </c>
      <c r="B76" t="str">
        <f>[3]DiscoveryExport_2025_08_15_15_0!B26</f>
        <v>The Edge</v>
      </c>
      <c r="C76">
        <f>[3]DiscoveryExport_2025_08_15_15_0!C26</f>
        <v>97</v>
      </c>
    </row>
    <row r="77" spans="1:3" x14ac:dyDescent="0.2">
      <c r="A77" t="str">
        <f>[3]DiscoveryExport_2025_08_15_15_0!A27</f>
        <v>Coles, Reverend Richard</v>
      </c>
      <c r="B77" t="str">
        <f>[3]DiscoveryExport_2025_08_15_15_0!B27</f>
        <v>Murder at the Monastery The No. 1 Sunday Times Bestseller</v>
      </c>
      <c r="C77">
        <f>[3]DiscoveryExport_2025_08_15_15_0!C27</f>
        <v>97</v>
      </c>
    </row>
    <row r="78" spans="1:3" x14ac:dyDescent="0.2">
      <c r="A78" t="str">
        <f>[3]DiscoveryExport_2025_08_15_15_0!A28</f>
        <v>Hill, Eric</v>
      </c>
      <c r="B78" t="str">
        <f>[3]DiscoveryExport_2025_08_15_15_0!B28</f>
        <v>Spot's Digger</v>
      </c>
      <c r="C78">
        <f>[3]DiscoveryExport_2025_08_15_15_0!C28</f>
        <v>97</v>
      </c>
    </row>
    <row r="79" spans="1:3" x14ac:dyDescent="0.2">
      <c r="A79" t="str">
        <f>[3]DiscoveryExport_2025_08_15_15_0!A29</f>
        <v>Duggee, Hey</v>
      </c>
      <c r="B79" t="str">
        <f>[3]DiscoveryExport_2025_08_15_15_0!B29</f>
        <v>Hey Duggee: Dinosaurs A Touch-and-Feel Playbook</v>
      </c>
      <c r="C79">
        <f>[3]DiscoveryExport_2025_08_15_15_0!C29</f>
        <v>97</v>
      </c>
    </row>
    <row r="80" spans="1:3" x14ac:dyDescent="0.2">
      <c r="A80" t="str">
        <f>[3]DiscoveryExport_2025_08_15_15_0!A30</f>
        <v>Pig, Peppa</v>
      </c>
      <c r="B80" t="str">
        <f>[3]DiscoveryExport_2025_08_15_15_0!B30</f>
        <v>Peppa Pig: Peppaâ€™s Favourite Nursery Rhymes Tabbed Board Book</v>
      </c>
      <c r="C80">
        <f>[3]DiscoveryExport_2025_08_15_15_0!C30</f>
        <v>97</v>
      </c>
    </row>
    <row r="81" spans="1:3" x14ac:dyDescent="0.2">
      <c r="A81" t="str">
        <f>[3]DiscoveryExport_2025_08_15_15_0!A31</f>
        <v>Goodhart, Pippa</v>
      </c>
      <c r="B81" t="str">
        <f>[3]DiscoveryExport_2025_08_15_15_0!B31</f>
        <v>Colours of Things! Over 800 everyday things to spot and say</v>
      </c>
      <c r="C81">
        <f>[3]DiscoveryExport_2025_08_15_15_0!C31</f>
        <v>96</v>
      </c>
    </row>
    <row r="82" spans="1:3" x14ac:dyDescent="0.2">
      <c r="A82" t="str">
        <f>[3]DiscoveryExport_2025_08_15_15_0!A32</f>
        <v>Bryan, Lara</v>
      </c>
      <c r="B82" t="str">
        <f>[3]DiscoveryExport_2025_08_15_15_0!B32</f>
        <v>Peep Inside How a Truck Works</v>
      </c>
      <c r="C82">
        <f>[3]DiscoveryExport_2025_08_15_15_0!C32</f>
        <v>96</v>
      </c>
    </row>
    <row r="83" spans="1:3" x14ac:dyDescent="0.2">
      <c r="A83" t="str">
        <f>[3]DiscoveryExport_2025_08_15_15_0!A33</f>
        <v>Brownlow, Mike</v>
      </c>
      <c r="B83" t="str">
        <f>[3]DiscoveryExport_2025_08_15_15_0!B33</f>
        <v>Five Little Dinosaurs Lift-the-Flap</v>
      </c>
      <c r="C83">
        <f>[3]DiscoveryExport_2025_08_15_15_0!C33</f>
        <v>96</v>
      </c>
    </row>
    <row r="84" spans="1:3" x14ac:dyDescent="0.2">
      <c r="A84" t="str">
        <f>[3]DiscoveryExport_2025_08_15_15_0!A34</f>
        <v>Rosen, Michael</v>
      </c>
      <c r="B84" t="str">
        <f>[3]DiscoveryExport_2025_08_15_15_0!B34</f>
        <v>I Am Happy</v>
      </c>
      <c r="C84">
        <f>[3]DiscoveryExport_2025_08_15_15_0!C34</f>
        <v>96</v>
      </c>
    </row>
    <row r="85" spans="1:3" x14ac:dyDescent="0.2">
      <c r="A85" t="str">
        <f>[3]DiscoveryExport_2025_08_15_15_0!A35</f>
        <v>Small, Steve</v>
      </c>
      <c r="B85" t="str">
        <f>[3]DiscoveryExport_2025_08_15_15_0!B35</f>
        <v>The Duck Who Didn't Like Water</v>
      </c>
      <c r="C85">
        <f>[3]DiscoveryExport_2025_08_15_15_0!C35</f>
        <v>96</v>
      </c>
    </row>
    <row r="86" spans="1:3" x14ac:dyDescent="0.2">
      <c r="A86" t="str">
        <f>[3]DiscoveryExport_2025_08_15_15_0!A36</f>
        <v>Thomas, Valerie</v>
      </c>
      <c r="B86" t="str">
        <f>[3]DiscoveryExport_2025_08_15_15_0!B36</f>
        <v>Winnie and Wilbur: the Bug Safari Pb</v>
      </c>
      <c r="C86">
        <f>[3]DiscoveryExport_2025_08_15_15_0!C36</f>
        <v>96</v>
      </c>
    </row>
    <row r="87" spans="1:3" x14ac:dyDescent="0.2">
      <c r="A87" t="str">
        <f>[3]DiscoveryExport_2025_08_15_15_0!A37</f>
        <v>Butterworth, Nick</v>
      </c>
      <c r="B87" t="str">
        <f>[3]DiscoveryExport_2025_08_15_15_0!B37</f>
        <v>Hide-And-Seek!</v>
      </c>
      <c r="C87">
        <f>[3]DiscoveryExport_2025_08_15_15_0!C37</f>
        <v>95</v>
      </c>
    </row>
    <row r="88" spans="1:3" x14ac:dyDescent="0.2">
      <c r="A88" t="str">
        <f>[3]DiscoveryExport_2025_08_15_15_0!A38</f>
        <v>McDermid, Val</v>
      </c>
      <c r="B88" t="str">
        <f>[3]DiscoveryExport_2025_08_15_15_0!B38</f>
        <v>Past Lying The twisty new Karen Pirie thriller, now a major ITV series</v>
      </c>
      <c r="C88">
        <f>[3]DiscoveryExport_2025_08_15_15_0!C38</f>
        <v>95</v>
      </c>
    </row>
    <row r="89" spans="1:3" x14ac:dyDescent="0.2">
      <c r="A89" t="str">
        <f>[3]DiscoveryExport_2025_08_15_15_0!A39</f>
        <v>Dahl, Roald</v>
      </c>
      <c r="B89" t="str">
        <f>[3]DiscoveryExport_2025_08_15_15_0!B39</f>
        <v>Magic Finger</v>
      </c>
      <c r="C89">
        <f>[3]DiscoveryExport_2025_08_15_15_0!C39</f>
        <v>95</v>
      </c>
    </row>
    <row r="90" spans="1:3" x14ac:dyDescent="0.2">
      <c r="A90" t="str">
        <f>[3]DiscoveryExport_2025_08_15_15_0!A40</f>
        <v>Walliams, David</v>
      </c>
      <c r="B90" t="str">
        <f>[3]DiscoveryExport_2025_08_15_15_0!B40</f>
        <v>Gangsta Granny</v>
      </c>
      <c r="C90">
        <f>[3]DiscoveryExport_2025_08_15_15_0!C40</f>
        <v>95</v>
      </c>
    </row>
    <row r="91" spans="1:3" x14ac:dyDescent="0.2">
      <c r="A91" t="str">
        <f>[3]DiscoveryExport_2025_08_15_15_0!A41</f>
        <v>Duggee, Hey</v>
      </c>
      <c r="B91" t="str">
        <f>[3]DiscoveryExport_2025_08_15_15_0!B41</f>
        <v>Hey Duggee: The Rainbow Badge</v>
      </c>
      <c r="C91">
        <f>[3]DiscoveryExport_2025_08_15_15_0!C41</f>
        <v>94</v>
      </c>
    </row>
    <row r="92" spans="1:3" x14ac:dyDescent="0.2">
      <c r="A92" t="str">
        <f>[3]DiscoveryExport_2025_08_15_15_0!A42</f>
        <v>Haddow, Swapna</v>
      </c>
      <c r="B92" t="str">
        <f>[3]DiscoveryExport_2025_08_15_15_0!B42</f>
        <v>Dave Pigeon (Dave vs Dave!)</v>
      </c>
      <c r="C92">
        <f>[3]DiscoveryExport_2025_08_15_15_0!C42</f>
        <v>94</v>
      </c>
    </row>
    <row r="93" spans="1:3" x14ac:dyDescent="0.2">
      <c r="A93" t="str">
        <f>[3]DiscoveryExport_2025_08_15_15_0!A43</f>
        <v>Dyrander, Johnny</v>
      </c>
      <c r="B93" t="str">
        <f>[3]DiscoveryExport_2025_08_15_15_0!B43</f>
        <v>Make Tracks: Boats</v>
      </c>
      <c r="C93">
        <f>[3]DiscoveryExport_2025_08_15_15_0!C43</f>
        <v>94</v>
      </c>
    </row>
    <row r="94" spans="1:3" x14ac:dyDescent="0.2">
      <c r="A94" t="str">
        <f>[3]DiscoveryExport_2025_08_15_15_0!A44</f>
        <v>Hoover, Colleen</v>
      </c>
      <c r="B94" t="str">
        <f>[3]DiscoveryExport_2025_08_15_15_0!B44</f>
        <v>It starts with us :</v>
      </c>
      <c r="C94">
        <f>[3]DiscoveryExport_2025_08_15_15_0!C44</f>
        <v>94</v>
      </c>
    </row>
    <row r="95" spans="1:3" x14ac:dyDescent="0.2">
      <c r="A95" t="str">
        <f>[3]DiscoveryExport_2025_08_15_15_0!A45</f>
        <v>Rowling, J. K</v>
      </c>
      <c r="B95" t="str">
        <f>[3]DiscoveryExport_2025_08_15_15_0!B45</f>
        <v>Harry Potter and the Chamber of Secrets</v>
      </c>
      <c r="C95">
        <f>[3]DiscoveryExport_2025_08_15_15_0!C45</f>
        <v>94</v>
      </c>
    </row>
    <row r="96" spans="1:3" x14ac:dyDescent="0.2">
      <c r="A96" t="str">
        <f>[3]DiscoveryExport_2025_08_15_15_0!A46</f>
        <v>Donaldson, Julia</v>
      </c>
      <c r="B96" t="str">
        <f>[3]DiscoveryExport_2025_08_15_15_0!B46</f>
        <v>Happy Birthday, Gruffalo! A lift-the-flap book with a pop-up ending!</v>
      </c>
      <c r="C96">
        <f>[3]DiscoveryExport_2025_08_15_15_0!C46</f>
        <v>93</v>
      </c>
    </row>
    <row r="97" spans="1:3" x14ac:dyDescent="0.2">
      <c r="A97" t="str">
        <f>[3]DiscoveryExport_2025_08_15_15_0!A47</f>
        <v>Books, Campbell; Symes, Sally</v>
      </c>
      <c r="B97" t="str">
        <f>[3]DiscoveryExport_2025_08_15_15_0!B47</f>
        <v>Breakfast for Little Bunnies A Push Pull Slide Book</v>
      </c>
      <c r="C97">
        <f>[3]DiscoveryExport_2025_08_15_15_0!C47</f>
        <v>93</v>
      </c>
    </row>
    <row r="98" spans="1:3" x14ac:dyDescent="0.2">
      <c r="A98" t="str">
        <f>[3]DiscoveryExport_2025_08_15_15_0!A48</f>
        <v>Billingham, Mark</v>
      </c>
      <c r="B98" t="str">
        <f>[3]DiscoveryExport_2025_08_15_15_0!B48</f>
        <v>Wrong Hands The new intriguing, unique and completely unpredictable Detective Miller mystery</v>
      </c>
      <c r="C98">
        <f>[3]DiscoveryExport_2025_08_15_15_0!C48</f>
        <v>93</v>
      </c>
    </row>
    <row r="99" spans="1:3" x14ac:dyDescent="0.2">
      <c r="A99" t="str">
        <f>[3]DiscoveryExport_2025_08_15_15_0!A49</f>
        <v>Prose, Nita</v>
      </c>
      <c r="B99" t="str">
        <f>[3]DiscoveryExport_2025_08_15_15_0!B49</f>
        <v>The Mystery Guest</v>
      </c>
      <c r="C99">
        <f>[3]DiscoveryExport_2025_08_15_15_0!C49</f>
        <v>93</v>
      </c>
    </row>
    <row r="100" spans="1:3" x14ac:dyDescent="0.2">
      <c r="A100" s="3" t="s">
        <v>578</v>
      </c>
      <c r="B100" t="s">
        <v>577</v>
      </c>
      <c r="C100">
        <v>92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4D8C4-B46E-4E5B-9243-48D314EDA6DA}">
  <dimension ref="B2:P36"/>
  <sheetViews>
    <sheetView topLeftCell="A27" workbookViewId="0">
      <selection activeCell="B18" sqref="B18:B34"/>
    </sheetView>
  </sheetViews>
  <sheetFormatPr defaultColWidth="9.28515625" defaultRowHeight="15" x14ac:dyDescent="0.2"/>
  <cols>
    <col min="1" max="1" width="3.5703125" style="24" customWidth="1"/>
    <col min="2" max="2" width="16.140625" style="21" bestFit="1" customWidth="1"/>
    <col min="3" max="3" width="35.140625" style="24" bestFit="1" customWidth="1"/>
    <col min="4" max="4" width="8" style="24" customWidth="1"/>
    <col min="5" max="16384" width="9.28515625" style="24"/>
  </cols>
  <sheetData>
    <row r="2" spans="2:16" ht="31.5" x14ac:dyDescent="0.25">
      <c r="C2" s="38" t="s">
        <v>516</v>
      </c>
      <c r="D2" s="22"/>
      <c r="E2" s="23" t="s">
        <v>517</v>
      </c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</row>
    <row r="3" spans="2:16" ht="15.75" x14ac:dyDescent="0.25">
      <c r="C3" s="25"/>
      <c r="D3" s="22"/>
      <c r="E3" s="22"/>
      <c r="F3" s="22"/>
      <c r="G3" s="26"/>
      <c r="H3" s="22"/>
      <c r="I3" s="22"/>
      <c r="J3" s="22"/>
      <c r="K3" s="22"/>
      <c r="L3" s="22"/>
      <c r="M3" s="22"/>
      <c r="N3" s="22"/>
      <c r="O3" s="22"/>
      <c r="P3" s="22"/>
    </row>
    <row r="4" spans="2:16" ht="15.75" x14ac:dyDescent="0.25">
      <c r="C4" s="27" t="s">
        <v>518</v>
      </c>
      <c r="D4" s="28" t="s">
        <v>519</v>
      </c>
      <c r="E4" s="28" t="s">
        <v>520</v>
      </c>
      <c r="F4" s="29" t="s">
        <v>521</v>
      </c>
      <c r="G4" s="29" t="s">
        <v>522</v>
      </c>
      <c r="H4" s="30" t="s">
        <v>523</v>
      </c>
      <c r="I4" s="29" t="s">
        <v>524</v>
      </c>
      <c r="J4" s="29" t="s">
        <v>525</v>
      </c>
      <c r="K4" s="29" t="s">
        <v>526</v>
      </c>
      <c r="L4" s="28" t="s">
        <v>527</v>
      </c>
      <c r="M4" s="29" t="s">
        <v>528</v>
      </c>
      <c r="N4" s="29" t="s">
        <v>529</v>
      </c>
      <c r="O4" s="29" t="s">
        <v>530</v>
      </c>
      <c r="P4" s="29" t="s">
        <v>531</v>
      </c>
    </row>
    <row r="5" spans="2:16" ht="15.75" x14ac:dyDescent="0.25">
      <c r="B5" s="21" t="s">
        <v>536</v>
      </c>
      <c r="C5" s="31" t="s">
        <v>457</v>
      </c>
      <c r="D5" s="32">
        <v>489</v>
      </c>
      <c r="E5" s="33">
        <v>465</v>
      </c>
      <c r="F5" s="33">
        <v>469</v>
      </c>
      <c r="G5" s="33">
        <v>454</v>
      </c>
      <c r="H5" s="33">
        <v>583</v>
      </c>
      <c r="I5" s="33">
        <v>532</v>
      </c>
      <c r="J5" s="33">
        <v>531</v>
      </c>
      <c r="K5" s="33">
        <v>480</v>
      </c>
      <c r="L5" s="33">
        <v>370</v>
      </c>
      <c r="M5" s="33">
        <v>542</v>
      </c>
      <c r="N5" s="33">
        <v>496</v>
      </c>
      <c r="O5" s="33">
        <v>486</v>
      </c>
      <c r="P5" s="32">
        <f>SUM(D5:O5)</f>
        <v>5897</v>
      </c>
    </row>
    <row r="6" spans="2:16" ht="15.75" x14ac:dyDescent="0.25">
      <c r="B6" s="36" t="s">
        <v>537</v>
      </c>
      <c r="C6" s="31" t="s">
        <v>532</v>
      </c>
      <c r="D6" s="32">
        <v>0</v>
      </c>
      <c r="E6" s="33">
        <v>0</v>
      </c>
      <c r="F6" s="33">
        <v>2</v>
      </c>
      <c r="G6" s="33">
        <v>8</v>
      </c>
      <c r="H6" s="33">
        <v>0</v>
      </c>
      <c r="I6" s="33">
        <v>2</v>
      </c>
      <c r="J6" s="33">
        <v>0</v>
      </c>
      <c r="K6" s="33">
        <v>9</v>
      </c>
      <c r="L6" s="33">
        <v>0</v>
      </c>
      <c r="M6" s="33">
        <v>4</v>
      </c>
      <c r="N6" s="33">
        <v>2</v>
      </c>
      <c r="O6" s="33">
        <v>0</v>
      </c>
      <c r="P6" s="32">
        <f t="shared" ref="P6:P34" si="0">SUM(D6:O6)</f>
        <v>27</v>
      </c>
    </row>
    <row r="7" spans="2:16" ht="15.75" x14ac:dyDescent="0.25">
      <c r="B7" s="36" t="s">
        <v>537</v>
      </c>
      <c r="C7" s="31" t="s">
        <v>460</v>
      </c>
      <c r="D7" s="32">
        <v>561</v>
      </c>
      <c r="E7" s="33">
        <v>499</v>
      </c>
      <c r="F7" s="33">
        <v>507</v>
      </c>
      <c r="G7" s="33">
        <v>637</v>
      </c>
      <c r="H7" s="33">
        <v>622</v>
      </c>
      <c r="I7" s="33">
        <v>601</v>
      </c>
      <c r="J7" s="33">
        <v>524</v>
      </c>
      <c r="K7" s="33">
        <v>536</v>
      </c>
      <c r="L7" s="33">
        <v>379</v>
      </c>
      <c r="M7" s="33">
        <v>762</v>
      </c>
      <c r="N7" s="33">
        <v>633</v>
      </c>
      <c r="O7" s="33">
        <v>501</v>
      </c>
      <c r="P7" s="32">
        <f t="shared" si="0"/>
        <v>6762</v>
      </c>
    </row>
    <row r="8" spans="2:16" ht="15.75" x14ac:dyDescent="0.25">
      <c r="B8" s="36" t="s">
        <v>537</v>
      </c>
      <c r="C8" s="31" t="s">
        <v>461</v>
      </c>
      <c r="D8" s="32">
        <v>348</v>
      </c>
      <c r="E8" s="33">
        <v>299</v>
      </c>
      <c r="F8" s="33">
        <v>363</v>
      </c>
      <c r="G8" s="33">
        <v>282</v>
      </c>
      <c r="H8" s="33">
        <v>479</v>
      </c>
      <c r="I8" s="33">
        <v>312</v>
      </c>
      <c r="J8" s="33">
        <v>259</v>
      </c>
      <c r="K8" s="33">
        <v>189</v>
      </c>
      <c r="L8" s="33">
        <v>109</v>
      </c>
      <c r="M8" s="33">
        <v>392</v>
      </c>
      <c r="N8" s="33">
        <v>343</v>
      </c>
      <c r="O8" s="33">
        <v>289</v>
      </c>
      <c r="P8" s="32">
        <f t="shared" si="0"/>
        <v>3664</v>
      </c>
    </row>
    <row r="9" spans="2:16" ht="15.75" x14ac:dyDescent="0.25">
      <c r="B9" s="36" t="s">
        <v>537</v>
      </c>
      <c r="C9" s="31" t="s">
        <v>533</v>
      </c>
      <c r="D9" s="32">
        <v>13</v>
      </c>
      <c r="E9" s="33">
        <v>18</v>
      </c>
      <c r="F9" s="33">
        <v>78</v>
      </c>
      <c r="G9" s="33">
        <v>22</v>
      </c>
      <c r="H9" s="33">
        <v>59</v>
      </c>
      <c r="I9" s="33">
        <v>0</v>
      </c>
      <c r="J9" s="33">
        <v>30</v>
      </c>
      <c r="K9" s="33">
        <v>14</v>
      </c>
      <c r="L9" s="33">
        <v>23</v>
      </c>
      <c r="M9" s="33">
        <v>26</v>
      </c>
      <c r="N9" s="33">
        <v>41</v>
      </c>
      <c r="O9" s="33">
        <v>73</v>
      </c>
      <c r="P9" s="32">
        <f t="shared" si="0"/>
        <v>397</v>
      </c>
    </row>
    <row r="10" spans="2:16" ht="15.75" x14ac:dyDescent="0.25">
      <c r="B10" s="36" t="s">
        <v>537</v>
      </c>
      <c r="C10" s="31" t="s">
        <v>462</v>
      </c>
      <c r="D10" s="32">
        <v>642</v>
      </c>
      <c r="E10" s="33">
        <v>552</v>
      </c>
      <c r="F10" s="33">
        <v>526</v>
      </c>
      <c r="G10" s="33">
        <v>679</v>
      </c>
      <c r="H10" s="33">
        <v>679</v>
      </c>
      <c r="I10" s="33">
        <v>641</v>
      </c>
      <c r="J10" s="33">
        <v>596</v>
      </c>
      <c r="K10" s="33">
        <v>522</v>
      </c>
      <c r="L10" s="33">
        <v>491</v>
      </c>
      <c r="M10" s="33">
        <v>562</v>
      </c>
      <c r="N10" s="33">
        <v>523</v>
      </c>
      <c r="O10" s="33">
        <v>507</v>
      </c>
      <c r="P10" s="32">
        <f t="shared" si="0"/>
        <v>6920</v>
      </c>
    </row>
    <row r="11" spans="2:16" ht="15.75" x14ac:dyDescent="0.25">
      <c r="B11" s="36" t="s">
        <v>537</v>
      </c>
      <c r="C11" s="31" t="s">
        <v>463</v>
      </c>
      <c r="D11" s="32">
        <v>435</v>
      </c>
      <c r="E11" s="33">
        <v>337</v>
      </c>
      <c r="F11" s="33">
        <v>368</v>
      </c>
      <c r="G11" s="33">
        <v>402</v>
      </c>
      <c r="H11" s="33">
        <v>393</v>
      </c>
      <c r="I11" s="33">
        <v>355</v>
      </c>
      <c r="J11" s="33">
        <v>391</v>
      </c>
      <c r="K11" s="33">
        <v>261</v>
      </c>
      <c r="L11" s="33">
        <v>275</v>
      </c>
      <c r="M11" s="33">
        <v>349</v>
      </c>
      <c r="N11" s="33">
        <v>417</v>
      </c>
      <c r="O11" s="33">
        <v>335</v>
      </c>
      <c r="P11" s="32">
        <f t="shared" si="0"/>
        <v>4318</v>
      </c>
    </row>
    <row r="12" spans="2:16" ht="15.75" x14ac:dyDescent="0.25">
      <c r="B12" s="36" t="s">
        <v>537</v>
      </c>
      <c r="C12" s="31" t="s">
        <v>534</v>
      </c>
      <c r="D12" s="32">
        <v>1</v>
      </c>
      <c r="E12" s="33">
        <v>0</v>
      </c>
      <c r="F12" s="33">
        <v>0</v>
      </c>
      <c r="G12" s="33">
        <v>0</v>
      </c>
      <c r="H12" s="33">
        <v>0</v>
      </c>
      <c r="I12" s="33">
        <v>2</v>
      </c>
      <c r="J12" s="33">
        <v>1</v>
      </c>
      <c r="K12" s="33">
        <v>0</v>
      </c>
      <c r="L12" s="33">
        <v>0</v>
      </c>
      <c r="M12" s="33">
        <v>1</v>
      </c>
      <c r="N12" s="33">
        <v>0</v>
      </c>
      <c r="O12" s="33">
        <v>0</v>
      </c>
      <c r="P12" s="32">
        <f t="shared" si="0"/>
        <v>5</v>
      </c>
    </row>
    <row r="13" spans="2:16" ht="15.75" x14ac:dyDescent="0.25">
      <c r="B13" s="36" t="s">
        <v>537</v>
      </c>
      <c r="C13" s="31" t="s">
        <v>464</v>
      </c>
      <c r="D13" s="32">
        <v>73</v>
      </c>
      <c r="E13" s="33">
        <v>46</v>
      </c>
      <c r="F13" s="33">
        <v>30</v>
      </c>
      <c r="G13" s="33">
        <v>138</v>
      </c>
      <c r="H13" s="33">
        <v>152</v>
      </c>
      <c r="I13" s="33">
        <v>80</v>
      </c>
      <c r="J13" s="33">
        <v>66</v>
      </c>
      <c r="K13" s="33">
        <v>50</v>
      </c>
      <c r="L13" s="33">
        <v>52</v>
      </c>
      <c r="M13" s="33">
        <v>157</v>
      </c>
      <c r="N13" s="33">
        <v>112</v>
      </c>
      <c r="O13" s="33">
        <v>37</v>
      </c>
      <c r="P13" s="32">
        <f t="shared" si="0"/>
        <v>993</v>
      </c>
    </row>
    <row r="14" spans="2:16" ht="15.75" x14ac:dyDescent="0.25">
      <c r="B14" s="36" t="s">
        <v>537</v>
      </c>
      <c r="C14" s="31" t="s">
        <v>465</v>
      </c>
      <c r="D14" s="32">
        <v>225</v>
      </c>
      <c r="E14" s="33">
        <v>139</v>
      </c>
      <c r="F14" s="33">
        <v>169</v>
      </c>
      <c r="G14" s="33">
        <v>191</v>
      </c>
      <c r="H14" s="33">
        <v>167</v>
      </c>
      <c r="I14" s="33">
        <v>136</v>
      </c>
      <c r="J14" s="33">
        <v>117</v>
      </c>
      <c r="K14" s="33">
        <v>144</v>
      </c>
      <c r="L14" s="33">
        <v>114</v>
      </c>
      <c r="M14" s="33">
        <v>114</v>
      </c>
      <c r="N14" s="33">
        <v>184</v>
      </c>
      <c r="O14" s="33">
        <v>144</v>
      </c>
      <c r="P14" s="32">
        <f t="shared" si="0"/>
        <v>1844</v>
      </c>
    </row>
    <row r="15" spans="2:16" ht="15.75" x14ac:dyDescent="0.25">
      <c r="B15" s="36" t="s">
        <v>537</v>
      </c>
      <c r="C15" s="31" t="s">
        <v>466</v>
      </c>
      <c r="D15" s="32">
        <v>612</v>
      </c>
      <c r="E15" s="33">
        <v>508</v>
      </c>
      <c r="F15" s="33">
        <v>614</v>
      </c>
      <c r="G15" s="33">
        <v>650</v>
      </c>
      <c r="H15" s="33">
        <v>931</v>
      </c>
      <c r="I15" s="33">
        <v>718</v>
      </c>
      <c r="J15" s="33">
        <v>719</v>
      </c>
      <c r="K15" s="33">
        <v>656</v>
      </c>
      <c r="L15" s="33">
        <v>458</v>
      </c>
      <c r="M15" s="33">
        <v>745</v>
      </c>
      <c r="N15" s="33">
        <v>615</v>
      </c>
      <c r="O15" s="33">
        <v>710</v>
      </c>
      <c r="P15" s="32">
        <f t="shared" si="0"/>
        <v>7936</v>
      </c>
    </row>
    <row r="16" spans="2:16" ht="15.75" x14ac:dyDescent="0.25">
      <c r="B16" s="36" t="s">
        <v>537</v>
      </c>
      <c r="C16" s="31" t="s">
        <v>467</v>
      </c>
      <c r="D16" s="32">
        <v>302</v>
      </c>
      <c r="E16" s="33">
        <v>378</v>
      </c>
      <c r="F16" s="33">
        <v>203</v>
      </c>
      <c r="G16" s="33">
        <v>352</v>
      </c>
      <c r="H16" s="33">
        <v>509</v>
      </c>
      <c r="I16" s="33">
        <v>295</v>
      </c>
      <c r="J16" s="33">
        <v>399</v>
      </c>
      <c r="K16" s="33">
        <v>241</v>
      </c>
      <c r="L16" s="33">
        <v>266</v>
      </c>
      <c r="M16" s="33">
        <v>307</v>
      </c>
      <c r="N16" s="33">
        <v>245</v>
      </c>
      <c r="O16" s="33">
        <v>262</v>
      </c>
      <c r="P16" s="32">
        <f t="shared" si="0"/>
        <v>3759</v>
      </c>
    </row>
    <row r="17" spans="2:16" ht="15.75" x14ac:dyDescent="0.25">
      <c r="B17" s="36" t="s">
        <v>537</v>
      </c>
      <c r="C17" s="31" t="s">
        <v>468</v>
      </c>
      <c r="D17" s="32">
        <v>161</v>
      </c>
      <c r="E17" s="33">
        <v>197</v>
      </c>
      <c r="F17" s="33">
        <v>160</v>
      </c>
      <c r="G17" s="33">
        <v>149</v>
      </c>
      <c r="H17" s="33">
        <v>154</v>
      </c>
      <c r="I17" s="33">
        <v>151</v>
      </c>
      <c r="J17" s="33">
        <v>124</v>
      </c>
      <c r="K17" s="33">
        <v>126</v>
      </c>
      <c r="L17" s="33">
        <v>126</v>
      </c>
      <c r="M17" s="33">
        <v>176</v>
      </c>
      <c r="N17" s="33">
        <v>119</v>
      </c>
      <c r="O17" s="33">
        <v>158</v>
      </c>
      <c r="P17" s="32">
        <f t="shared" si="0"/>
        <v>1801</v>
      </c>
    </row>
    <row r="18" spans="2:16" ht="15.75" x14ac:dyDescent="0.25">
      <c r="B18" s="21" t="s">
        <v>538</v>
      </c>
      <c r="C18" s="31" t="s">
        <v>454</v>
      </c>
      <c r="D18" s="32">
        <v>37</v>
      </c>
      <c r="E18" s="33">
        <v>71</v>
      </c>
      <c r="F18" s="33">
        <v>37</v>
      </c>
      <c r="G18" s="33">
        <v>34</v>
      </c>
      <c r="H18" s="33">
        <v>62</v>
      </c>
      <c r="I18" s="33">
        <v>44</v>
      </c>
      <c r="J18" s="33">
        <v>45</v>
      </c>
      <c r="K18" s="33">
        <v>29</v>
      </c>
      <c r="L18" s="33">
        <v>14</v>
      </c>
      <c r="M18" s="33">
        <v>43</v>
      </c>
      <c r="N18" s="33">
        <v>39</v>
      </c>
      <c r="O18" s="33">
        <v>15</v>
      </c>
      <c r="P18" s="32">
        <f t="shared" si="0"/>
        <v>470</v>
      </c>
    </row>
    <row r="19" spans="2:16" ht="15.75" x14ac:dyDescent="0.25">
      <c r="B19" s="36" t="s">
        <v>537</v>
      </c>
      <c r="C19" s="31" t="s">
        <v>455</v>
      </c>
      <c r="D19" s="32">
        <v>7</v>
      </c>
      <c r="E19" s="33">
        <v>5</v>
      </c>
      <c r="F19" s="33">
        <v>16</v>
      </c>
      <c r="G19" s="33">
        <v>0</v>
      </c>
      <c r="H19" s="33">
        <v>4</v>
      </c>
      <c r="I19" s="33">
        <v>6</v>
      </c>
      <c r="J19" s="33">
        <v>7</v>
      </c>
      <c r="K19" s="33">
        <v>3</v>
      </c>
      <c r="L19" s="33">
        <v>5</v>
      </c>
      <c r="M19" s="33">
        <v>5</v>
      </c>
      <c r="N19" s="33">
        <v>2</v>
      </c>
      <c r="O19" s="33">
        <v>5</v>
      </c>
      <c r="P19" s="32">
        <f t="shared" si="0"/>
        <v>65</v>
      </c>
    </row>
    <row r="20" spans="2:16" ht="15.75" x14ac:dyDescent="0.25">
      <c r="B20" s="37" t="s">
        <v>539</v>
      </c>
      <c r="C20" s="31" t="s">
        <v>456</v>
      </c>
      <c r="D20" s="32">
        <v>200</v>
      </c>
      <c r="E20" s="33">
        <v>191</v>
      </c>
      <c r="F20" s="33">
        <v>170</v>
      </c>
      <c r="G20" s="33">
        <v>225</v>
      </c>
      <c r="H20" s="33">
        <v>345</v>
      </c>
      <c r="I20" s="33">
        <v>249</v>
      </c>
      <c r="J20" s="33">
        <v>258</v>
      </c>
      <c r="K20" s="33">
        <v>187</v>
      </c>
      <c r="L20" s="33">
        <v>218</v>
      </c>
      <c r="M20" s="33">
        <v>233</v>
      </c>
      <c r="N20" s="33">
        <v>215</v>
      </c>
      <c r="O20" s="33">
        <v>159</v>
      </c>
      <c r="P20" s="32">
        <f t="shared" si="0"/>
        <v>2650</v>
      </c>
    </row>
    <row r="21" spans="2:16" ht="15.75" x14ac:dyDescent="0.25">
      <c r="B21" s="21" t="s">
        <v>538</v>
      </c>
      <c r="C21" s="31" t="s">
        <v>482</v>
      </c>
      <c r="D21" s="32">
        <f>48+3</f>
        <v>51</v>
      </c>
      <c r="E21" s="33">
        <v>39</v>
      </c>
      <c r="F21" s="33">
        <v>35</v>
      </c>
      <c r="G21" s="33">
        <v>42</v>
      </c>
      <c r="H21" s="33">
        <v>66</v>
      </c>
      <c r="I21" s="33">
        <v>45</v>
      </c>
      <c r="J21" s="33">
        <v>29</v>
      </c>
      <c r="K21" s="33">
        <v>48</v>
      </c>
      <c r="L21" s="33">
        <v>21</v>
      </c>
      <c r="M21" s="33">
        <v>24</v>
      </c>
      <c r="N21" s="33">
        <v>34</v>
      </c>
      <c r="O21" s="33">
        <v>36</v>
      </c>
      <c r="P21" s="32">
        <f t="shared" si="0"/>
        <v>470</v>
      </c>
    </row>
    <row r="22" spans="2:16" ht="15.75" x14ac:dyDescent="0.25">
      <c r="B22" s="36" t="s">
        <v>537</v>
      </c>
      <c r="C22" s="31" t="s">
        <v>458</v>
      </c>
      <c r="D22" s="32">
        <v>213</v>
      </c>
      <c r="E22" s="33">
        <v>182</v>
      </c>
      <c r="F22" s="33">
        <v>210</v>
      </c>
      <c r="G22" s="33">
        <v>329</v>
      </c>
      <c r="H22" s="33">
        <v>248</v>
      </c>
      <c r="I22" s="33">
        <v>221</v>
      </c>
      <c r="J22" s="33">
        <v>247</v>
      </c>
      <c r="K22" s="33">
        <v>273</v>
      </c>
      <c r="L22" s="33">
        <v>171</v>
      </c>
      <c r="M22" s="33">
        <v>181</v>
      </c>
      <c r="N22" s="33">
        <v>217</v>
      </c>
      <c r="O22" s="33">
        <v>199</v>
      </c>
      <c r="P22" s="32">
        <f t="shared" si="0"/>
        <v>2691</v>
      </c>
    </row>
    <row r="23" spans="2:16" ht="15.75" x14ac:dyDescent="0.25">
      <c r="B23" s="37" t="s">
        <v>539</v>
      </c>
      <c r="C23" s="31" t="s">
        <v>469</v>
      </c>
      <c r="D23" s="32">
        <v>84</v>
      </c>
      <c r="E23" s="33">
        <v>75</v>
      </c>
      <c r="F23" s="33">
        <v>23</v>
      </c>
      <c r="G23" s="33">
        <v>45</v>
      </c>
      <c r="H23" s="33">
        <v>47</v>
      </c>
      <c r="I23" s="33">
        <v>36</v>
      </c>
      <c r="J23" s="33">
        <v>124</v>
      </c>
      <c r="K23" s="33">
        <v>70</v>
      </c>
      <c r="L23" s="33">
        <v>54</v>
      </c>
      <c r="M23" s="33">
        <v>114</v>
      </c>
      <c r="N23" s="33">
        <v>130</v>
      </c>
      <c r="O23" s="33">
        <v>108</v>
      </c>
      <c r="P23" s="32">
        <f t="shared" si="0"/>
        <v>910</v>
      </c>
    </row>
    <row r="24" spans="2:16" ht="15.75" x14ac:dyDescent="0.25">
      <c r="B24" s="21" t="s">
        <v>538</v>
      </c>
      <c r="C24" s="31" t="s">
        <v>471</v>
      </c>
      <c r="D24" s="32">
        <v>12</v>
      </c>
      <c r="E24" s="33">
        <v>10</v>
      </c>
      <c r="F24" s="33">
        <v>36</v>
      </c>
      <c r="G24" s="33">
        <v>64</v>
      </c>
      <c r="H24" s="33">
        <v>28</v>
      </c>
      <c r="I24" s="33">
        <v>74</v>
      </c>
      <c r="J24" s="33">
        <v>40</v>
      </c>
      <c r="K24" s="33">
        <v>38</v>
      </c>
      <c r="L24" s="33">
        <v>27</v>
      </c>
      <c r="M24" s="33">
        <v>35</v>
      </c>
      <c r="N24" s="33">
        <v>45</v>
      </c>
      <c r="O24" s="33">
        <v>22</v>
      </c>
      <c r="P24" s="32">
        <f t="shared" si="0"/>
        <v>431</v>
      </c>
    </row>
    <row r="25" spans="2:16" ht="15.75" x14ac:dyDescent="0.25">
      <c r="B25" s="36" t="s">
        <v>537</v>
      </c>
      <c r="C25" s="31" t="s">
        <v>470</v>
      </c>
      <c r="D25" s="32">
        <v>14</v>
      </c>
      <c r="E25" s="33">
        <v>22</v>
      </c>
      <c r="F25" s="33">
        <v>28</v>
      </c>
      <c r="G25" s="33">
        <v>21</v>
      </c>
      <c r="H25" s="33">
        <v>17</v>
      </c>
      <c r="I25" s="33">
        <v>14</v>
      </c>
      <c r="J25" s="33">
        <v>38</v>
      </c>
      <c r="K25" s="33">
        <v>39</v>
      </c>
      <c r="L25" s="33">
        <v>5</v>
      </c>
      <c r="M25" s="33">
        <v>7</v>
      </c>
      <c r="N25" s="33">
        <v>18</v>
      </c>
      <c r="O25" s="33">
        <v>11</v>
      </c>
      <c r="P25" s="32">
        <f t="shared" si="0"/>
        <v>234</v>
      </c>
    </row>
    <row r="26" spans="2:16" ht="15.75" x14ac:dyDescent="0.25">
      <c r="B26" s="36" t="s">
        <v>537</v>
      </c>
      <c r="C26" s="31" t="s">
        <v>535</v>
      </c>
      <c r="D26" s="32">
        <v>10</v>
      </c>
      <c r="E26" s="33">
        <v>20</v>
      </c>
      <c r="F26" s="33">
        <v>8</v>
      </c>
      <c r="G26" s="33">
        <v>13</v>
      </c>
      <c r="H26" s="33">
        <v>24</v>
      </c>
      <c r="I26" s="33">
        <v>7</v>
      </c>
      <c r="J26" s="33">
        <v>7</v>
      </c>
      <c r="K26" s="33">
        <v>9</v>
      </c>
      <c r="L26" s="33">
        <v>20</v>
      </c>
      <c r="M26" s="33">
        <v>6</v>
      </c>
      <c r="N26" s="33">
        <v>4</v>
      </c>
      <c r="O26" s="33">
        <v>7</v>
      </c>
      <c r="P26" s="32">
        <f t="shared" si="0"/>
        <v>135</v>
      </c>
    </row>
    <row r="27" spans="2:16" ht="15.75" x14ac:dyDescent="0.25">
      <c r="B27" s="36" t="s">
        <v>537</v>
      </c>
      <c r="C27" s="31" t="s">
        <v>473</v>
      </c>
      <c r="D27" s="32">
        <v>8</v>
      </c>
      <c r="E27" s="33">
        <v>2</v>
      </c>
      <c r="F27" s="33">
        <v>2</v>
      </c>
      <c r="G27" s="33">
        <v>7</v>
      </c>
      <c r="H27" s="33">
        <v>15</v>
      </c>
      <c r="I27" s="33">
        <v>2</v>
      </c>
      <c r="J27" s="33">
        <v>7</v>
      </c>
      <c r="K27" s="33">
        <v>27</v>
      </c>
      <c r="L27" s="33">
        <v>25</v>
      </c>
      <c r="M27" s="33">
        <v>13</v>
      </c>
      <c r="N27" s="33">
        <v>11</v>
      </c>
      <c r="O27" s="33">
        <v>11</v>
      </c>
      <c r="P27" s="32">
        <f t="shared" si="0"/>
        <v>130</v>
      </c>
    </row>
    <row r="28" spans="2:16" ht="15.75" x14ac:dyDescent="0.25">
      <c r="B28" s="36" t="s">
        <v>537</v>
      </c>
      <c r="C28" s="31" t="s">
        <v>474</v>
      </c>
      <c r="D28" s="32">
        <v>92</v>
      </c>
      <c r="E28" s="33">
        <v>78</v>
      </c>
      <c r="F28" s="33">
        <v>45</v>
      </c>
      <c r="G28" s="33">
        <v>81</v>
      </c>
      <c r="H28" s="33">
        <v>149</v>
      </c>
      <c r="I28" s="33">
        <v>61</v>
      </c>
      <c r="J28" s="33">
        <v>142</v>
      </c>
      <c r="K28" s="33">
        <v>61</v>
      </c>
      <c r="L28" s="33">
        <v>53</v>
      </c>
      <c r="M28" s="33">
        <v>72</v>
      </c>
      <c r="N28" s="33">
        <v>58</v>
      </c>
      <c r="O28" s="33">
        <v>72</v>
      </c>
      <c r="P28" s="32">
        <f t="shared" si="0"/>
        <v>964</v>
      </c>
    </row>
    <row r="29" spans="2:16" ht="15.75" x14ac:dyDescent="0.25">
      <c r="B29" s="36" t="s">
        <v>537</v>
      </c>
      <c r="C29" s="31" t="s">
        <v>475</v>
      </c>
      <c r="D29" s="32">
        <v>152</v>
      </c>
      <c r="E29" s="33">
        <v>134</v>
      </c>
      <c r="F29" s="33">
        <v>125</v>
      </c>
      <c r="G29" s="33">
        <v>143</v>
      </c>
      <c r="H29" s="33">
        <v>156</v>
      </c>
      <c r="I29" s="33">
        <v>152</v>
      </c>
      <c r="J29" s="33">
        <v>172</v>
      </c>
      <c r="K29" s="33">
        <v>161</v>
      </c>
      <c r="L29" s="33">
        <v>89</v>
      </c>
      <c r="M29" s="33">
        <v>129</v>
      </c>
      <c r="N29" s="33">
        <v>151</v>
      </c>
      <c r="O29" s="33">
        <v>140</v>
      </c>
      <c r="P29" s="32">
        <f t="shared" si="0"/>
        <v>1704</v>
      </c>
    </row>
    <row r="30" spans="2:16" ht="15.75" x14ac:dyDescent="0.25">
      <c r="B30" s="36" t="s">
        <v>537</v>
      </c>
      <c r="C30" s="31" t="s">
        <v>476</v>
      </c>
      <c r="D30" s="32">
        <v>52</v>
      </c>
      <c r="E30" s="33">
        <v>38</v>
      </c>
      <c r="F30" s="33">
        <v>71</v>
      </c>
      <c r="G30" s="33">
        <v>48</v>
      </c>
      <c r="H30" s="33">
        <v>52</v>
      </c>
      <c r="I30" s="33">
        <v>46</v>
      </c>
      <c r="J30" s="33">
        <v>29</v>
      </c>
      <c r="K30" s="33">
        <v>39</v>
      </c>
      <c r="L30" s="33">
        <v>28</v>
      </c>
      <c r="M30" s="33">
        <v>54</v>
      </c>
      <c r="N30" s="33">
        <v>23</v>
      </c>
      <c r="O30" s="33">
        <v>27</v>
      </c>
      <c r="P30" s="32">
        <f t="shared" si="0"/>
        <v>507</v>
      </c>
    </row>
    <row r="31" spans="2:16" ht="15.75" x14ac:dyDescent="0.25">
      <c r="B31" s="36" t="s">
        <v>537</v>
      </c>
      <c r="C31" s="31" t="s">
        <v>477</v>
      </c>
      <c r="D31" s="32">
        <v>138</v>
      </c>
      <c r="E31" s="33">
        <v>122</v>
      </c>
      <c r="F31" s="33">
        <v>83</v>
      </c>
      <c r="G31" s="33">
        <v>149</v>
      </c>
      <c r="H31" s="33">
        <v>135</v>
      </c>
      <c r="I31" s="33">
        <v>143</v>
      </c>
      <c r="J31" s="33">
        <v>135</v>
      </c>
      <c r="K31" s="33">
        <v>123</v>
      </c>
      <c r="L31" s="33">
        <v>99</v>
      </c>
      <c r="M31" s="33">
        <v>195</v>
      </c>
      <c r="N31" s="33">
        <v>185</v>
      </c>
      <c r="O31" s="33">
        <v>183</v>
      </c>
      <c r="P31" s="32">
        <f t="shared" si="0"/>
        <v>1690</v>
      </c>
    </row>
    <row r="32" spans="2:16" ht="15.75" x14ac:dyDescent="0.25">
      <c r="B32" s="36" t="s">
        <v>537</v>
      </c>
      <c r="C32" s="31" t="s">
        <v>478</v>
      </c>
      <c r="D32" s="32">
        <v>1</v>
      </c>
      <c r="E32" s="33">
        <v>0</v>
      </c>
      <c r="F32" s="33">
        <v>4</v>
      </c>
      <c r="G32" s="33">
        <v>0</v>
      </c>
      <c r="H32" s="33">
        <v>23</v>
      </c>
      <c r="I32" s="33">
        <v>10</v>
      </c>
      <c r="J32" s="33">
        <v>11</v>
      </c>
      <c r="K32" s="33">
        <v>5</v>
      </c>
      <c r="L32" s="33">
        <v>0</v>
      </c>
      <c r="M32" s="33">
        <v>9</v>
      </c>
      <c r="N32" s="33">
        <v>0</v>
      </c>
      <c r="O32" s="33">
        <v>3</v>
      </c>
      <c r="P32" s="32">
        <f t="shared" si="0"/>
        <v>66</v>
      </c>
    </row>
    <row r="33" spans="2:16" ht="15.75" x14ac:dyDescent="0.25">
      <c r="B33" s="36" t="s">
        <v>537</v>
      </c>
      <c r="C33" s="31" t="s">
        <v>479</v>
      </c>
      <c r="D33" s="32">
        <v>37</v>
      </c>
      <c r="E33" s="33">
        <v>55</v>
      </c>
      <c r="F33" s="33">
        <v>56</v>
      </c>
      <c r="G33" s="33">
        <v>55</v>
      </c>
      <c r="H33" s="33">
        <v>63</v>
      </c>
      <c r="I33" s="33">
        <v>67</v>
      </c>
      <c r="J33" s="33">
        <v>34</v>
      </c>
      <c r="K33" s="33">
        <v>53</v>
      </c>
      <c r="L33" s="33">
        <v>46</v>
      </c>
      <c r="M33" s="33">
        <v>27</v>
      </c>
      <c r="N33" s="33">
        <v>43</v>
      </c>
      <c r="O33" s="33">
        <v>42</v>
      </c>
      <c r="P33" s="32">
        <f t="shared" si="0"/>
        <v>578</v>
      </c>
    </row>
    <row r="34" spans="2:16" ht="15.75" x14ac:dyDescent="0.25">
      <c r="B34" s="36" t="s">
        <v>537</v>
      </c>
      <c r="C34" s="31" t="s">
        <v>480</v>
      </c>
      <c r="D34" s="32">
        <v>5</v>
      </c>
      <c r="E34" s="33">
        <v>7</v>
      </c>
      <c r="F34" s="33">
        <v>14</v>
      </c>
      <c r="G34" s="33">
        <v>10</v>
      </c>
      <c r="H34" s="33">
        <v>11</v>
      </c>
      <c r="I34" s="33">
        <v>18</v>
      </c>
      <c r="J34" s="33">
        <v>8</v>
      </c>
      <c r="K34" s="33">
        <v>7</v>
      </c>
      <c r="L34" s="33">
        <v>0</v>
      </c>
      <c r="M34" s="33">
        <v>13</v>
      </c>
      <c r="N34" s="33">
        <v>6</v>
      </c>
      <c r="O34" s="33">
        <v>3</v>
      </c>
      <c r="P34" s="32">
        <f t="shared" si="0"/>
        <v>102</v>
      </c>
    </row>
    <row r="35" spans="2:16" ht="15.75" x14ac:dyDescent="0.25">
      <c r="C35" s="31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2"/>
    </row>
    <row r="36" spans="2:16" ht="15.75" x14ac:dyDescent="0.25">
      <c r="C36" s="34" t="s">
        <v>481</v>
      </c>
      <c r="D36" s="35">
        <f>SUM(D5:D35)</f>
        <v>4975</v>
      </c>
      <c r="E36" s="35">
        <f t="shared" ref="E36:P36" si="1">SUM(E5:E35)</f>
        <v>4489</v>
      </c>
      <c r="F36" s="35">
        <f t="shared" si="1"/>
        <v>4452</v>
      </c>
      <c r="G36" s="35">
        <f t="shared" si="1"/>
        <v>5230</v>
      </c>
      <c r="H36" s="35">
        <f t="shared" si="1"/>
        <v>6173</v>
      </c>
      <c r="I36" s="35">
        <f t="shared" si="1"/>
        <v>5020</v>
      </c>
      <c r="J36" s="35">
        <f t="shared" si="1"/>
        <v>5090</v>
      </c>
      <c r="K36" s="35">
        <f t="shared" si="1"/>
        <v>4400</v>
      </c>
      <c r="L36" s="35">
        <f t="shared" si="1"/>
        <v>3538</v>
      </c>
      <c r="M36" s="35">
        <f t="shared" si="1"/>
        <v>5297</v>
      </c>
      <c r="N36" s="35">
        <f t="shared" si="1"/>
        <v>4911</v>
      </c>
      <c r="O36" s="35">
        <f t="shared" si="1"/>
        <v>4545</v>
      </c>
      <c r="P36" s="35">
        <f t="shared" si="1"/>
        <v>58120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CBE43-1B20-4271-BE34-37ECFFA1DFF1}">
  <dimension ref="A1:AA37"/>
  <sheetViews>
    <sheetView topLeftCell="N1" workbookViewId="0">
      <selection activeCell="W17" sqref="W17"/>
    </sheetView>
  </sheetViews>
  <sheetFormatPr defaultColWidth="9.28515625" defaultRowHeight="12.75" x14ac:dyDescent="0.2"/>
  <cols>
    <col min="1" max="1" width="9.28515625" style="44"/>
    <col min="2" max="2" width="17.85546875" style="44" bestFit="1" customWidth="1"/>
    <col min="3" max="3" width="35.7109375" style="44" bestFit="1" customWidth="1"/>
    <col min="4" max="5" width="9.28515625" style="44"/>
    <col min="6" max="6" width="13.140625" style="44" bestFit="1" customWidth="1"/>
    <col min="7" max="7" width="11.5703125" style="44" bestFit="1" customWidth="1"/>
    <col min="8" max="8" width="12" style="44" bestFit="1" customWidth="1"/>
    <col min="9" max="9" width="13.28515625" style="44" bestFit="1" customWidth="1"/>
    <col min="10" max="10" width="12.28515625" style="44" bestFit="1" customWidth="1"/>
    <col min="11" max="12" width="9.28515625" style="44"/>
    <col min="13" max="13" width="12" style="44" bestFit="1" customWidth="1"/>
    <col min="14" max="14" width="10.85546875" style="44" bestFit="1" customWidth="1"/>
    <col min="15" max="15" width="13.28515625" style="44" bestFit="1" customWidth="1"/>
    <col min="16" max="17" width="9.28515625" style="44"/>
    <col min="18" max="18" width="11.28515625" style="44" bestFit="1" customWidth="1"/>
    <col min="19" max="19" width="11.42578125" style="44" bestFit="1" customWidth="1"/>
    <col min="20" max="20" width="10.42578125" style="44" bestFit="1" customWidth="1"/>
    <col min="21" max="22" width="9.28515625" style="44"/>
    <col min="23" max="23" width="23.5703125" style="44" bestFit="1" customWidth="1"/>
    <col min="24" max="24" width="9.28515625" style="71"/>
    <col min="25" max="25" width="2.7109375" style="44" customWidth="1"/>
    <col min="26" max="26" width="30.42578125" style="44" bestFit="1" customWidth="1"/>
    <col min="27" max="16384" width="9.28515625" style="44"/>
  </cols>
  <sheetData>
    <row r="1" spans="1:27" x14ac:dyDescent="0.2">
      <c r="A1" s="44" t="s">
        <v>561</v>
      </c>
    </row>
    <row r="3" spans="1:27" ht="47.25" x14ac:dyDescent="0.25">
      <c r="C3" s="47" t="s">
        <v>560</v>
      </c>
    </row>
    <row r="5" spans="1:27" ht="15.75" x14ac:dyDescent="0.25">
      <c r="C5" s="48"/>
      <c r="D5" s="39" t="s">
        <v>540</v>
      </c>
      <c r="E5" s="39" t="s">
        <v>541</v>
      </c>
      <c r="F5" s="39" t="s">
        <v>542</v>
      </c>
      <c r="G5" s="39" t="s">
        <v>543</v>
      </c>
      <c r="H5" s="39" t="s">
        <v>544</v>
      </c>
      <c r="I5" s="39" t="s">
        <v>545</v>
      </c>
      <c r="J5" s="39" t="s">
        <v>546</v>
      </c>
      <c r="K5" s="39" t="s">
        <v>553</v>
      </c>
      <c r="L5" s="39" t="s">
        <v>547</v>
      </c>
      <c r="M5" s="39" t="s">
        <v>548</v>
      </c>
      <c r="N5" s="39" t="s">
        <v>549</v>
      </c>
      <c r="O5" s="39" t="s">
        <v>550</v>
      </c>
      <c r="P5" s="39" t="s">
        <v>551</v>
      </c>
      <c r="Q5" s="39" t="s">
        <v>552</v>
      </c>
      <c r="R5" s="39" t="s">
        <v>554</v>
      </c>
      <c r="S5" s="39" t="s">
        <v>555</v>
      </c>
      <c r="T5" s="39" t="s">
        <v>556</v>
      </c>
      <c r="U5" s="39" t="s">
        <v>531</v>
      </c>
      <c r="W5" s="54" t="s">
        <v>562</v>
      </c>
      <c r="X5" s="54" t="s">
        <v>567</v>
      </c>
      <c r="Y5" s="55"/>
      <c r="Z5" s="54" t="s">
        <v>563</v>
      </c>
      <c r="AA5" s="54" t="s">
        <v>567</v>
      </c>
    </row>
    <row r="6" spans="1:27" ht="15.75" x14ac:dyDescent="0.25">
      <c r="C6" s="40" t="s">
        <v>557</v>
      </c>
      <c r="D6" s="49">
        <v>0</v>
      </c>
      <c r="E6" s="49">
        <v>6</v>
      </c>
      <c r="F6" s="49">
        <v>0</v>
      </c>
      <c r="G6" s="49">
        <v>3</v>
      </c>
      <c r="H6" s="49">
        <v>0</v>
      </c>
      <c r="I6" s="49">
        <v>0</v>
      </c>
      <c r="J6" s="49">
        <v>0</v>
      </c>
      <c r="K6" s="49">
        <v>1</v>
      </c>
      <c r="L6" s="49">
        <v>0</v>
      </c>
      <c r="M6" s="49">
        <v>2</v>
      </c>
      <c r="N6" s="49">
        <v>0</v>
      </c>
      <c r="O6" s="49">
        <v>0</v>
      </c>
      <c r="P6" s="49">
        <v>32</v>
      </c>
      <c r="Q6" s="49">
        <v>2</v>
      </c>
      <c r="R6" s="49">
        <v>0</v>
      </c>
      <c r="S6" s="49">
        <v>1</v>
      </c>
      <c r="T6" s="49">
        <v>0</v>
      </c>
      <c r="U6" s="49">
        <f>SUM(D6:T6)</f>
        <v>47</v>
      </c>
      <c r="W6" s="51" t="s">
        <v>565</v>
      </c>
      <c r="X6" s="73">
        <v>8099</v>
      </c>
      <c r="Y6" s="52"/>
      <c r="Z6" s="52" t="s">
        <v>569</v>
      </c>
      <c r="AA6" s="74">
        <v>2430</v>
      </c>
    </row>
    <row r="7" spans="1:27" ht="15.75" x14ac:dyDescent="0.25">
      <c r="B7" s="44" t="s">
        <v>536</v>
      </c>
      <c r="C7" s="50" t="s">
        <v>457</v>
      </c>
      <c r="D7" s="49">
        <v>1</v>
      </c>
      <c r="E7" s="49">
        <v>868</v>
      </c>
      <c r="F7" s="49">
        <v>0</v>
      </c>
      <c r="G7" s="49">
        <v>76</v>
      </c>
      <c r="H7" s="49">
        <v>797</v>
      </c>
      <c r="I7" s="49">
        <v>0</v>
      </c>
      <c r="J7" s="49">
        <v>25</v>
      </c>
      <c r="K7" s="49">
        <v>5</v>
      </c>
      <c r="L7" s="49">
        <v>1021</v>
      </c>
      <c r="M7" s="49">
        <v>142</v>
      </c>
      <c r="N7" s="49">
        <v>108</v>
      </c>
      <c r="O7" s="49">
        <v>1</v>
      </c>
      <c r="P7" s="49">
        <v>8</v>
      </c>
      <c r="Q7" s="49">
        <v>0</v>
      </c>
      <c r="R7" s="49">
        <v>30</v>
      </c>
      <c r="S7" s="49">
        <v>4</v>
      </c>
      <c r="T7" s="49">
        <v>5</v>
      </c>
      <c r="U7" s="49">
        <f t="shared" ref="U7:U36" si="0">SUM(D7:T7)</f>
        <v>3091</v>
      </c>
      <c r="W7" s="51" t="s">
        <v>566</v>
      </c>
      <c r="X7" s="73">
        <v>1585</v>
      </c>
      <c r="Y7" s="52"/>
      <c r="Z7" s="52" t="s">
        <v>570</v>
      </c>
      <c r="AA7" s="74">
        <v>2138</v>
      </c>
    </row>
    <row r="8" spans="1:27" ht="15.75" x14ac:dyDescent="0.25">
      <c r="B8" s="44" t="s">
        <v>537</v>
      </c>
      <c r="C8" s="41" t="s">
        <v>459</v>
      </c>
      <c r="D8" s="49">
        <v>0</v>
      </c>
      <c r="E8" s="49">
        <v>50</v>
      </c>
      <c r="F8" s="49">
        <v>0</v>
      </c>
      <c r="G8" s="49">
        <v>8</v>
      </c>
      <c r="H8" s="49">
        <v>23</v>
      </c>
      <c r="I8" s="49">
        <v>0</v>
      </c>
      <c r="J8" s="49">
        <v>4</v>
      </c>
      <c r="K8" s="49">
        <v>1</v>
      </c>
      <c r="L8" s="49">
        <v>1</v>
      </c>
      <c r="M8" s="49">
        <v>2</v>
      </c>
      <c r="N8" s="49">
        <v>0</v>
      </c>
      <c r="O8" s="49">
        <v>0</v>
      </c>
      <c r="P8" s="49">
        <v>0</v>
      </c>
      <c r="Q8" s="49">
        <v>0</v>
      </c>
      <c r="R8" s="49">
        <v>1</v>
      </c>
      <c r="S8" s="49">
        <v>0</v>
      </c>
      <c r="T8" s="49">
        <v>0</v>
      </c>
      <c r="U8" s="49">
        <f t="shared" si="0"/>
        <v>90</v>
      </c>
      <c r="W8" s="52"/>
      <c r="X8" s="72"/>
      <c r="Y8" s="52"/>
      <c r="Z8" s="52"/>
      <c r="AA8" s="52"/>
    </row>
    <row r="9" spans="1:27" ht="47.25" x14ac:dyDescent="0.25">
      <c r="B9" s="44" t="s">
        <v>537</v>
      </c>
      <c r="C9" s="40" t="s">
        <v>460</v>
      </c>
      <c r="D9" s="49">
        <v>1</v>
      </c>
      <c r="E9" s="49">
        <v>3097</v>
      </c>
      <c r="F9" s="49">
        <v>2</v>
      </c>
      <c r="G9" s="49">
        <v>451</v>
      </c>
      <c r="H9" s="49">
        <v>885</v>
      </c>
      <c r="I9" s="49">
        <v>1</v>
      </c>
      <c r="J9" s="49">
        <v>35</v>
      </c>
      <c r="K9" s="49">
        <v>20</v>
      </c>
      <c r="L9" s="49">
        <v>1119</v>
      </c>
      <c r="M9" s="49">
        <v>263</v>
      </c>
      <c r="N9" s="49">
        <v>162</v>
      </c>
      <c r="O9" s="49">
        <v>0</v>
      </c>
      <c r="P9" s="49">
        <v>4</v>
      </c>
      <c r="Q9" s="49">
        <v>0</v>
      </c>
      <c r="R9" s="49">
        <v>159</v>
      </c>
      <c r="S9" s="49">
        <v>30</v>
      </c>
      <c r="T9" s="49">
        <v>0</v>
      </c>
      <c r="U9" s="49">
        <f t="shared" si="0"/>
        <v>6229</v>
      </c>
      <c r="W9" s="53" t="s">
        <v>568</v>
      </c>
      <c r="X9" s="72"/>
      <c r="Y9" s="52"/>
      <c r="Z9" s="53" t="s">
        <v>564</v>
      </c>
      <c r="AA9" s="52"/>
    </row>
    <row r="10" spans="1:27" ht="15.75" x14ac:dyDescent="0.2">
      <c r="B10" s="44" t="s">
        <v>537</v>
      </c>
      <c r="C10" s="40" t="s">
        <v>461</v>
      </c>
      <c r="D10" s="49">
        <v>0</v>
      </c>
      <c r="E10" s="49">
        <v>1118</v>
      </c>
      <c r="F10" s="49">
        <v>0</v>
      </c>
      <c r="G10" s="49">
        <v>119</v>
      </c>
      <c r="H10" s="49">
        <v>533</v>
      </c>
      <c r="I10" s="49">
        <v>0</v>
      </c>
      <c r="J10" s="49">
        <v>14</v>
      </c>
      <c r="K10" s="49">
        <v>5</v>
      </c>
      <c r="L10" s="49">
        <v>975</v>
      </c>
      <c r="M10" s="49">
        <v>152</v>
      </c>
      <c r="N10" s="49">
        <v>66</v>
      </c>
      <c r="O10" s="49">
        <v>0</v>
      </c>
      <c r="P10" s="49">
        <v>5</v>
      </c>
      <c r="Q10" s="49">
        <v>0</v>
      </c>
      <c r="R10" s="49">
        <v>87</v>
      </c>
      <c r="S10" s="49">
        <v>15</v>
      </c>
      <c r="T10" s="49">
        <v>2</v>
      </c>
      <c r="U10" s="49">
        <f t="shared" si="0"/>
        <v>3091</v>
      </c>
    </row>
    <row r="11" spans="1:27" ht="15.75" x14ac:dyDescent="0.2">
      <c r="B11" s="44" t="s">
        <v>537</v>
      </c>
      <c r="C11" s="40" t="s">
        <v>533</v>
      </c>
      <c r="D11" s="49">
        <v>130</v>
      </c>
      <c r="E11" s="49">
        <v>1</v>
      </c>
      <c r="F11" s="49">
        <v>0</v>
      </c>
      <c r="G11" s="49">
        <v>0</v>
      </c>
      <c r="H11" s="49">
        <v>2</v>
      </c>
      <c r="I11" s="49">
        <v>0</v>
      </c>
      <c r="J11" s="49">
        <v>0</v>
      </c>
      <c r="K11" s="49">
        <v>0</v>
      </c>
      <c r="L11" s="49">
        <v>0</v>
      </c>
      <c r="M11" s="49">
        <v>0</v>
      </c>
      <c r="N11" s="49">
        <v>0</v>
      </c>
      <c r="O11" s="49">
        <v>0</v>
      </c>
      <c r="P11" s="49">
        <v>1</v>
      </c>
      <c r="Q11" s="49">
        <v>0</v>
      </c>
      <c r="R11" s="49">
        <v>0</v>
      </c>
      <c r="S11" s="49">
        <v>0</v>
      </c>
      <c r="T11" s="49">
        <v>0</v>
      </c>
      <c r="U11" s="49">
        <f t="shared" si="0"/>
        <v>134</v>
      </c>
    </row>
    <row r="12" spans="1:27" ht="15.75" x14ac:dyDescent="0.2">
      <c r="B12" s="44" t="s">
        <v>537</v>
      </c>
      <c r="C12" s="40" t="s">
        <v>462</v>
      </c>
      <c r="D12" s="49">
        <v>0</v>
      </c>
      <c r="E12" s="49">
        <v>748</v>
      </c>
      <c r="F12" s="49">
        <v>0</v>
      </c>
      <c r="G12" s="49">
        <v>10</v>
      </c>
      <c r="H12" s="49">
        <v>1114</v>
      </c>
      <c r="I12" s="49">
        <v>2</v>
      </c>
      <c r="J12" s="49">
        <v>6</v>
      </c>
      <c r="K12" s="49">
        <v>6</v>
      </c>
      <c r="L12" s="49">
        <v>548</v>
      </c>
      <c r="M12" s="49">
        <v>84</v>
      </c>
      <c r="N12" s="49">
        <v>5</v>
      </c>
      <c r="O12" s="49">
        <v>0</v>
      </c>
      <c r="P12" s="49">
        <v>3</v>
      </c>
      <c r="Q12" s="49">
        <v>0</v>
      </c>
      <c r="R12" s="49">
        <v>25</v>
      </c>
      <c r="S12" s="49">
        <v>3</v>
      </c>
      <c r="T12" s="49">
        <v>4</v>
      </c>
      <c r="U12" s="49">
        <f t="shared" si="0"/>
        <v>2558</v>
      </c>
    </row>
    <row r="13" spans="1:27" ht="15.75" x14ac:dyDescent="0.2">
      <c r="B13" s="44" t="s">
        <v>537</v>
      </c>
      <c r="C13" s="40" t="s">
        <v>463</v>
      </c>
      <c r="D13" s="49">
        <v>1</v>
      </c>
      <c r="E13" s="49">
        <v>1531</v>
      </c>
      <c r="F13" s="49">
        <v>1</v>
      </c>
      <c r="G13" s="49">
        <v>277</v>
      </c>
      <c r="H13" s="49">
        <v>884</v>
      </c>
      <c r="I13" s="49">
        <v>1</v>
      </c>
      <c r="J13" s="49">
        <v>55</v>
      </c>
      <c r="K13" s="49">
        <v>11</v>
      </c>
      <c r="L13" s="49">
        <v>855</v>
      </c>
      <c r="M13" s="49">
        <v>157</v>
      </c>
      <c r="N13" s="49">
        <v>111</v>
      </c>
      <c r="O13" s="49">
        <v>1</v>
      </c>
      <c r="P13" s="49">
        <v>4</v>
      </c>
      <c r="Q13" s="49">
        <v>0</v>
      </c>
      <c r="R13" s="49">
        <v>121</v>
      </c>
      <c r="S13" s="49">
        <v>32</v>
      </c>
      <c r="T13" s="49">
        <v>1</v>
      </c>
      <c r="U13" s="49">
        <f t="shared" si="0"/>
        <v>4043</v>
      </c>
    </row>
    <row r="14" spans="1:27" ht="15.75" x14ac:dyDescent="0.2">
      <c r="B14" s="44" t="s">
        <v>537</v>
      </c>
      <c r="C14" s="40" t="s">
        <v>534</v>
      </c>
      <c r="D14" s="49">
        <v>0</v>
      </c>
      <c r="E14" s="49">
        <v>7</v>
      </c>
      <c r="F14" s="49">
        <v>0</v>
      </c>
      <c r="G14" s="49">
        <v>0</v>
      </c>
      <c r="H14" s="49">
        <v>7</v>
      </c>
      <c r="I14" s="49">
        <v>0</v>
      </c>
      <c r="J14" s="49">
        <v>0</v>
      </c>
      <c r="K14" s="49">
        <v>2</v>
      </c>
      <c r="L14" s="49">
        <v>1</v>
      </c>
      <c r="M14" s="49">
        <v>0</v>
      </c>
      <c r="N14" s="49">
        <v>0</v>
      </c>
      <c r="O14" s="49">
        <v>0</v>
      </c>
      <c r="P14" s="49">
        <v>0</v>
      </c>
      <c r="Q14" s="49">
        <v>0</v>
      </c>
      <c r="R14" s="49">
        <v>0</v>
      </c>
      <c r="S14" s="49">
        <v>0</v>
      </c>
      <c r="T14" s="49">
        <v>0</v>
      </c>
      <c r="U14" s="49">
        <f t="shared" si="0"/>
        <v>17</v>
      </c>
    </row>
    <row r="15" spans="1:27" ht="15.75" x14ac:dyDescent="0.25">
      <c r="B15" s="44" t="s">
        <v>537</v>
      </c>
      <c r="C15" s="50" t="s">
        <v>464</v>
      </c>
      <c r="D15" s="49">
        <v>0</v>
      </c>
      <c r="E15" s="49">
        <v>466</v>
      </c>
      <c r="F15" s="49">
        <v>0</v>
      </c>
      <c r="G15" s="49">
        <v>29</v>
      </c>
      <c r="H15" s="49">
        <v>47</v>
      </c>
      <c r="I15" s="49">
        <v>0</v>
      </c>
      <c r="J15" s="49">
        <v>0</v>
      </c>
      <c r="K15" s="49">
        <v>3</v>
      </c>
      <c r="L15" s="49">
        <v>270</v>
      </c>
      <c r="M15" s="49">
        <v>81</v>
      </c>
      <c r="N15" s="49">
        <v>15</v>
      </c>
      <c r="O15" s="49">
        <v>0</v>
      </c>
      <c r="P15" s="49">
        <v>3</v>
      </c>
      <c r="Q15" s="49">
        <v>0</v>
      </c>
      <c r="R15" s="49">
        <v>63</v>
      </c>
      <c r="S15" s="49">
        <v>10</v>
      </c>
      <c r="T15" s="49">
        <v>1</v>
      </c>
      <c r="U15" s="49">
        <f t="shared" si="0"/>
        <v>988</v>
      </c>
    </row>
    <row r="16" spans="1:27" ht="15.75" x14ac:dyDescent="0.25">
      <c r="B16" s="44" t="s">
        <v>537</v>
      </c>
      <c r="C16" s="50" t="s">
        <v>465</v>
      </c>
      <c r="D16" s="49">
        <v>0</v>
      </c>
      <c r="E16" s="49">
        <v>813</v>
      </c>
      <c r="F16" s="49">
        <v>2</v>
      </c>
      <c r="G16" s="49">
        <v>101</v>
      </c>
      <c r="H16" s="49">
        <v>55</v>
      </c>
      <c r="I16" s="49">
        <v>0</v>
      </c>
      <c r="J16" s="49">
        <v>3</v>
      </c>
      <c r="K16" s="49">
        <v>2</v>
      </c>
      <c r="L16" s="49">
        <v>933</v>
      </c>
      <c r="M16" s="49">
        <v>203</v>
      </c>
      <c r="N16" s="49">
        <v>215</v>
      </c>
      <c r="O16" s="49">
        <v>0</v>
      </c>
      <c r="P16" s="49">
        <v>4</v>
      </c>
      <c r="Q16" s="49">
        <v>0</v>
      </c>
      <c r="R16" s="49">
        <v>137</v>
      </c>
      <c r="S16" s="49">
        <v>22</v>
      </c>
      <c r="T16" s="49">
        <v>0</v>
      </c>
      <c r="U16" s="49">
        <f t="shared" si="0"/>
        <v>2490</v>
      </c>
    </row>
    <row r="17" spans="2:21" ht="15.75" x14ac:dyDescent="0.25">
      <c r="B17" s="44" t="s">
        <v>537</v>
      </c>
      <c r="C17" s="50" t="s">
        <v>466</v>
      </c>
      <c r="D17" s="49">
        <v>2</v>
      </c>
      <c r="E17" s="49">
        <v>1555</v>
      </c>
      <c r="F17" s="49">
        <v>1</v>
      </c>
      <c r="G17" s="49">
        <v>277</v>
      </c>
      <c r="H17" s="49">
        <v>959</v>
      </c>
      <c r="I17" s="49">
        <v>0</v>
      </c>
      <c r="J17" s="49">
        <v>68</v>
      </c>
      <c r="K17" s="49">
        <v>18</v>
      </c>
      <c r="L17" s="49">
        <v>1482</v>
      </c>
      <c r="M17" s="49">
        <v>192</v>
      </c>
      <c r="N17" s="49">
        <v>152</v>
      </c>
      <c r="O17" s="49">
        <v>1</v>
      </c>
      <c r="P17" s="49">
        <v>31</v>
      </c>
      <c r="Q17" s="49">
        <v>0</v>
      </c>
      <c r="R17" s="49">
        <v>90</v>
      </c>
      <c r="S17" s="49">
        <v>21</v>
      </c>
      <c r="T17" s="49">
        <v>4</v>
      </c>
      <c r="U17" s="49">
        <f t="shared" si="0"/>
        <v>4853</v>
      </c>
    </row>
    <row r="18" spans="2:21" ht="15.75" x14ac:dyDescent="0.25">
      <c r="B18" s="44" t="s">
        <v>537</v>
      </c>
      <c r="C18" s="50" t="s">
        <v>467</v>
      </c>
      <c r="D18" s="49">
        <v>1</v>
      </c>
      <c r="E18" s="49">
        <v>517</v>
      </c>
      <c r="F18" s="49">
        <v>1</v>
      </c>
      <c r="G18" s="49">
        <v>71</v>
      </c>
      <c r="H18" s="49">
        <v>447</v>
      </c>
      <c r="I18" s="49">
        <v>0</v>
      </c>
      <c r="J18" s="49">
        <v>14</v>
      </c>
      <c r="K18" s="49">
        <v>4</v>
      </c>
      <c r="L18" s="49">
        <v>616</v>
      </c>
      <c r="M18" s="49">
        <v>89</v>
      </c>
      <c r="N18" s="49">
        <v>73</v>
      </c>
      <c r="O18" s="49">
        <v>0</v>
      </c>
      <c r="P18" s="49">
        <v>4</v>
      </c>
      <c r="Q18" s="49">
        <v>0</v>
      </c>
      <c r="R18" s="49">
        <v>45</v>
      </c>
      <c r="S18" s="49">
        <v>4</v>
      </c>
      <c r="T18" s="49">
        <v>2</v>
      </c>
      <c r="U18" s="49">
        <f t="shared" si="0"/>
        <v>1888</v>
      </c>
    </row>
    <row r="19" spans="2:21" ht="15.75" x14ac:dyDescent="0.25">
      <c r="B19" s="44" t="s">
        <v>537</v>
      </c>
      <c r="C19" s="50" t="s">
        <v>468</v>
      </c>
      <c r="D19" s="49">
        <v>0</v>
      </c>
      <c r="E19" s="49">
        <v>267</v>
      </c>
      <c r="F19" s="49">
        <v>0</v>
      </c>
      <c r="G19" s="49">
        <v>39</v>
      </c>
      <c r="H19" s="49">
        <v>164</v>
      </c>
      <c r="I19" s="49">
        <v>0</v>
      </c>
      <c r="J19" s="49">
        <v>10</v>
      </c>
      <c r="K19" s="49">
        <v>5</v>
      </c>
      <c r="L19" s="49">
        <v>311</v>
      </c>
      <c r="M19" s="49">
        <v>41</v>
      </c>
      <c r="N19" s="49">
        <v>33</v>
      </c>
      <c r="O19" s="49">
        <v>1</v>
      </c>
      <c r="P19" s="49">
        <v>5</v>
      </c>
      <c r="Q19" s="49">
        <v>0</v>
      </c>
      <c r="R19" s="49">
        <v>25</v>
      </c>
      <c r="S19" s="49">
        <v>4</v>
      </c>
      <c r="T19" s="49">
        <v>0</v>
      </c>
      <c r="U19" s="49">
        <f t="shared" si="0"/>
        <v>905</v>
      </c>
    </row>
    <row r="20" spans="2:21" ht="15.75" x14ac:dyDescent="0.25">
      <c r="B20" s="44" t="s">
        <v>538</v>
      </c>
      <c r="C20" s="50" t="s">
        <v>454</v>
      </c>
      <c r="D20" s="49">
        <v>0</v>
      </c>
      <c r="E20" s="49">
        <v>35</v>
      </c>
      <c r="F20" s="49">
        <v>0</v>
      </c>
      <c r="G20" s="49">
        <v>1</v>
      </c>
      <c r="H20" s="49">
        <v>66</v>
      </c>
      <c r="I20" s="49">
        <v>0</v>
      </c>
      <c r="J20" s="49">
        <v>1</v>
      </c>
      <c r="K20" s="49">
        <v>0</v>
      </c>
      <c r="L20" s="49">
        <v>27</v>
      </c>
      <c r="M20" s="49">
        <v>3</v>
      </c>
      <c r="N20" s="49">
        <v>0</v>
      </c>
      <c r="O20" s="49">
        <v>0</v>
      </c>
      <c r="P20" s="49">
        <v>0</v>
      </c>
      <c r="Q20" s="49">
        <v>0</v>
      </c>
      <c r="R20" s="49">
        <v>0</v>
      </c>
      <c r="S20" s="49">
        <v>0</v>
      </c>
      <c r="T20" s="49">
        <v>0</v>
      </c>
      <c r="U20" s="49">
        <f t="shared" si="0"/>
        <v>133</v>
      </c>
    </row>
    <row r="21" spans="2:21" ht="15.75" x14ac:dyDescent="0.25">
      <c r="B21" s="44" t="s">
        <v>537</v>
      </c>
      <c r="C21" s="50" t="s">
        <v>455</v>
      </c>
      <c r="D21" s="49">
        <v>0</v>
      </c>
      <c r="E21" s="49">
        <v>27</v>
      </c>
      <c r="F21" s="49">
        <v>0</v>
      </c>
      <c r="G21" s="49">
        <v>3</v>
      </c>
      <c r="H21" s="49">
        <v>13</v>
      </c>
      <c r="I21" s="49">
        <v>0</v>
      </c>
      <c r="J21" s="49">
        <v>1</v>
      </c>
      <c r="K21" s="49">
        <v>0</v>
      </c>
      <c r="L21" s="49">
        <v>176</v>
      </c>
      <c r="M21" s="49">
        <v>10</v>
      </c>
      <c r="N21" s="49">
        <v>11</v>
      </c>
      <c r="O21" s="49">
        <v>0</v>
      </c>
      <c r="P21" s="49">
        <v>0</v>
      </c>
      <c r="Q21" s="49">
        <v>0</v>
      </c>
      <c r="R21" s="49">
        <v>6</v>
      </c>
      <c r="S21" s="49">
        <v>0</v>
      </c>
      <c r="T21" s="49">
        <v>0</v>
      </c>
      <c r="U21" s="49">
        <f t="shared" si="0"/>
        <v>247</v>
      </c>
    </row>
    <row r="22" spans="2:21" ht="15.75" x14ac:dyDescent="0.25">
      <c r="B22" s="44" t="s">
        <v>539</v>
      </c>
      <c r="C22" s="50" t="s">
        <v>456</v>
      </c>
      <c r="D22" s="49">
        <v>0</v>
      </c>
      <c r="E22" s="49">
        <v>258</v>
      </c>
      <c r="F22" s="49">
        <v>0</v>
      </c>
      <c r="G22" s="49">
        <v>22</v>
      </c>
      <c r="H22" s="49">
        <v>411</v>
      </c>
      <c r="I22" s="49">
        <v>0</v>
      </c>
      <c r="J22" s="49">
        <v>14</v>
      </c>
      <c r="K22" s="49">
        <v>4</v>
      </c>
      <c r="L22" s="49">
        <v>247</v>
      </c>
      <c r="M22" s="49">
        <v>24</v>
      </c>
      <c r="N22" s="49">
        <v>16</v>
      </c>
      <c r="O22" s="49">
        <v>0</v>
      </c>
      <c r="P22" s="49">
        <v>3</v>
      </c>
      <c r="Q22" s="49">
        <v>0</v>
      </c>
      <c r="R22" s="49">
        <v>8</v>
      </c>
      <c r="S22" s="49">
        <v>1</v>
      </c>
      <c r="T22" s="49">
        <v>0</v>
      </c>
      <c r="U22" s="49">
        <f t="shared" si="0"/>
        <v>1008</v>
      </c>
    </row>
    <row r="23" spans="2:21" ht="15.75" x14ac:dyDescent="0.25">
      <c r="B23" s="44" t="s">
        <v>538</v>
      </c>
      <c r="C23" s="50" t="s">
        <v>482</v>
      </c>
      <c r="D23" s="49">
        <v>0</v>
      </c>
      <c r="E23" s="49">
        <v>71</v>
      </c>
      <c r="F23" s="49">
        <v>0</v>
      </c>
      <c r="G23" s="49">
        <v>5</v>
      </c>
      <c r="H23" s="49">
        <v>11</v>
      </c>
      <c r="I23" s="49">
        <v>0</v>
      </c>
      <c r="J23" s="49">
        <v>0</v>
      </c>
      <c r="K23" s="49">
        <v>1</v>
      </c>
      <c r="L23" s="49">
        <v>76</v>
      </c>
      <c r="M23" s="49">
        <v>17</v>
      </c>
      <c r="N23" s="49">
        <v>6</v>
      </c>
      <c r="O23" s="49">
        <v>0</v>
      </c>
      <c r="P23" s="49">
        <v>0</v>
      </c>
      <c r="Q23" s="49">
        <v>0</v>
      </c>
      <c r="R23" s="49">
        <v>11</v>
      </c>
      <c r="S23" s="49">
        <v>0</v>
      </c>
      <c r="T23" s="49">
        <v>0</v>
      </c>
      <c r="U23" s="49">
        <f t="shared" si="0"/>
        <v>198</v>
      </c>
    </row>
    <row r="24" spans="2:21" ht="15.75" x14ac:dyDescent="0.25">
      <c r="B24" s="44" t="s">
        <v>537</v>
      </c>
      <c r="C24" s="50" t="s">
        <v>458</v>
      </c>
      <c r="D24" s="49">
        <v>0</v>
      </c>
      <c r="E24" s="49">
        <v>265</v>
      </c>
      <c r="F24" s="49">
        <v>0</v>
      </c>
      <c r="G24" s="49">
        <v>20</v>
      </c>
      <c r="H24" s="49">
        <v>293</v>
      </c>
      <c r="I24" s="49">
        <v>0</v>
      </c>
      <c r="J24" s="49">
        <v>4</v>
      </c>
      <c r="K24" s="49">
        <v>2</v>
      </c>
      <c r="L24" s="49">
        <v>392</v>
      </c>
      <c r="M24" s="49">
        <v>22</v>
      </c>
      <c r="N24" s="49">
        <v>23</v>
      </c>
      <c r="O24" s="49">
        <v>0</v>
      </c>
      <c r="P24" s="49">
        <v>4</v>
      </c>
      <c r="Q24" s="49">
        <v>0</v>
      </c>
      <c r="R24" s="49">
        <v>19</v>
      </c>
      <c r="S24" s="49">
        <v>1</v>
      </c>
      <c r="T24" s="49">
        <v>1</v>
      </c>
      <c r="U24" s="49">
        <f t="shared" si="0"/>
        <v>1046</v>
      </c>
    </row>
    <row r="25" spans="2:21" ht="15.75" x14ac:dyDescent="0.25">
      <c r="B25" s="44" t="s">
        <v>539</v>
      </c>
      <c r="C25" s="50" t="s">
        <v>469</v>
      </c>
      <c r="D25" s="49">
        <v>0</v>
      </c>
      <c r="E25" s="49">
        <v>87</v>
      </c>
      <c r="F25" s="49">
        <v>0</v>
      </c>
      <c r="G25" s="49">
        <v>17</v>
      </c>
      <c r="H25" s="49">
        <v>88</v>
      </c>
      <c r="I25" s="49">
        <v>0</v>
      </c>
      <c r="J25" s="49">
        <v>4</v>
      </c>
      <c r="K25" s="49">
        <v>4</v>
      </c>
      <c r="L25" s="49">
        <v>156</v>
      </c>
      <c r="M25" s="49">
        <v>13</v>
      </c>
      <c r="N25" s="49">
        <v>15</v>
      </c>
      <c r="O25" s="49">
        <v>0</v>
      </c>
      <c r="P25" s="49">
        <v>3</v>
      </c>
      <c r="Q25" s="49">
        <v>0</v>
      </c>
      <c r="R25" s="49">
        <v>9</v>
      </c>
      <c r="S25" s="49">
        <v>1</v>
      </c>
      <c r="T25" s="49">
        <v>0</v>
      </c>
      <c r="U25" s="49">
        <f t="shared" si="0"/>
        <v>397</v>
      </c>
    </row>
    <row r="26" spans="2:21" ht="15.75" x14ac:dyDescent="0.25">
      <c r="B26" s="44" t="s">
        <v>538</v>
      </c>
      <c r="C26" s="50" t="s">
        <v>471</v>
      </c>
      <c r="D26" s="49">
        <v>0</v>
      </c>
      <c r="E26" s="49">
        <v>29</v>
      </c>
      <c r="F26" s="49">
        <v>1</v>
      </c>
      <c r="G26" s="49">
        <v>1</v>
      </c>
      <c r="H26" s="49">
        <v>31</v>
      </c>
      <c r="I26" s="49">
        <v>0</v>
      </c>
      <c r="J26" s="49">
        <v>1</v>
      </c>
      <c r="K26" s="49">
        <v>0</v>
      </c>
      <c r="L26" s="49">
        <v>51</v>
      </c>
      <c r="M26" s="49">
        <v>3</v>
      </c>
      <c r="N26" s="49">
        <v>0</v>
      </c>
      <c r="O26" s="49">
        <v>0</v>
      </c>
      <c r="P26" s="49">
        <v>0</v>
      </c>
      <c r="Q26" s="49">
        <v>0</v>
      </c>
      <c r="R26" s="49">
        <v>1</v>
      </c>
      <c r="S26" s="49">
        <v>0</v>
      </c>
      <c r="T26" s="49">
        <v>0</v>
      </c>
      <c r="U26" s="49">
        <f t="shared" si="0"/>
        <v>118</v>
      </c>
    </row>
    <row r="27" spans="2:21" ht="15.75" x14ac:dyDescent="0.25">
      <c r="B27" s="44" t="s">
        <v>537</v>
      </c>
      <c r="C27" s="50" t="s">
        <v>470</v>
      </c>
      <c r="D27" s="49">
        <v>0</v>
      </c>
      <c r="E27" s="49">
        <v>64</v>
      </c>
      <c r="F27" s="49">
        <v>0</v>
      </c>
      <c r="G27" s="49">
        <v>2</v>
      </c>
      <c r="H27" s="49">
        <v>11</v>
      </c>
      <c r="I27" s="49">
        <v>0</v>
      </c>
      <c r="J27" s="49">
        <v>0</v>
      </c>
      <c r="K27" s="49">
        <v>5</v>
      </c>
      <c r="L27" s="49">
        <v>52</v>
      </c>
      <c r="M27" s="49">
        <v>17</v>
      </c>
      <c r="N27" s="49">
        <v>3</v>
      </c>
      <c r="O27" s="49">
        <v>0</v>
      </c>
      <c r="P27" s="49">
        <v>0</v>
      </c>
      <c r="Q27" s="49">
        <v>0</v>
      </c>
      <c r="R27" s="49">
        <v>14</v>
      </c>
      <c r="S27" s="49">
        <v>4</v>
      </c>
      <c r="T27" s="49">
        <v>0</v>
      </c>
      <c r="U27" s="49">
        <f t="shared" si="0"/>
        <v>172</v>
      </c>
    </row>
    <row r="28" spans="2:21" ht="15.75" x14ac:dyDescent="0.25">
      <c r="B28" s="44" t="s">
        <v>537</v>
      </c>
      <c r="C28" s="50" t="s">
        <v>535</v>
      </c>
      <c r="D28" s="49">
        <v>0</v>
      </c>
      <c r="E28" s="49">
        <v>49</v>
      </c>
      <c r="F28" s="49">
        <v>0</v>
      </c>
      <c r="G28" s="49">
        <v>1</v>
      </c>
      <c r="H28" s="49">
        <v>13</v>
      </c>
      <c r="I28" s="49">
        <v>0</v>
      </c>
      <c r="J28" s="49">
        <v>1</v>
      </c>
      <c r="K28" s="49">
        <v>0</v>
      </c>
      <c r="L28" s="49">
        <v>277</v>
      </c>
      <c r="M28" s="49">
        <v>17</v>
      </c>
      <c r="N28" s="49">
        <v>0</v>
      </c>
      <c r="O28" s="49">
        <v>0</v>
      </c>
      <c r="P28" s="49">
        <v>1</v>
      </c>
      <c r="Q28" s="49">
        <v>0</v>
      </c>
      <c r="R28" s="49">
        <v>10</v>
      </c>
      <c r="S28" s="49">
        <v>0</v>
      </c>
      <c r="T28" s="49">
        <v>0</v>
      </c>
      <c r="U28" s="49">
        <f t="shared" si="0"/>
        <v>369</v>
      </c>
    </row>
    <row r="29" spans="2:21" ht="15.75" x14ac:dyDescent="0.25">
      <c r="B29" s="44" t="s">
        <v>537</v>
      </c>
      <c r="C29" s="50" t="s">
        <v>473</v>
      </c>
      <c r="D29" s="49">
        <v>0</v>
      </c>
      <c r="E29" s="49">
        <v>55</v>
      </c>
      <c r="F29" s="49">
        <v>0</v>
      </c>
      <c r="G29" s="49">
        <v>2</v>
      </c>
      <c r="H29" s="49">
        <v>16</v>
      </c>
      <c r="I29" s="49">
        <v>0</v>
      </c>
      <c r="J29" s="49">
        <v>0</v>
      </c>
      <c r="K29" s="49">
        <v>0</v>
      </c>
      <c r="L29" s="49">
        <v>57</v>
      </c>
      <c r="M29" s="49">
        <v>6</v>
      </c>
      <c r="N29" s="49">
        <v>6</v>
      </c>
      <c r="O29" s="49">
        <v>0</v>
      </c>
      <c r="P29" s="49">
        <v>1</v>
      </c>
      <c r="Q29" s="49">
        <v>0</v>
      </c>
      <c r="R29" s="49">
        <v>4</v>
      </c>
      <c r="S29" s="49">
        <v>0</v>
      </c>
      <c r="T29" s="49">
        <v>0</v>
      </c>
      <c r="U29" s="49">
        <f t="shared" si="0"/>
        <v>147</v>
      </c>
    </row>
    <row r="30" spans="2:21" ht="15.75" x14ac:dyDescent="0.25">
      <c r="B30" s="44" t="s">
        <v>537</v>
      </c>
      <c r="C30" s="50" t="s">
        <v>474</v>
      </c>
      <c r="D30" s="49">
        <v>0</v>
      </c>
      <c r="E30" s="49">
        <v>74</v>
      </c>
      <c r="F30" s="49">
        <v>0</v>
      </c>
      <c r="G30" s="49">
        <v>6</v>
      </c>
      <c r="H30" s="49">
        <v>46</v>
      </c>
      <c r="I30" s="49">
        <v>0</v>
      </c>
      <c r="J30" s="49">
        <v>3</v>
      </c>
      <c r="K30" s="49">
        <v>0</v>
      </c>
      <c r="L30" s="49">
        <v>190</v>
      </c>
      <c r="M30" s="49">
        <v>19</v>
      </c>
      <c r="N30" s="49">
        <v>7</v>
      </c>
      <c r="O30" s="49">
        <v>0</v>
      </c>
      <c r="P30" s="49">
        <v>5</v>
      </c>
      <c r="Q30" s="49">
        <v>0</v>
      </c>
      <c r="R30" s="49">
        <v>5</v>
      </c>
      <c r="S30" s="49">
        <v>0</v>
      </c>
      <c r="T30" s="49">
        <v>6</v>
      </c>
      <c r="U30" s="49">
        <f t="shared" si="0"/>
        <v>361</v>
      </c>
    </row>
    <row r="31" spans="2:21" ht="15.75" x14ac:dyDescent="0.25">
      <c r="B31" s="44" t="s">
        <v>537</v>
      </c>
      <c r="C31" s="50" t="s">
        <v>475</v>
      </c>
      <c r="D31" s="49">
        <v>0</v>
      </c>
      <c r="E31" s="49">
        <v>219</v>
      </c>
      <c r="F31" s="49">
        <v>0</v>
      </c>
      <c r="G31" s="49">
        <v>13</v>
      </c>
      <c r="H31" s="49">
        <v>309</v>
      </c>
      <c r="I31" s="49">
        <v>1</v>
      </c>
      <c r="J31" s="49">
        <v>3</v>
      </c>
      <c r="K31" s="49">
        <v>1</v>
      </c>
      <c r="L31" s="49">
        <v>531</v>
      </c>
      <c r="M31" s="49">
        <v>46</v>
      </c>
      <c r="N31" s="49">
        <v>11</v>
      </c>
      <c r="O31" s="49">
        <v>0</v>
      </c>
      <c r="P31" s="49">
        <v>5</v>
      </c>
      <c r="Q31" s="49">
        <v>0</v>
      </c>
      <c r="R31" s="49">
        <v>11</v>
      </c>
      <c r="S31" s="49">
        <v>1</v>
      </c>
      <c r="T31" s="49">
        <v>1</v>
      </c>
      <c r="U31" s="49">
        <f t="shared" si="0"/>
        <v>1152</v>
      </c>
    </row>
    <row r="32" spans="2:21" ht="15.75" x14ac:dyDescent="0.25">
      <c r="B32" s="44" t="s">
        <v>537</v>
      </c>
      <c r="C32" s="50" t="s">
        <v>476</v>
      </c>
      <c r="D32" s="49">
        <v>0</v>
      </c>
      <c r="E32" s="49">
        <v>48</v>
      </c>
      <c r="F32" s="49">
        <v>0</v>
      </c>
      <c r="G32" s="49">
        <v>0</v>
      </c>
      <c r="H32" s="49">
        <v>46</v>
      </c>
      <c r="I32" s="49">
        <v>1</v>
      </c>
      <c r="J32" s="49">
        <v>0</v>
      </c>
      <c r="K32" s="49">
        <v>0</v>
      </c>
      <c r="L32" s="49">
        <v>46</v>
      </c>
      <c r="M32" s="49">
        <v>1</v>
      </c>
      <c r="N32" s="49">
        <v>1</v>
      </c>
      <c r="O32" s="49">
        <v>0</v>
      </c>
      <c r="P32" s="49">
        <v>2</v>
      </c>
      <c r="Q32" s="49">
        <v>0</v>
      </c>
      <c r="R32" s="49">
        <v>4</v>
      </c>
      <c r="S32" s="49">
        <v>1</v>
      </c>
      <c r="T32" s="49">
        <v>0</v>
      </c>
      <c r="U32" s="49">
        <f t="shared" si="0"/>
        <v>150</v>
      </c>
    </row>
    <row r="33" spans="2:21" ht="15.75" x14ac:dyDescent="0.25">
      <c r="B33" s="44" t="s">
        <v>537</v>
      </c>
      <c r="C33" s="50" t="s">
        <v>477</v>
      </c>
      <c r="D33" s="49">
        <v>0</v>
      </c>
      <c r="E33" s="49">
        <v>129</v>
      </c>
      <c r="F33" s="49">
        <v>0</v>
      </c>
      <c r="G33" s="49">
        <v>1</v>
      </c>
      <c r="H33" s="49">
        <v>197</v>
      </c>
      <c r="I33" s="49">
        <v>1</v>
      </c>
      <c r="J33" s="49">
        <v>0</v>
      </c>
      <c r="K33" s="49">
        <v>1</v>
      </c>
      <c r="L33" s="49">
        <v>242</v>
      </c>
      <c r="M33" s="49">
        <v>16</v>
      </c>
      <c r="N33" s="49">
        <v>4</v>
      </c>
      <c r="O33" s="49">
        <v>0</v>
      </c>
      <c r="P33" s="49">
        <v>1</v>
      </c>
      <c r="Q33" s="49">
        <v>0</v>
      </c>
      <c r="R33" s="49">
        <v>3</v>
      </c>
      <c r="S33" s="49">
        <v>0</v>
      </c>
      <c r="T33" s="49">
        <v>0</v>
      </c>
      <c r="U33" s="49">
        <f t="shared" si="0"/>
        <v>595</v>
      </c>
    </row>
    <row r="34" spans="2:21" ht="15.75" x14ac:dyDescent="0.25">
      <c r="B34" s="44" t="s">
        <v>537</v>
      </c>
      <c r="C34" s="50" t="s">
        <v>478</v>
      </c>
      <c r="D34" s="49">
        <v>0</v>
      </c>
      <c r="E34" s="49">
        <v>61</v>
      </c>
      <c r="F34" s="49">
        <v>0</v>
      </c>
      <c r="G34" s="49">
        <v>2</v>
      </c>
      <c r="H34" s="49">
        <v>2</v>
      </c>
      <c r="I34" s="49">
        <v>0</v>
      </c>
      <c r="J34" s="49">
        <v>0</v>
      </c>
      <c r="K34" s="49">
        <v>0</v>
      </c>
      <c r="L34" s="49">
        <v>32</v>
      </c>
      <c r="M34" s="49">
        <v>11</v>
      </c>
      <c r="N34" s="49">
        <v>0</v>
      </c>
      <c r="O34" s="49">
        <v>0</v>
      </c>
      <c r="P34" s="49">
        <v>0</v>
      </c>
      <c r="Q34" s="49">
        <v>0</v>
      </c>
      <c r="R34" s="49">
        <v>8</v>
      </c>
      <c r="S34" s="49">
        <v>2</v>
      </c>
      <c r="T34" s="49">
        <v>0</v>
      </c>
      <c r="U34" s="49">
        <f t="shared" si="0"/>
        <v>118</v>
      </c>
    </row>
    <row r="35" spans="2:21" ht="15.75" x14ac:dyDescent="0.25">
      <c r="B35" s="44" t="s">
        <v>537</v>
      </c>
      <c r="C35" s="50" t="s">
        <v>479</v>
      </c>
      <c r="D35" s="49">
        <v>0</v>
      </c>
      <c r="E35" s="49">
        <v>104</v>
      </c>
      <c r="F35" s="49">
        <v>0</v>
      </c>
      <c r="G35" s="49">
        <v>0</v>
      </c>
      <c r="H35" s="49">
        <v>79</v>
      </c>
      <c r="I35" s="49">
        <v>0</v>
      </c>
      <c r="J35" s="49">
        <v>0</v>
      </c>
      <c r="K35" s="49">
        <v>2</v>
      </c>
      <c r="L35" s="49">
        <v>132</v>
      </c>
      <c r="M35" s="49">
        <v>12</v>
      </c>
      <c r="N35" s="49">
        <v>1</v>
      </c>
      <c r="O35" s="49">
        <v>0</v>
      </c>
      <c r="P35" s="49">
        <v>0</v>
      </c>
      <c r="Q35" s="49">
        <v>0</v>
      </c>
      <c r="R35" s="49">
        <v>7</v>
      </c>
      <c r="S35" s="49">
        <v>0</v>
      </c>
      <c r="T35" s="49">
        <v>0</v>
      </c>
      <c r="U35" s="49">
        <f t="shared" si="0"/>
        <v>337</v>
      </c>
    </row>
    <row r="36" spans="2:21" ht="15.75" x14ac:dyDescent="0.25">
      <c r="B36" s="44" t="s">
        <v>537</v>
      </c>
      <c r="C36" s="50" t="s">
        <v>480</v>
      </c>
      <c r="D36" s="49">
        <v>0</v>
      </c>
      <c r="E36" s="49">
        <v>12</v>
      </c>
      <c r="F36" s="49">
        <v>0</v>
      </c>
      <c r="G36" s="49">
        <v>1</v>
      </c>
      <c r="H36" s="49">
        <v>35</v>
      </c>
      <c r="I36" s="49">
        <v>1</v>
      </c>
      <c r="J36" s="49">
        <v>2</v>
      </c>
      <c r="K36" s="49">
        <v>0</v>
      </c>
      <c r="L36" s="49">
        <v>23</v>
      </c>
      <c r="M36" s="49">
        <v>5</v>
      </c>
      <c r="N36" s="49">
        <v>0</v>
      </c>
      <c r="O36" s="49">
        <v>0</v>
      </c>
      <c r="P36" s="49">
        <v>0</v>
      </c>
      <c r="Q36" s="49">
        <v>0</v>
      </c>
      <c r="R36" s="49">
        <v>2</v>
      </c>
      <c r="S36" s="49">
        <v>1</v>
      </c>
      <c r="T36" s="49">
        <v>0</v>
      </c>
      <c r="U36" s="49">
        <f t="shared" si="0"/>
        <v>82</v>
      </c>
    </row>
    <row r="37" spans="2:21" ht="15.75" x14ac:dyDescent="0.25">
      <c r="C37" s="42" t="s">
        <v>531</v>
      </c>
      <c r="D37" s="43">
        <f>SUM(D6:D36)</f>
        <v>136</v>
      </c>
      <c r="E37" s="43">
        <f t="shared" ref="E37:T37" si="1">SUM(E6:E36)</f>
        <v>12631</v>
      </c>
      <c r="F37" s="43">
        <f t="shared" si="1"/>
        <v>8</v>
      </c>
      <c r="G37" s="43">
        <f t="shared" si="1"/>
        <v>1558</v>
      </c>
      <c r="H37" s="43">
        <f t="shared" si="1"/>
        <v>7584</v>
      </c>
      <c r="I37" s="43">
        <f t="shared" si="1"/>
        <v>8</v>
      </c>
      <c r="J37" s="43">
        <f t="shared" si="1"/>
        <v>268</v>
      </c>
      <c r="K37" s="43">
        <f t="shared" si="1"/>
        <v>103</v>
      </c>
      <c r="L37" s="43">
        <f t="shared" si="1"/>
        <v>10839</v>
      </c>
      <c r="M37" s="43">
        <f t="shared" si="1"/>
        <v>1650</v>
      </c>
      <c r="N37" s="43">
        <f t="shared" si="1"/>
        <v>1044</v>
      </c>
      <c r="O37" s="43">
        <f t="shared" si="1"/>
        <v>4</v>
      </c>
      <c r="P37" s="43">
        <f t="shared" si="1"/>
        <v>129</v>
      </c>
      <c r="Q37" s="43">
        <f t="shared" si="1"/>
        <v>2</v>
      </c>
      <c r="R37" s="43">
        <f t="shared" si="1"/>
        <v>905</v>
      </c>
      <c r="S37" s="43">
        <f t="shared" si="1"/>
        <v>158</v>
      </c>
      <c r="T37" s="43">
        <f t="shared" si="1"/>
        <v>27</v>
      </c>
      <c r="U37" s="43">
        <f>SUM(U6:U36)</f>
        <v>37054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S38"/>
  <sheetViews>
    <sheetView zoomScale="125" zoomScaleNormal="125" workbookViewId="0">
      <pane xSplit="3" ySplit="4" topLeftCell="D5" activePane="bottomRight" state="frozen"/>
      <selection pane="topRight" activeCell="C1" sqref="C1"/>
      <selection pane="bottomLeft" activeCell="A5" sqref="A5"/>
      <selection pane="bottomRight" activeCell="P36" sqref="P36"/>
    </sheetView>
  </sheetViews>
  <sheetFormatPr defaultColWidth="9.140625" defaultRowHeight="12.75" x14ac:dyDescent="0.2"/>
  <cols>
    <col min="1" max="1" width="1.7109375" style="5" customWidth="1"/>
    <col min="2" max="2" width="18.140625" style="21" customWidth="1"/>
    <col min="3" max="3" width="21.140625" style="5" customWidth="1"/>
    <col min="4" max="4" width="8.7109375" style="5" customWidth="1"/>
    <col min="5" max="5" width="9.28515625" style="5" customWidth="1"/>
    <col min="6" max="6" width="13.28515625" style="5" bestFit="1" customWidth="1"/>
    <col min="7" max="8" width="9.28515625" style="5" customWidth="1"/>
    <col min="9" max="9" width="10.42578125" style="7" customWidth="1"/>
    <col min="10" max="10" width="8" style="5" customWidth="1"/>
    <col min="11" max="11" width="6.85546875" style="5" bestFit="1" customWidth="1"/>
    <col min="12" max="12" width="7.42578125" style="7" customWidth="1"/>
    <col min="13" max="13" width="5.5703125" style="5" bestFit="1" customWidth="1"/>
    <col min="14" max="14" width="5.7109375" style="5" bestFit="1" customWidth="1"/>
    <col min="15" max="15" width="8.85546875" style="5" bestFit="1" customWidth="1"/>
    <col min="16" max="16" width="15.85546875" style="5" bestFit="1" customWidth="1"/>
    <col min="17" max="17" width="10.5703125" style="5" bestFit="1" customWidth="1"/>
    <col min="18" max="18" width="12.140625" style="7" customWidth="1"/>
    <col min="19" max="16384" width="9.140625" style="5"/>
  </cols>
  <sheetData>
    <row r="2" spans="2:19" ht="22.5" x14ac:dyDescent="0.2">
      <c r="C2" s="4" t="s">
        <v>514</v>
      </c>
      <c r="D2" s="6" t="s">
        <v>515</v>
      </c>
      <c r="E2" s="6"/>
      <c r="F2" s="6"/>
      <c r="G2" s="6"/>
      <c r="H2" s="6"/>
      <c r="I2" s="4"/>
      <c r="J2" s="6"/>
      <c r="K2" s="6"/>
      <c r="L2" s="4"/>
      <c r="M2" s="6"/>
      <c r="N2" s="6"/>
      <c r="O2" s="6"/>
      <c r="P2" s="4" t="s">
        <v>484</v>
      </c>
    </row>
    <row r="3" spans="2:19" x14ac:dyDescent="0.2">
      <c r="D3" s="7"/>
      <c r="E3" s="7"/>
      <c r="F3" s="7"/>
      <c r="G3" s="7"/>
      <c r="H3" s="7"/>
      <c r="J3" s="7"/>
      <c r="K3" s="7"/>
      <c r="M3" s="7"/>
      <c r="N3" s="7"/>
      <c r="O3" s="7"/>
    </row>
    <row r="4" spans="2:19" ht="18" customHeight="1" x14ac:dyDescent="0.2">
      <c r="C4" s="8" t="s">
        <v>453</v>
      </c>
      <c r="D4" s="13" t="s">
        <v>485</v>
      </c>
      <c r="E4" s="13" t="s">
        <v>490</v>
      </c>
      <c r="F4" s="13" t="s">
        <v>500</v>
      </c>
      <c r="G4" s="13" t="s">
        <v>499</v>
      </c>
      <c r="H4" s="13" t="s">
        <v>498</v>
      </c>
      <c r="I4" s="17" t="s">
        <v>497</v>
      </c>
      <c r="J4" s="13" t="s">
        <v>496</v>
      </c>
      <c r="K4" s="13" t="s">
        <v>495</v>
      </c>
      <c r="L4" s="17" t="s">
        <v>494</v>
      </c>
      <c r="M4" s="13" t="s">
        <v>492</v>
      </c>
      <c r="N4" s="13" t="s">
        <v>493</v>
      </c>
      <c r="O4" s="13" t="s">
        <v>491</v>
      </c>
      <c r="P4" s="8" t="s">
        <v>453</v>
      </c>
      <c r="Q4" s="16" t="s">
        <v>503</v>
      </c>
    </row>
    <row r="5" spans="2:19" ht="18" customHeight="1" x14ac:dyDescent="0.2">
      <c r="B5" s="21" t="s">
        <v>536</v>
      </c>
      <c r="C5" s="9" t="s">
        <v>457</v>
      </c>
      <c r="D5" s="10">
        <f>'[1]APRIL 24'!$C3</f>
        <v>5172</v>
      </c>
      <c r="E5" s="10">
        <v>5012</v>
      </c>
      <c r="F5" s="10">
        <v>4834</v>
      </c>
      <c r="G5" s="10">
        <v>5697</v>
      </c>
      <c r="H5" s="10">
        <v>5687</v>
      </c>
      <c r="I5" s="18">
        <v>5034</v>
      </c>
      <c r="J5" s="10">
        <v>5504</v>
      </c>
      <c r="K5" s="10">
        <v>5060</v>
      </c>
      <c r="L5" s="18">
        <v>4348</v>
      </c>
      <c r="M5" s="10">
        <v>5018</v>
      </c>
      <c r="N5" s="10">
        <v>5406</v>
      </c>
      <c r="O5" s="10">
        <v>5698</v>
      </c>
      <c r="P5" s="9" t="s">
        <v>457</v>
      </c>
      <c r="Q5" s="11">
        <f t="shared" ref="Q5:Q32" si="0">D5+E5+F5+G5+H5+I5+J5+K5+L5+M5+N5+O5</f>
        <v>62470</v>
      </c>
      <c r="R5" s="20"/>
    </row>
    <row r="6" spans="2:19" ht="18" customHeight="1" x14ac:dyDescent="0.2">
      <c r="B6" s="36" t="s">
        <v>537</v>
      </c>
      <c r="C6" s="9" t="s">
        <v>459</v>
      </c>
      <c r="D6" s="10">
        <f>'[1]APRIL 24'!$C4</f>
        <v>300</v>
      </c>
      <c r="E6" s="10">
        <v>291</v>
      </c>
      <c r="F6" s="10">
        <v>265</v>
      </c>
      <c r="G6" s="10">
        <v>267</v>
      </c>
      <c r="H6" s="10">
        <v>232</v>
      </c>
      <c r="I6" s="18">
        <v>184</v>
      </c>
      <c r="J6" s="10">
        <v>184</v>
      </c>
      <c r="K6" s="10">
        <v>191</v>
      </c>
      <c r="L6" s="18">
        <v>185</v>
      </c>
      <c r="M6" s="10">
        <v>258</v>
      </c>
      <c r="N6" s="10">
        <v>257</v>
      </c>
      <c r="O6" s="10">
        <v>296</v>
      </c>
      <c r="P6" s="9" t="s">
        <v>459</v>
      </c>
      <c r="Q6" s="11">
        <f t="shared" si="0"/>
        <v>2910</v>
      </c>
      <c r="R6" s="20"/>
    </row>
    <row r="7" spans="2:19" ht="18" customHeight="1" x14ac:dyDescent="0.2">
      <c r="B7" s="36" t="s">
        <v>537</v>
      </c>
      <c r="C7" s="9" t="s">
        <v>460</v>
      </c>
      <c r="D7" s="10">
        <f>'[1]APRIL 24'!$C5</f>
        <v>15907</v>
      </c>
      <c r="E7" s="10">
        <v>15303</v>
      </c>
      <c r="F7" s="10">
        <v>14329</v>
      </c>
      <c r="G7" s="10">
        <v>17190</v>
      </c>
      <c r="H7" s="10">
        <v>14803</v>
      </c>
      <c r="I7" s="18">
        <v>14049</v>
      </c>
      <c r="J7" s="10">
        <v>15832</v>
      </c>
      <c r="K7" s="10">
        <v>15883</v>
      </c>
      <c r="L7" s="18">
        <v>12433</v>
      </c>
      <c r="M7" s="10">
        <v>13709</v>
      </c>
      <c r="N7" s="10">
        <v>15878</v>
      </c>
      <c r="O7" s="10">
        <v>13483</v>
      </c>
      <c r="P7" s="9" t="s">
        <v>460</v>
      </c>
      <c r="Q7" s="11">
        <f t="shared" si="0"/>
        <v>178799</v>
      </c>
      <c r="R7" s="20"/>
    </row>
    <row r="8" spans="2:19" ht="18" customHeight="1" x14ac:dyDescent="0.2">
      <c r="B8" s="36" t="s">
        <v>537</v>
      </c>
      <c r="C8" s="9" t="s">
        <v>461</v>
      </c>
      <c r="D8" s="10">
        <f>'[1]APRIL 24'!$C6</f>
        <v>6880</v>
      </c>
      <c r="E8" s="10">
        <v>7576</v>
      </c>
      <c r="F8" s="10">
        <v>6712</v>
      </c>
      <c r="G8" s="10">
        <v>7280</v>
      </c>
      <c r="H8" s="10">
        <v>7368</v>
      </c>
      <c r="I8" s="18">
        <v>6377</v>
      </c>
      <c r="J8" s="10">
        <v>0</v>
      </c>
      <c r="K8" s="10">
        <v>0</v>
      </c>
      <c r="L8" s="18">
        <v>0</v>
      </c>
      <c r="M8" s="10">
        <v>6067</v>
      </c>
      <c r="N8" s="10">
        <v>6985</v>
      </c>
      <c r="O8" s="10">
        <v>7289</v>
      </c>
      <c r="P8" s="9" t="s">
        <v>461</v>
      </c>
      <c r="Q8" s="11">
        <f t="shared" si="0"/>
        <v>62534</v>
      </c>
      <c r="R8" s="20"/>
    </row>
    <row r="9" spans="2:19" ht="18" customHeight="1" x14ac:dyDescent="0.2">
      <c r="B9" s="36" t="s">
        <v>537</v>
      </c>
      <c r="C9" s="9" t="s">
        <v>462</v>
      </c>
      <c r="D9" s="10">
        <v>4305</v>
      </c>
      <c r="E9" s="10">
        <v>4552</v>
      </c>
      <c r="F9" s="10">
        <v>3619</v>
      </c>
      <c r="G9" s="10">
        <v>4990</v>
      </c>
      <c r="H9" s="10">
        <v>3988</v>
      </c>
      <c r="I9" s="18">
        <v>3040</v>
      </c>
      <c r="J9" s="10">
        <v>3968</v>
      </c>
      <c r="K9" s="10">
        <v>3652</v>
      </c>
      <c r="L9" s="18">
        <v>3324</v>
      </c>
      <c r="M9" s="10">
        <v>3588</v>
      </c>
      <c r="N9" s="10">
        <v>1643</v>
      </c>
      <c r="O9" s="10">
        <v>790</v>
      </c>
      <c r="P9" s="9" t="s">
        <v>462</v>
      </c>
      <c r="Q9" s="11">
        <f t="shared" si="0"/>
        <v>41459</v>
      </c>
      <c r="R9" s="20" t="s">
        <v>508</v>
      </c>
      <c r="S9" s="5" t="s">
        <v>513</v>
      </c>
    </row>
    <row r="10" spans="2:19" ht="18" customHeight="1" x14ac:dyDescent="0.2">
      <c r="B10" s="36" t="s">
        <v>537</v>
      </c>
      <c r="C10" s="9" t="s">
        <v>463</v>
      </c>
      <c r="D10" s="10">
        <v>7995</v>
      </c>
      <c r="E10" s="10">
        <v>8627</v>
      </c>
      <c r="F10" s="10">
        <v>7322</v>
      </c>
      <c r="G10" s="10">
        <v>7470</v>
      </c>
      <c r="H10" s="10">
        <v>7482</v>
      </c>
      <c r="I10" s="18">
        <v>6648</v>
      </c>
      <c r="J10" s="10">
        <v>7465</v>
      </c>
      <c r="K10" s="10">
        <v>7219</v>
      </c>
      <c r="L10" s="18">
        <v>5620</v>
      </c>
      <c r="M10" s="10">
        <v>5847</v>
      </c>
      <c r="N10" s="10">
        <v>6562</v>
      </c>
      <c r="O10" s="10">
        <v>2760</v>
      </c>
      <c r="P10" s="9" t="s">
        <v>463</v>
      </c>
      <c r="Q10" s="11">
        <f t="shared" si="0"/>
        <v>81017</v>
      </c>
      <c r="R10" s="20" t="s">
        <v>508</v>
      </c>
      <c r="S10" s="5" t="s">
        <v>513</v>
      </c>
    </row>
    <row r="11" spans="2:19" ht="18" customHeight="1" x14ac:dyDescent="0.2">
      <c r="B11" s="36" t="s">
        <v>537</v>
      </c>
      <c r="C11" s="9" t="s">
        <v>464</v>
      </c>
      <c r="D11" s="10">
        <v>0</v>
      </c>
      <c r="E11" s="10">
        <v>0</v>
      </c>
      <c r="F11" s="10">
        <v>337</v>
      </c>
      <c r="G11" s="10">
        <v>1551</v>
      </c>
      <c r="H11" s="10">
        <v>1331</v>
      </c>
      <c r="I11" s="18">
        <v>1432</v>
      </c>
      <c r="J11" s="10">
        <v>1727</v>
      </c>
      <c r="K11" s="10">
        <v>1371</v>
      </c>
      <c r="L11" s="18">
        <v>1070</v>
      </c>
      <c r="M11" s="10">
        <v>836</v>
      </c>
      <c r="N11" s="10">
        <v>1057</v>
      </c>
      <c r="O11" s="10">
        <v>1030</v>
      </c>
      <c r="P11" s="9" t="s">
        <v>464</v>
      </c>
      <c r="Q11" s="11">
        <f t="shared" si="0"/>
        <v>11742</v>
      </c>
      <c r="R11" s="20"/>
    </row>
    <row r="12" spans="2:19" ht="18" customHeight="1" x14ac:dyDescent="0.2">
      <c r="B12" s="36" t="s">
        <v>537</v>
      </c>
      <c r="C12" s="9" t="s">
        <v>465</v>
      </c>
      <c r="D12" s="10">
        <v>1130</v>
      </c>
      <c r="E12" s="10">
        <v>2984</v>
      </c>
      <c r="F12" s="10">
        <v>4826</v>
      </c>
      <c r="G12" s="10">
        <v>7035</v>
      </c>
      <c r="H12" s="10">
        <v>9572</v>
      </c>
      <c r="I12" s="18">
        <v>7792</v>
      </c>
      <c r="J12" s="10">
        <v>8127</v>
      </c>
      <c r="K12" s="10">
        <v>7418</v>
      </c>
      <c r="L12" s="18">
        <v>5906</v>
      </c>
      <c r="M12" s="10">
        <v>6215</v>
      </c>
      <c r="N12" s="10">
        <v>6702</v>
      </c>
      <c r="O12" s="10">
        <v>6659</v>
      </c>
      <c r="P12" s="9" t="s">
        <v>465</v>
      </c>
      <c r="Q12" s="11">
        <f t="shared" si="0"/>
        <v>74366</v>
      </c>
      <c r="R12" s="20"/>
    </row>
    <row r="13" spans="2:19" ht="18" customHeight="1" x14ac:dyDescent="0.2">
      <c r="B13" s="36" t="s">
        <v>537</v>
      </c>
      <c r="C13" s="9" t="s">
        <v>466</v>
      </c>
      <c r="D13" s="10">
        <v>8753</v>
      </c>
      <c r="E13" s="10">
        <v>8202</v>
      </c>
      <c r="F13" s="10">
        <v>7835</v>
      </c>
      <c r="G13" s="10">
        <v>9288</v>
      </c>
      <c r="H13" s="10">
        <v>8618</v>
      </c>
      <c r="I13" s="18">
        <v>7687</v>
      </c>
      <c r="J13" s="10">
        <v>8875</v>
      </c>
      <c r="K13" s="10">
        <v>9551</v>
      </c>
      <c r="L13" s="18">
        <v>7038</v>
      </c>
      <c r="M13" s="10">
        <v>7276</v>
      </c>
      <c r="N13" s="10">
        <v>7893</v>
      </c>
      <c r="O13" s="10">
        <v>7925</v>
      </c>
      <c r="P13" s="9" t="s">
        <v>466</v>
      </c>
      <c r="Q13" s="11">
        <f t="shared" si="0"/>
        <v>98941</v>
      </c>
      <c r="R13" s="20"/>
    </row>
    <row r="14" spans="2:19" ht="18" customHeight="1" x14ac:dyDescent="0.2">
      <c r="B14" s="36" t="s">
        <v>537</v>
      </c>
      <c r="C14" s="9" t="s">
        <v>467</v>
      </c>
      <c r="D14" s="10">
        <v>2426</v>
      </c>
      <c r="E14" s="10">
        <v>2395</v>
      </c>
      <c r="F14" s="10">
        <v>2276</v>
      </c>
      <c r="G14" s="10">
        <v>2562</v>
      </c>
      <c r="H14" s="10">
        <v>2667</v>
      </c>
      <c r="I14" s="18">
        <v>2268</v>
      </c>
      <c r="J14" s="10">
        <v>2679</v>
      </c>
      <c r="K14" s="10">
        <v>2470</v>
      </c>
      <c r="L14" s="18">
        <v>1999</v>
      </c>
      <c r="M14" s="10">
        <v>2082</v>
      </c>
      <c r="N14" s="10">
        <v>2404</v>
      </c>
      <c r="O14" s="10">
        <v>2466</v>
      </c>
      <c r="P14" s="9" t="s">
        <v>467</v>
      </c>
      <c r="Q14" s="11">
        <f t="shared" si="0"/>
        <v>28694</v>
      </c>
      <c r="R14" s="20"/>
    </row>
    <row r="15" spans="2:19" ht="18" customHeight="1" x14ac:dyDescent="0.2">
      <c r="B15" s="36" t="s">
        <v>537</v>
      </c>
      <c r="C15" s="9" t="s">
        <v>468</v>
      </c>
      <c r="D15" s="10">
        <v>1119</v>
      </c>
      <c r="E15" s="10">
        <v>1048</v>
      </c>
      <c r="F15" s="10">
        <v>1080</v>
      </c>
      <c r="G15" s="10">
        <v>1165</v>
      </c>
      <c r="H15" s="10">
        <v>1263</v>
      </c>
      <c r="I15" s="18">
        <v>1015</v>
      </c>
      <c r="J15" s="10">
        <v>1352</v>
      </c>
      <c r="K15" s="10">
        <v>1328</v>
      </c>
      <c r="L15" s="18">
        <v>1042</v>
      </c>
      <c r="M15" s="10">
        <v>957</v>
      </c>
      <c r="N15" s="10">
        <v>1163</v>
      </c>
      <c r="O15" s="10">
        <v>1728</v>
      </c>
      <c r="P15" s="9" t="s">
        <v>468</v>
      </c>
      <c r="Q15" s="11">
        <f t="shared" si="0"/>
        <v>14260</v>
      </c>
      <c r="R15" s="20"/>
    </row>
    <row r="16" spans="2:19" ht="18" customHeight="1" x14ac:dyDescent="0.2">
      <c r="B16" s="21" t="s">
        <v>538</v>
      </c>
      <c r="C16" s="9" t="s">
        <v>454</v>
      </c>
      <c r="D16" s="10">
        <v>156</v>
      </c>
      <c r="E16" s="10">
        <v>166</v>
      </c>
      <c r="F16" s="10">
        <v>162</v>
      </c>
      <c r="G16" s="10">
        <v>160</v>
      </c>
      <c r="H16" s="10">
        <v>171</v>
      </c>
      <c r="I16" s="18">
        <v>151</v>
      </c>
      <c r="J16" s="10">
        <v>164</v>
      </c>
      <c r="K16" s="10">
        <v>167</v>
      </c>
      <c r="L16" s="18">
        <v>130</v>
      </c>
      <c r="M16" s="10">
        <v>157</v>
      </c>
      <c r="N16" s="10">
        <v>142</v>
      </c>
      <c r="O16" s="10">
        <v>157</v>
      </c>
      <c r="P16" s="9" t="s">
        <v>454</v>
      </c>
      <c r="Q16" s="11">
        <f t="shared" si="0"/>
        <v>1883</v>
      </c>
      <c r="R16" s="20"/>
    </row>
    <row r="17" spans="2:19" ht="19.350000000000001" customHeight="1" x14ac:dyDescent="0.2">
      <c r="B17" s="36" t="s">
        <v>537</v>
      </c>
      <c r="C17" s="9" t="s">
        <v>455</v>
      </c>
      <c r="D17" s="10">
        <v>202</v>
      </c>
      <c r="E17" s="10">
        <v>377</v>
      </c>
      <c r="F17" s="10">
        <v>50</v>
      </c>
      <c r="G17" s="10">
        <v>306</v>
      </c>
      <c r="H17" s="10">
        <v>197</v>
      </c>
      <c r="I17" s="18">
        <v>35</v>
      </c>
      <c r="J17" s="10">
        <v>59</v>
      </c>
      <c r="K17" s="10">
        <v>123</v>
      </c>
      <c r="L17" s="18">
        <v>460</v>
      </c>
      <c r="M17" s="10">
        <v>546</v>
      </c>
      <c r="N17" s="10">
        <v>979</v>
      </c>
      <c r="O17" s="10">
        <v>917</v>
      </c>
      <c r="P17" s="9" t="s">
        <v>455</v>
      </c>
      <c r="Q17" s="11">
        <f t="shared" si="0"/>
        <v>4251</v>
      </c>
      <c r="R17" s="20"/>
    </row>
    <row r="18" spans="2:19" ht="18" customHeight="1" x14ac:dyDescent="0.2">
      <c r="B18" s="37" t="s">
        <v>539</v>
      </c>
      <c r="C18" s="9" t="s">
        <v>456</v>
      </c>
      <c r="D18" s="10">
        <v>1344</v>
      </c>
      <c r="E18" s="10">
        <v>1293</v>
      </c>
      <c r="F18" s="10">
        <v>1168</v>
      </c>
      <c r="G18" s="10">
        <v>1441</v>
      </c>
      <c r="H18" s="10">
        <v>1526</v>
      </c>
      <c r="I18" s="18">
        <v>1142</v>
      </c>
      <c r="J18" s="10">
        <v>1291</v>
      </c>
      <c r="K18" s="10">
        <v>1225</v>
      </c>
      <c r="L18" s="18">
        <v>935</v>
      </c>
      <c r="M18" s="10">
        <v>1221</v>
      </c>
      <c r="N18" s="10">
        <v>1111</v>
      </c>
      <c r="O18" s="10">
        <v>1292</v>
      </c>
      <c r="P18" s="9" t="s">
        <v>456</v>
      </c>
      <c r="Q18" s="11">
        <f t="shared" si="0"/>
        <v>14989</v>
      </c>
      <c r="R18" s="20"/>
    </row>
    <row r="19" spans="2:19" ht="18" customHeight="1" x14ac:dyDescent="0.2">
      <c r="B19" s="36" t="s">
        <v>538</v>
      </c>
      <c r="C19" s="9" t="s">
        <v>482</v>
      </c>
      <c r="D19" s="10">
        <v>774</v>
      </c>
      <c r="E19" s="10">
        <v>570</v>
      </c>
      <c r="F19" s="10">
        <v>408</v>
      </c>
      <c r="G19" s="10">
        <v>573</v>
      </c>
      <c r="H19" s="10">
        <v>786</v>
      </c>
      <c r="I19" s="18">
        <v>414</v>
      </c>
      <c r="J19" s="10">
        <v>771</v>
      </c>
      <c r="K19" s="10">
        <v>400</v>
      </c>
      <c r="L19" s="18">
        <v>260</v>
      </c>
      <c r="M19" s="10">
        <v>357</v>
      </c>
      <c r="N19" s="10">
        <v>528</v>
      </c>
      <c r="O19" s="10">
        <v>453</v>
      </c>
      <c r="P19" s="9" t="s">
        <v>482</v>
      </c>
      <c r="Q19" s="11">
        <f t="shared" si="0"/>
        <v>6294</v>
      </c>
      <c r="R19" s="20"/>
    </row>
    <row r="20" spans="2:19" ht="18" customHeight="1" x14ac:dyDescent="0.2">
      <c r="B20" s="75" t="s">
        <v>537</v>
      </c>
      <c r="C20" s="9" t="s">
        <v>458</v>
      </c>
      <c r="D20" s="10">
        <v>2576</v>
      </c>
      <c r="E20" s="10">
        <v>2769</v>
      </c>
      <c r="F20" s="10">
        <v>2473</v>
      </c>
      <c r="G20" s="10">
        <v>2546</v>
      </c>
      <c r="H20" s="10">
        <v>2989</v>
      </c>
      <c r="I20" s="18">
        <v>1766</v>
      </c>
      <c r="J20" s="10">
        <v>3685</v>
      </c>
      <c r="K20" s="10">
        <v>3077</v>
      </c>
      <c r="L20" s="18">
        <v>2343</v>
      </c>
      <c r="M20" s="10">
        <v>2591</v>
      </c>
      <c r="N20" s="10">
        <v>2547</v>
      </c>
      <c r="O20" s="10">
        <v>3683</v>
      </c>
      <c r="P20" s="9" t="s">
        <v>458</v>
      </c>
      <c r="Q20" s="11">
        <f t="shared" si="0"/>
        <v>33045</v>
      </c>
      <c r="R20" s="20"/>
    </row>
    <row r="21" spans="2:19" ht="18" customHeight="1" x14ac:dyDescent="0.2">
      <c r="B21" s="37" t="s">
        <v>539</v>
      </c>
      <c r="C21" s="9" t="s">
        <v>469</v>
      </c>
      <c r="D21" s="10">
        <v>598</v>
      </c>
      <c r="E21" s="10">
        <v>102</v>
      </c>
      <c r="F21" s="10">
        <v>0</v>
      </c>
      <c r="G21" s="10">
        <v>0</v>
      </c>
      <c r="H21" s="10">
        <v>0</v>
      </c>
      <c r="I21" s="18">
        <v>26</v>
      </c>
      <c r="J21" s="10">
        <v>634</v>
      </c>
      <c r="K21" s="10">
        <v>459</v>
      </c>
      <c r="L21" s="18">
        <v>396</v>
      </c>
      <c r="M21" s="10">
        <v>425</v>
      </c>
      <c r="N21" s="10">
        <v>513</v>
      </c>
      <c r="O21" s="10">
        <v>533</v>
      </c>
      <c r="P21" s="9" t="s">
        <v>469</v>
      </c>
      <c r="Q21" s="11">
        <f t="shared" si="0"/>
        <v>3686</v>
      </c>
      <c r="R21" s="20"/>
    </row>
    <row r="22" spans="2:19" ht="18" customHeight="1" x14ac:dyDescent="0.2">
      <c r="B22" s="21" t="s">
        <v>538</v>
      </c>
      <c r="C22" s="9" t="s">
        <v>471</v>
      </c>
      <c r="D22" s="10">
        <v>0</v>
      </c>
      <c r="E22" s="10">
        <v>0</v>
      </c>
      <c r="F22" s="10">
        <v>0</v>
      </c>
      <c r="G22" s="10">
        <v>0</v>
      </c>
      <c r="H22" s="10">
        <v>0</v>
      </c>
      <c r="I22" s="18">
        <v>0</v>
      </c>
      <c r="J22" s="10">
        <v>200</v>
      </c>
      <c r="K22" s="10">
        <v>0</v>
      </c>
      <c r="L22" s="18">
        <v>0</v>
      </c>
      <c r="M22" s="10">
        <v>0</v>
      </c>
      <c r="N22" s="10">
        <v>0</v>
      </c>
      <c r="O22" s="10">
        <v>0</v>
      </c>
      <c r="P22" s="9" t="s">
        <v>471</v>
      </c>
      <c r="Q22" s="11">
        <f t="shared" si="0"/>
        <v>200</v>
      </c>
      <c r="R22" s="20"/>
    </row>
    <row r="23" spans="2:19" ht="18" customHeight="1" x14ac:dyDescent="0.2">
      <c r="B23" s="36" t="s">
        <v>537</v>
      </c>
      <c r="C23" s="9" t="s">
        <v>470</v>
      </c>
      <c r="D23" s="10">
        <v>206</v>
      </c>
      <c r="E23" s="10">
        <v>165</v>
      </c>
      <c r="F23" s="10">
        <v>0</v>
      </c>
      <c r="G23" s="10">
        <v>0</v>
      </c>
      <c r="H23" s="10">
        <v>0</v>
      </c>
      <c r="I23" s="18">
        <v>0</v>
      </c>
      <c r="J23" s="10">
        <v>0</v>
      </c>
      <c r="K23" s="10">
        <v>66</v>
      </c>
      <c r="L23" s="18">
        <v>0</v>
      </c>
      <c r="M23" s="10">
        <v>0</v>
      </c>
      <c r="N23" s="10">
        <v>0</v>
      </c>
      <c r="O23" s="10">
        <v>0</v>
      </c>
      <c r="P23" s="9" t="s">
        <v>470</v>
      </c>
      <c r="Q23" s="11">
        <f t="shared" si="0"/>
        <v>437</v>
      </c>
      <c r="R23" s="20"/>
    </row>
    <row r="24" spans="2:19" ht="18" customHeight="1" x14ac:dyDescent="0.2">
      <c r="B24" s="36" t="s">
        <v>537</v>
      </c>
      <c r="C24" s="9" t="s">
        <v>472</v>
      </c>
      <c r="D24" s="10">
        <v>155</v>
      </c>
      <c r="E24" s="10">
        <v>226</v>
      </c>
      <c r="F24" s="10">
        <v>156</v>
      </c>
      <c r="G24" s="10">
        <v>258</v>
      </c>
      <c r="H24" s="10">
        <v>211</v>
      </c>
      <c r="I24" s="18">
        <v>155</v>
      </c>
      <c r="J24" s="10">
        <v>164</v>
      </c>
      <c r="K24" s="10">
        <v>188</v>
      </c>
      <c r="L24" s="18">
        <v>96</v>
      </c>
      <c r="M24" s="10">
        <v>88</v>
      </c>
      <c r="N24" s="10">
        <v>154</v>
      </c>
      <c r="O24" s="10">
        <v>175</v>
      </c>
      <c r="P24" s="9" t="s">
        <v>472</v>
      </c>
      <c r="Q24" s="11">
        <f t="shared" si="0"/>
        <v>2026</v>
      </c>
      <c r="R24" s="20"/>
    </row>
    <row r="25" spans="2:19" ht="18" customHeight="1" x14ac:dyDescent="0.2">
      <c r="B25" s="36" t="s">
        <v>537</v>
      </c>
      <c r="C25" s="9" t="s">
        <v>473</v>
      </c>
      <c r="D25" s="10">
        <v>72</v>
      </c>
      <c r="E25" s="10">
        <v>0</v>
      </c>
      <c r="F25" s="10">
        <v>0</v>
      </c>
      <c r="G25" s="10">
        <v>0</v>
      </c>
      <c r="H25" s="10">
        <v>0</v>
      </c>
      <c r="I25" s="18">
        <v>0</v>
      </c>
      <c r="J25" s="10">
        <v>0</v>
      </c>
      <c r="K25" s="10">
        <v>0</v>
      </c>
      <c r="L25" s="18">
        <v>0</v>
      </c>
      <c r="M25" s="10">
        <v>0</v>
      </c>
      <c r="N25" s="10">
        <v>0</v>
      </c>
      <c r="O25" s="10">
        <v>0</v>
      </c>
      <c r="P25" s="9" t="s">
        <v>473</v>
      </c>
      <c r="Q25" s="11">
        <f t="shared" si="0"/>
        <v>72</v>
      </c>
      <c r="R25" s="20"/>
    </row>
    <row r="26" spans="2:19" ht="18" customHeight="1" x14ac:dyDescent="0.2">
      <c r="B26" s="36" t="s">
        <v>537</v>
      </c>
      <c r="C26" s="9" t="s">
        <v>474</v>
      </c>
      <c r="D26" s="10">
        <v>448</v>
      </c>
      <c r="E26" s="10">
        <v>293</v>
      </c>
      <c r="F26" s="10">
        <v>434</v>
      </c>
      <c r="G26" s="10">
        <v>621</v>
      </c>
      <c r="H26" s="10">
        <v>292</v>
      </c>
      <c r="I26" s="18">
        <v>418</v>
      </c>
      <c r="J26" s="10">
        <v>468</v>
      </c>
      <c r="K26" s="10">
        <v>591</v>
      </c>
      <c r="L26" s="18">
        <v>423</v>
      </c>
      <c r="M26" s="10">
        <v>362</v>
      </c>
      <c r="N26" s="10">
        <v>553</v>
      </c>
      <c r="O26" s="10">
        <v>521</v>
      </c>
      <c r="P26" s="9" t="s">
        <v>474</v>
      </c>
      <c r="Q26" s="11">
        <f t="shared" si="0"/>
        <v>5424</v>
      </c>
      <c r="R26" s="20"/>
    </row>
    <row r="27" spans="2:19" ht="18" customHeight="1" x14ac:dyDescent="0.2">
      <c r="B27" s="36" t="s">
        <v>537</v>
      </c>
      <c r="C27" s="9" t="s">
        <v>475</v>
      </c>
      <c r="D27" s="10">
        <v>1302</v>
      </c>
      <c r="E27" s="10">
        <v>1321</v>
      </c>
      <c r="F27" s="10">
        <v>1180</v>
      </c>
      <c r="G27" s="10">
        <v>1463</v>
      </c>
      <c r="H27" s="10">
        <v>1002</v>
      </c>
      <c r="I27" s="18">
        <v>1190</v>
      </c>
      <c r="J27" s="10">
        <v>1154</v>
      </c>
      <c r="K27" s="10">
        <v>1333</v>
      </c>
      <c r="L27" s="18">
        <v>1205</v>
      </c>
      <c r="M27" s="10">
        <v>1051</v>
      </c>
      <c r="N27" s="10">
        <v>1669</v>
      </c>
      <c r="O27" s="10">
        <v>1413</v>
      </c>
      <c r="P27" s="9" t="s">
        <v>475</v>
      </c>
      <c r="Q27" s="11">
        <f t="shared" si="0"/>
        <v>15283</v>
      </c>
      <c r="R27" s="20"/>
    </row>
    <row r="28" spans="2:19" ht="18" customHeight="1" x14ac:dyDescent="0.2">
      <c r="B28" s="36" t="s">
        <v>537</v>
      </c>
      <c r="C28" s="9" t="s">
        <v>476</v>
      </c>
      <c r="D28" s="10">
        <v>176</v>
      </c>
      <c r="E28" s="10">
        <v>176</v>
      </c>
      <c r="F28" s="10">
        <v>144</v>
      </c>
      <c r="G28" s="10">
        <v>191</v>
      </c>
      <c r="H28" s="10">
        <v>178</v>
      </c>
      <c r="I28" s="18">
        <v>204</v>
      </c>
      <c r="J28" s="10">
        <v>153</v>
      </c>
      <c r="K28" s="10">
        <v>122</v>
      </c>
      <c r="L28" s="18">
        <v>75</v>
      </c>
      <c r="M28" s="10">
        <v>139</v>
      </c>
      <c r="N28" s="10">
        <v>122</v>
      </c>
      <c r="O28" s="10">
        <v>180</v>
      </c>
      <c r="P28" s="9" t="s">
        <v>476</v>
      </c>
      <c r="Q28" s="11">
        <f t="shared" si="0"/>
        <v>1860</v>
      </c>
      <c r="R28" s="20"/>
    </row>
    <row r="29" spans="2:19" ht="18" customHeight="1" x14ac:dyDescent="0.2">
      <c r="B29" s="36" t="s">
        <v>537</v>
      </c>
      <c r="C29" s="9" t="s">
        <v>477</v>
      </c>
      <c r="D29" s="10">
        <v>649</v>
      </c>
      <c r="E29" s="10">
        <v>660</v>
      </c>
      <c r="F29" s="10">
        <v>596</v>
      </c>
      <c r="G29" s="10">
        <v>825</v>
      </c>
      <c r="H29" s="10">
        <v>850</v>
      </c>
      <c r="I29" s="18">
        <v>721</v>
      </c>
      <c r="J29" s="10">
        <v>813</v>
      </c>
      <c r="K29" s="10">
        <v>792</v>
      </c>
      <c r="L29" s="18">
        <v>449</v>
      </c>
      <c r="M29" s="10">
        <v>672</v>
      </c>
      <c r="N29" s="10">
        <v>715</v>
      </c>
      <c r="O29" s="10">
        <v>763</v>
      </c>
      <c r="P29" s="9" t="s">
        <v>477</v>
      </c>
      <c r="Q29" s="11">
        <f t="shared" si="0"/>
        <v>8505</v>
      </c>
      <c r="R29" s="20"/>
    </row>
    <row r="30" spans="2:19" ht="18" customHeight="1" x14ac:dyDescent="0.2">
      <c r="B30" s="36" t="s">
        <v>537</v>
      </c>
      <c r="C30" s="9" t="s">
        <v>478</v>
      </c>
      <c r="D30" s="10">
        <v>201</v>
      </c>
      <c r="E30" s="10">
        <v>312</v>
      </c>
      <c r="F30" s="10">
        <v>192</v>
      </c>
      <c r="G30" s="10">
        <v>268</v>
      </c>
      <c r="H30" s="10">
        <v>192</v>
      </c>
      <c r="I30" s="18">
        <v>148</v>
      </c>
      <c r="J30" s="10">
        <v>165</v>
      </c>
      <c r="K30" s="10">
        <v>156</v>
      </c>
      <c r="L30" s="18">
        <v>96</v>
      </c>
      <c r="M30" s="10">
        <v>87</v>
      </c>
      <c r="N30" s="10">
        <v>0</v>
      </c>
      <c r="O30" s="10">
        <v>0</v>
      </c>
      <c r="P30" s="9" t="s">
        <v>478</v>
      </c>
      <c r="Q30" s="11">
        <f t="shared" si="0"/>
        <v>1817</v>
      </c>
      <c r="R30" s="20"/>
    </row>
    <row r="31" spans="2:19" ht="18" customHeight="1" x14ac:dyDescent="0.2">
      <c r="B31" s="36" t="s">
        <v>537</v>
      </c>
      <c r="C31" s="9" t="s">
        <v>479</v>
      </c>
      <c r="D31" s="10">
        <v>447</v>
      </c>
      <c r="E31" s="10">
        <v>490</v>
      </c>
      <c r="F31" s="10">
        <v>527</v>
      </c>
      <c r="G31" s="10">
        <v>616</v>
      </c>
      <c r="H31" s="10">
        <v>719</v>
      </c>
      <c r="I31" s="18">
        <v>448</v>
      </c>
      <c r="J31" s="10">
        <v>509</v>
      </c>
      <c r="K31" s="10">
        <v>518</v>
      </c>
      <c r="L31" s="18">
        <v>303</v>
      </c>
      <c r="M31" s="10">
        <v>344</v>
      </c>
      <c r="N31" s="10">
        <v>401</v>
      </c>
      <c r="O31" s="10">
        <v>493</v>
      </c>
      <c r="P31" s="9" t="s">
        <v>479</v>
      </c>
      <c r="Q31" s="11">
        <f t="shared" si="0"/>
        <v>5815</v>
      </c>
      <c r="R31" s="20"/>
    </row>
    <row r="32" spans="2:19" ht="18" customHeight="1" x14ac:dyDescent="0.2">
      <c r="B32" s="36" t="s">
        <v>537</v>
      </c>
      <c r="C32" s="9" t="s">
        <v>480</v>
      </c>
      <c r="D32" s="10">
        <v>105</v>
      </c>
      <c r="E32" s="10">
        <v>95</v>
      </c>
      <c r="F32" s="10">
        <v>84</v>
      </c>
      <c r="G32" s="10">
        <v>123</v>
      </c>
      <c r="H32" s="10">
        <v>91</v>
      </c>
      <c r="I32" s="18">
        <v>119</v>
      </c>
      <c r="J32" s="10">
        <v>124</v>
      </c>
      <c r="K32" s="10">
        <v>132</v>
      </c>
      <c r="L32" s="18">
        <v>52</v>
      </c>
      <c r="M32" s="10">
        <v>69</v>
      </c>
      <c r="N32" s="10">
        <v>66</v>
      </c>
      <c r="O32" s="10">
        <v>83</v>
      </c>
      <c r="P32" s="9" t="s">
        <v>480</v>
      </c>
      <c r="Q32" s="11">
        <f t="shared" si="0"/>
        <v>1143</v>
      </c>
      <c r="R32" s="20"/>
      <c r="S32" s="20"/>
    </row>
    <row r="33" spans="2:19" ht="18" customHeight="1" x14ac:dyDescent="0.2">
      <c r="B33" s="36"/>
      <c r="C33" s="8" t="s">
        <v>481</v>
      </c>
      <c r="D33" s="14">
        <f t="shared" ref="D33:O33" si="1">SUM(D5:D32)</f>
        <v>63398</v>
      </c>
      <c r="E33" s="14">
        <f t="shared" si="1"/>
        <v>65005</v>
      </c>
      <c r="F33" s="14">
        <f t="shared" si="1"/>
        <v>61009</v>
      </c>
      <c r="G33" s="14">
        <f t="shared" si="1"/>
        <v>73886</v>
      </c>
      <c r="H33" s="14">
        <f t="shared" si="1"/>
        <v>72215</v>
      </c>
      <c r="I33" s="19">
        <f t="shared" si="1"/>
        <v>62463</v>
      </c>
      <c r="J33" s="14">
        <f t="shared" si="1"/>
        <v>66067</v>
      </c>
      <c r="K33" s="14">
        <f t="shared" si="1"/>
        <v>63492</v>
      </c>
      <c r="L33" s="19">
        <f t="shared" si="1"/>
        <v>50188</v>
      </c>
      <c r="M33" s="14">
        <f t="shared" si="1"/>
        <v>59962</v>
      </c>
      <c r="N33" s="14">
        <f t="shared" si="1"/>
        <v>65450</v>
      </c>
      <c r="O33" s="14">
        <f t="shared" si="1"/>
        <v>60787</v>
      </c>
      <c r="P33" s="8" t="s">
        <v>481</v>
      </c>
      <c r="Q33" s="15">
        <f>SUM(Q5:Q32)</f>
        <v>763922</v>
      </c>
      <c r="R33" s="20"/>
      <c r="S33" s="20"/>
    </row>
    <row r="34" spans="2:19" ht="18" customHeight="1" x14ac:dyDescent="0.2">
      <c r="B34" s="36"/>
      <c r="C34" s="11" t="s">
        <v>483</v>
      </c>
      <c r="D34" s="10">
        <v>117</v>
      </c>
      <c r="E34" s="10">
        <v>97</v>
      </c>
      <c r="F34" s="10">
        <v>113</v>
      </c>
      <c r="G34" s="10">
        <v>132</v>
      </c>
      <c r="H34" s="10">
        <v>124</v>
      </c>
      <c r="I34" s="18">
        <v>16</v>
      </c>
      <c r="J34" s="10">
        <v>74</v>
      </c>
      <c r="K34" s="10">
        <v>90</v>
      </c>
      <c r="L34" s="18">
        <v>72</v>
      </c>
      <c r="M34" s="10">
        <v>83</v>
      </c>
      <c r="N34" s="10">
        <v>75</v>
      </c>
      <c r="O34" s="10">
        <v>98</v>
      </c>
      <c r="P34" s="11" t="s">
        <v>483</v>
      </c>
      <c r="Q34" s="12">
        <f>D34+E34+F34+G34+H34+I34+J34+K34+L34+M34+N34+O34</f>
        <v>1091</v>
      </c>
    </row>
    <row r="35" spans="2:19" x14ac:dyDescent="0.2">
      <c r="B35" s="36"/>
      <c r="D35" s="5" t="s">
        <v>486</v>
      </c>
      <c r="E35" s="5" t="s">
        <v>486</v>
      </c>
      <c r="F35" s="5" t="s">
        <v>486</v>
      </c>
    </row>
    <row r="36" spans="2:19" ht="45" x14ac:dyDescent="0.2">
      <c r="D36" s="5" t="s">
        <v>487</v>
      </c>
      <c r="E36" s="5" t="s">
        <v>488</v>
      </c>
      <c r="F36" s="5" t="s">
        <v>502</v>
      </c>
      <c r="I36" s="7" t="s">
        <v>504</v>
      </c>
      <c r="J36" s="7" t="s">
        <v>506</v>
      </c>
      <c r="K36" s="7" t="s">
        <v>507</v>
      </c>
      <c r="L36" s="7" t="s">
        <v>507</v>
      </c>
      <c r="M36" s="7" t="s">
        <v>509</v>
      </c>
      <c r="N36" s="7" t="s">
        <v>510</v>
      </c>
      <c r="O36" s="7" t="s">
        <v>511</v>
      </c>
    </row>
    <row r="37" spans="2:19" ht="22.5" x14ac:dyDescent="0.2">
      <c r="D37" s="5" t="s">
        <v>488</v>
      </c>
      <c r="E37" s="5" t="s">
        <v>501</v>
      </c>
      <c r="F37" s="5" t="s">
        <v>501</v>
      </c>
      <c r="I37" s="7" t="s">
        <v>505</v>
      </c>
      <c r="O37" s="7" t="s">
        <v>512</v>
      </c>
    </row>
    <row r="38" spans="2:19" x14ac:dyDescent="0.2">
      <c r="D38" s="5" t="s">
        <v>489</v>
      </c>
    </row>
  </sheetData>
  <pageMargins left="0" right="1.4960629921259843" top="0" bottom="0" header="0.31496062992125984" footer="0.31496062992125984"/>
  <pageSetup paperSize="9" scale="92" orientation="landscape" r:id="rId1"/>
  <colBreaks count="1" manualBreakCount="1">
    <brk id="14" max="1048575" man="1"/>
  </colBreaks>
  <ignoredErrors>
    <ignoredError sqref="Q33" formula="1"/>
  </ignoredErrors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8">
    <tabColor rgb="FF7030A0"/>
  </sheetPr>
  <dimension ref="A1:B438"/>
  <sheetViews>
    <sheetView workbookViewId="0">
      <pane ySplit="1" topLeftCell="A2" activePane="bottomLeft" state="frozenSplit"/>
      <selection pane="bottomLeft" activeCell="A16" sqref="A16"/>
    </sheetView>
  </sheetViews>
  <sheetFormatPr defaultRowHeight="12.75" x14ac:dyDescent="0.2"/>
  <sheetData>
    <row r="1" spans="1:2" x14ac:dyDescent="0.2">
      <c r="A1" s="2" t="s">
        <v>449</v>
      </c>
      <c r="B1" s="2" t="s">
        <v>0</v>
      </c>
    </row>
    <row r="2" spans="1:2" x14ac:dyDescent="0.2">
      <c r="A2" t="s">
        <v>9</v>
      </c>
      <c r="B2" s="1" t="s">
        <v>3</v>
      </c>
    </row>
    <row r="3" spans="1:2" x14ac:dyDescent="0.2">
      <c r="A3" t="s">
        <v>8</v>
      </c>
      <c r="B3" s="1" t="s">
        <v>14</v>
      </c>
    </row>
    <row r="4" spans="1:2" x14ac:dyDescent="0.2">
      <c r="A4" t="s">
        <v>7</v>
      </c>
      <c r="B4" s="1" t="s">
        <v>15</v>
      </c>
    </row>
    <row r="5" spans="1:2" x14ac:dyDescent="0.2">
      <c r="A5" t="s">
        <v>1</v>
      </c>
      <c r="B5" s="1" t="s">
        <v>10</v>
      </c>
    </row>
    <row r="6" spans="1:2" x14ac:dyDescent="0.2">
      <c r="A6" t="s">
        <v>2</v>
      </c>
      <c r="B6" s="1" t="s">
        <v>11</v>
      </c>
    </row>
    <row r="7" spans="1:2" x14ac:dyDescent="0.2">
      <c r="A7" t="s">
        <v>4</v>
      </c>
      <c r="B7" s="1" t="s">
        <v>12</v>
      </c>
    </row>
    <row r="8" spans="1:2" x14ac:dyDescent="0.2">
      <c r="A8" t="s">
        <v>6</v>
      </c>
      <c r="B8" s="1" t="s">
        <v>13</v>
      </c>
    </row>
    <row r="9" spans="1:2" x14ac:dyDescent="0.2">
      <c r="A9" t="s">
        <v>5</v>
      </c>
      <c r="B9" s="1" t="s">
        <v>434</v>
      </c>
    </row>
    <row r="10" spans="1:2" x14ac:dyDescent="0.2">
      <c r="A10" t="s">
        <v>446</v>
      </c>
      <c r="B10" s="1" t="s">
        <v>435</v>
      </c>
    </row>
    <row r="11" spans="1:2" x14ac:dyDescent="0.2">
      <c r="A11" t="s">
        <v>447</v>
      </c>
      <c r="B11" s="1" t="s">
        <v>436</v>
      </c>
    </row>
    <row r="12" spans="1:2" x14ac:dyDescent="0.2">
      <c r="A12" t="s">
        <v>448</v>
      </c>
      <c r="B12" s="1" t="s">
        <v>437</v>
      </c>
    </row>
    <row r="13" spans="1:2" x14ac:dyDescent="0.2">
      <c r="A13" s="3" t="s">
        <v>450</v>
      </c>
      <c r="B13" s="1" t="s">
        <v>438</v>
      </c>
    </row>
    <row r="14" spans="1:2" x14ac:dyDescent="0.2">
      <c r="A14" s="3" t="s">
        <v>451</v>
      </c>
      <c r="B14" s="1" t="s">
        <v>439</v>
      </c>
    </row>
    <row r="15" spans="1:2" x14ac:dyDescent="0.2">
      <c r="A15" s="3" t="s">
        <v>452</v>
      </c>
      <c r="B15" s="1" t="s">
        <v>440</v>
      </c>
    </row>
    <row r="16" spans="1:2" x14ac:dyDescent="0.2">
      <c r="B16" s="1" t="s">
        <v>441</v>
      </c>
    </row>
    <row r="17" spans="2:2" x14ac:dyDescent="0.2">
      <c r="B17" s="1" t="s">
        <v>442</v>
      </c>
    </row>
    <row r="18" spans="2:2" x14ac:dyDescent="0.2">
      <c r="B18" s="1" t="s">
        <v>443</v>
      </c>
    </row>
    <row r="19" spans="2:2" x14ac:dyDescent="0.2">
      <c r="B19" s="1" t="s">
        <v>444</v>
      </c>
    </row>
    <row r="20" spans="2:2" x14ac:dyDescent="0.2">
      <c r="B20" s="1" t="s">
        <v>445</v>
      </c>
    </row>
    <row r="21" spans="2:2" x14ac:dyDescent="0.2">
      <c r="B21" s="1" t="s">
        <v>16</v>
      </c>
    </row>
    <row r="22" spans="2:2" x14ac:dyDescent="0.2">
      <c r="B22" s="1" t="s">
        <v>17</v>
      </c>
    </row>
    <row r="23" spans="2:2" x14ac:dyDescent="0.2">
      <c r="B23" s="1" t="s">
        <v>18</v>
      </c>
    </row>
    <row r="24" spans="2:2" x14ac:dyDescent="0.2">
      <c r="B24" s="1" t="s">
        <v>19</v>
      </c>
    </row>
    <row r="25" spans="2:2" x14ac:dyDescent="0.2">
      <c r="B25" s="1" t="s">
        <v>20</v>
      </c>
    </row>
    <row r="26" spans="2:2" x14ac:dyDescent="0.2">
      <c r="B26" s="1" t="s">
        <v>21</v>
      </c>
    </row>
    <row r="27" spans="2:2" x14ac:dyDescent="0.2">
      <c r="B27" s="1" t="s">
        <v>22</v>
      </c>
    </row>
    <row r="28" spans="2:2" x14ac:dyDescent="0.2">
      <c r="B28" s="1" t="s">
        <v>23</v>
      </c>
    </row>
    <row r="29" spans="2:2" x14ac:dyDescent="0.2">
      <c r="B29" s="1" t="s">
        <v>24</v>
      </c>
    </row>
    <row r="30" spans="2:2" x14ac:dyDescent="0.2">
      <c r="B30" s="1" t="s">
        <v>25</v>
      </c>
    </row>
    <row r="31" spans="2:2" x14ac:dyDescent="0.2">
      <c r="B31" s="1" t="s">
        <v>26</v>
      </c>
    </row>
    <row r="32" spans="2:2" x14ac:dyDescent="0.2">
      <c r="B32" s="1" t="s">
        <v>27</v>
      </c>
    </row>
    <row r="33" spans="2:2" x14ac:dyDescent="0.2">
      <c r="B33" s="1" t="s">
        <v>28</v>
      </c>
    </row>
    <row r="34" spans="2:2" x14ac:dyDescent="0.2">
      <c r="B34" s="1" t="s">
        <v>29</v>
      </c>
    </row>
    <row r="35" spans="2:2" x14ac:dyDescent="0.2">
      <c r="B35" s="1" t="s">
        <v>30</v>
      </c>
    </row>
    <row r="36" spans="2:2" x14ac:dyDescent="0.2">
      <c r="B36" s="1" t="s">
        <v>31</v>
      </c>
    </row>
    <row r="37" spans="2:2" x14ac:dyDescent="0.2">
      <c r="B37" s="1" t="s">
        <v>32</v>
      </c>
    </row>
    <row r="38" spans="2:2" x14ac:dyDescent="0.2">
      <c r="B38" s="1" t="s">
        <v>33</v>
      </c>
    </row>
    <row r="39" spans="2:2" x14ac:dyDescent="0.2">
      <c r="B39" s="1" t="s">
        <v>34</v>
      </c>
    </row>
    <row r="40" spans="2:2" x14ac:dyDescent="0.2">
      <c r="B40" s="1" t="s">
        <v>35</v>
      </c>
    </row>
    <row r="41" spans="2:2" x14ac:dyDescent="0.2">
      <c r="B41" s="1" t="s">
        <v>36</v>
      </c>
    </row>
    <row r="42" spans="2:2" x14ac:dyDescent="0.2">
      <c r="B42" s="1" t="s">
        <v>37</v>
      </c>
    </row>
    <row r="43" spans="2:2" x14ac:dyDescent="0.2">
      <c r="B43" s="1" t="s">
        <v>38</v>
      </c>
    </row>
    <row r="44" spans="2:2" x14ac:dyDescent="0.2">
      <c r="B44" s="1" t="s">
        <v>39</v>
      </c>
    </row>
    <row r="45" spans="2:2" x14ac:dyDescent="0.2">
      <c r="B45" s="1" t="s">
        <v>40</v>
      </c>
    </row>
    <row r="46" spans="2:2" x14ac:dyDescent="0.2">
      <c r="B46" s="1" t="s">
        <v>41</v>
      </c>
    </row>
    <row r="47" spans="2:2" x14ac:dyDescent="0.2">
      <c r="B47" s="1" t="s">
        <v>42</v>
      </c>
    </row>
    <row r="48" spans="2:2" x14ac:dyDescent="0.2">
      <c r="B48" s="1" t="s">
        <v>43</v>
      </c>
    </row>
    <row r="49" spans="2:2" x14ac:dyDescent="0.2">
      <c r="B49" s="1" t="s">
        <v>44</v>
      </c>
    </row>
    <row r="50" spans="2:2" x14ac:dyDescent="0.2">
      <c r="B50" s="1" t="s">
        <v>45</v>
      </c>
    </row>
    <row r="51" spans="2:2" x14ac:dyDescent="0.2">
      <c r="B51" s="1" t="s">
        <v>46</v>
      </c>
    </row>
    <row r="52" spans="2:2" x14ac:dyDescent="0.2">
      <c r="B52" s="1" t="s">
        <v>47</v>
      </c>
    </row>
    <row r="53" spans="2:2" x14ac:dyDescent="0.2">
      <c r="B53" s="1" t="s">
        <v>48</v>
      </c>
    </row>
    <row r="54" spans="2:2" x14ac:dyDescent="0.2">
      <c r="B54" s="1" t="s">
        <v>49</v>
      </c>
    </row>
    <row r="55" spans="2:2" x14ac:dyDescent="0.2">
      <c r="B55" s="1" t="s">
        <v>50</v>
      </c>
    </row>
    <row r="56" spans="2:2" x14ac:dyDescent="0.2">
      <c r="B56" s="1" t="s">
        <v>51</v>
      </c>
    </row>
    <row r="57" spans="2:2" x14ac:dyDescent="0.2">
      <c r="B57" s="1" t="s">
        <v>52</v>
      </c>
    </row>
    <row r="58" spans="2:2" x14ac:dyDescent="0.2">
      <c r="B58" s="1" t="s">
        <v>53</v>
      </c>
    </row>
    <row r="59" spans="2:2" x14ac:dyDescent="0.2">
      <c r="B59" s="1" t="s">
        <v>54</v>
      </c>
    </row>
    <row r="60" spans="2:2" x14ac:dyDescent="0.2">
      <c r="B60" s="1" t="s">
        <v>55</v>
      </c>
    </row>
    <row r="61" spans="2:2" x14ac:dyDescent="0.2">
      <c r="B61" s="1" t="s">
        <v>56</v>
      </c>
    </row>
    <row r="62" spans="2:2" x14ac:dyDescent="0.2">
      <c r="B62" s="1" t="s">
        <v>57</v>
      </c>
    </row>
    <row r="63" spans="2:2" x14ac:dyDescent="0.2">
      <c r="B63" s="1" t="s">
        <v>58</v>
      </c>
    </row>
    <row r="64" spans="2:2" x14ac:dyDescent="0.2">
      <c r="B64" s="1" t="s">
        <v>59</v>
      </c>
    </row>
    <row r="65" spans="2:2" x14ac:dyDescent="0.2">
      <c r="B65" s="1" t="s">
        <v>60</v>
      </c>
    </row>
    <row r="66" spans="2:2" x14ac:dyDescent="0.2">
      <c r="B66" s="1" t="s">
        <v>61</v>
      </c>
    </row>
    <row r="67" spans="2:2" x14ac:dyDescent="0.2">
      <c r="B67" s="1" t="s">
        <v>62</v>
      </c>
    </row>
    <row r="68" spans="2:2" x14ac:dyDescent="0.2">
      <c r="B68" s="1" t="s">
        <v>63</v>
      </c>
    </row>
    <row r="69" spans="2:2" x14ac:dyDescent="0.2">
      <c r="B69" s="1" t="s">
        <v>64</v>
      </c>
    </row>
    <row r="70" spans="2:2" x14ac:dyDescent="0.2">
      <c r="B70" s="1" t="s">
        <v>65</v>
      </c>
    </row>
    <row r="71" spans="2:2" x14ac:dyDescent="0.2">
      <c r="B71" s="1" t="s">
        <v>66</v>
      </c>
    </row>
    <row r="72" spans="2:2" x14ac:dyDescent="0.2">
      <c r="B72" s="1" t="s">
        <v>67</v>
      </c>
    </row>
    <row r="73" spans="2:2" x14ac:dyDescent="0.2">
      <c r="B73" s="1" t="s">
        <v>68</v>
      </c>
    </row>
    <row r="74" spans="2:2" x14ac:dyDescent="0.2">
      <c r="B74" s="1" t="s">
        <v>69</v>
      </c>
    </row>
    <row r="75" spans="2:2" x14ac:dyDescent="0.2">
      <c r="B75" s="1" t="s">
        <v>70</v>
      </c>
    </row>
    <row r="76" spans="2:2" x14ac:dyDescent="0.2">
      <c r="B76" s="1" t="s">
        <v>71</v>
      </c>
    </row>
    <row r="77" spans="2:2" x14ac:dyDescent="0.2">
      <c r="B77" s="1" t="s">
        <v>72</v>
      </c>
    </row>
    <row r="78" spans="2:2" x14ac:dyDescent="0.2">
      <c r="B78" s="1" t="s">
        <v>73</v>
      </c>
    </row>
    <row r="79" spans="2:2" x14ac:dyDescent="0.2">
      <c r="B79" s="1" t="s">
        <v>74</v>
      </c>
    </row>
    <row r="80" spans="2:2" x14ac:dyDescent="0.2">
      <c r="B80" s="1" t="s">
        <v>75</v>
      </c>
    </row>
    <row r="81" spans="2:2" x14ac:dyDescent="0.2">
      <c r="B81" s="1" t="s">
        <v>76</v>
      </c>
    </row>
    <row r="82" spans="2:2" x14ac:dyDescent="0.2">
      <c r="B82" s="1" t="s">
        <v>77</v>
      </c>
    </row>
    <row r="83" spans="2:2" x14ac:dyDescent="0.2">
      <c r="B83" s="1" t="s">
        <v>78</v>
      </c>
    </row>
    <row r="84" spans="2:2" x14ac:dyDescent="0.2">
      <c r="B84" s="1" t="s">
        <v>79</v>
      </c>
    </row>
    <row r="85" spans="2:2" x14ac:dyDescent="0.2">
      <c r="B85" s="1" t="s">
        <v>80</v>
      </c>
    </row>
    <row r="86" spans="2:2" x14ac:dyDescent="0.2">
      <c r="B86" s="1" t="s">
        <v>81</v>
      </c>
    </row>
    <row r="87" spans="2:2" x14ac:dyDescent="0.2">
      <c r="B87" s="1" t="s">
        <v>82</v>
      </c>
    </row>
    <row r="88" spans="2:2" x14ac:dyDescent="0.2">
      <c r="B88" s="1" t="s">
        <v>83</v>
      </c>
    </row>
    <row r="89" spans="2:2" x14ac:dyDescent="0.2">
      <c r="B89" s="1" t="s">
        <v>84</v>
      </c>
    </row>
    <row r="90" spans="2:2" x14ac:dyDescent="0.2">
      <c r="B90" s="1" t="s">
        <v>85</v>
      </c>
    </row>
    <row r="91" spans="2:2" x14ac:dyDescent="0.2">
      <c r="B91" s="1" t="s">
        <v>86</v>
      </c>
    </row>
    <row r="92" spans="2:2" x14ac:dyDescent="0.2">
      <c r="B92" s="1" t="s">
        <v>87</v>
      </c>
    </row>
    <row r="93" spans="2:2" x14ac:dyDescent="0.2">
      <c r="B93" s="1" t="s">
        <v>88</v>
      </c>
    </row>
    <row r="94" spans="2:2" x14ac:dyDescent="0.2">
      <c r="B94" s="1" t="s">
        <v>89</v>
      </c>
    </row>
    <row r="95" spans="2:2" x14ac:dyDescent="0.2">
      <c r="B95" s="1" t="s">
        <v>90</v>
      </c>
    </row>
    <row r="96" spans="2:2" x14ac:dyDescent="0.2">
      <c r="B96" s="1" t="s">
        <v>91</v>
      </c>
    </row>
    <row r="97" spans="2:2" x14ac:dyDescent="0.2">
      <c r="B97" s="1" t="s">
        <v>92</v>
      </c>
    </row>
    <row r="98" spans="2:2" x14ac:dyDescent="0.2">
      <c r="B98" s="1" t="s">
        <v>93</v>
      </c>
    </row>
    <row r="99" spans="2:2" x14ac:dyDescent="0.2">
      <c r="B99" s="1" t="s">
        <v>94</v>
      </c>
    </row>
    <row r="100" spans="2:2" x14ac:dyDescent="0.2">
      <c r="B100" s="1" t="s">
        <v>95</v>
      </c>
    </row>
    <row r="101" spans="2:2" x14ac:dyDescent="0.2">
      <c r="B101" s="1" t="s">
        <v>96</v>
      </c>
    </row>
    <row r="102" spans="2:2" x14ac:dyDescent="0.2">
      <c r="B102" s="1" t="s">
        <v>97</v>
      </c>
    </row>
    <row r="103" spans="2:2" x14ac:dyDescent="0.2">
      <c r="B103" s="1" t="s">
        <v>98</v>
      </c>
    </row>
    <row r="104" spans="2:2" x14ac:dyDescent="0.2">
      <c r="B104" s="1" t="s">
        <v>99</v>
      </c>
    </row>
    <row r="105" spans="2:2" x14ac:dyDescent="0.2">
      <c r="B105" s="1" t="s">
        <v>100</v>
      </c>
    </row>
    <row r="106" spans="2:2" x14ac:dyDescent="0.2">
      <c r="B106" s="1" t="s">
        <v>101</v>
      </c>
    </row>
    <row r="107" spans="2:2" x14ac:dyDescent="0.2">
      <c r="B107" s="1" t="s">
        <v>102</v>
      </c>
    </row>
    <row r="108" spans="2:2" x14ac:dyDescent="0.2">
      <c r="B108" s="1" t="s">
        <v>103</v>
      </c>
    </row>
    <row r="109" spans="2:2" x14ac:dyDescent="0.2">
      <c r="B109" s="1" t="s">
        <v>104</v>
      </c>
    </row>
    <row r="110" spans="2:2" x14ac:dyDescent="0.2">
      <c r="B110" s="1" t="s">
        <v>105</v>
      </c>
    </row>
    <row r="111" spans="2:2" x14ac:dyDescent="0.2">
      <c r="B111" s="1" t="s">
        <v>106</v>
      </c>
    </row>
    <row r="112" spans="2:2" x14ac:dyDescent="0.2">
      <c r="B112" s="1" t="s">
        <v>107</v>
      </c>
    </row>
    <row r="113" spans="2:2" x14ac:dyDescent="0.2">
      <c r="B113" s="1" t="s">
        <v>108</v>
      </c>
    </row>
    <row r="114" spans="2:2" x14ac:dyDescent="0.2">
      <c r="B114" s="1" t="s">
        <v>109</v>
      </c>
    </row>
    <row r="115" spans="2:2" x14ac:dyDescent="0.2">
      <c r="B115" s="1" t="s">
        <v>110</v>
      </c>
    </row>
    <row r="116" spans="2:2" x14ac:dyDescent="0.2">
      <c r="B116" s="1" t="s">
        <v>111</v>
      </c>
    </row>
    <row r="117" spans="2:2" x14ac:dyDescent="0.2">
      <c r="B117" s="1" t="s">
        <v>112</v>
      </c>
    </row>
    <row r="118" spans="2:2" x14ac:dyDescent="0.2">
      <c r="B118" s="1" t="s">
        <v>113</v>
      </c>
    </row>
    <row r="119" spans="2:2" x14ac:dyDescent="0.2">
      <c r="B119" s="1" t="s">
        <v>114</v>
      </c>
    </row>
    <row r="120" spans="2:2" x14ac:dyDescent="0.2">
      <c r="B120" s="1" t="s">
        <v>115</v>
      </c>
    </row>
    <row r="121" spans="2:2" x14ac:dyDescent="0.2">
      <c r="B121" s="1" t="s">
        <v>116</v>
      </c>
    </row>
    <row r="122" spans="2:2" x14ac:dyDescent="0.2">
      <c r="B122" s="1" t="s">
        <v>117</v>
      </c>
    </row>
    <row r="123" spans="2:2" x14ac:dyDescent="0.2">
      <c r="B123" s="1" t="s">
        <v>118</v>
      </c>
    </row>
    <row r="124" spans="2:2" x14ac:dyDescent="0.2">
      <c r="B124" s="1" t="s">
        <v>119</v>
      </c>
    </row>
    <row r="125" spans="2:2" x14ac:dyDescent="0.2">
      <c r="B125" s="1" t="s">
        <v>120</v>
      </c>
    </row>
    <row r="126" spans="2:2" x14ac:dyDescent="0.2">
      <c r="B126" s="1" t="s">
        <v>121</v>
      </c>
    </row>
    <row r="127" spans="2:2" x14ac:dyDescent="0.2">
      <c r="B127" s="1" t="s">
        <v>122</v>
      </c>
    </row>
    <row r="128" spans="2:2" x14ac:dyDescent="0.2">
      <c r="B128" s="1" t="s">
        <v>123</v>
      </c>
    </row>
    <row r="129" spans="2:2" x14ac:dyDescent="0.2">
      <c r="B129" s="1" t="s">
        <v>124</v>
      </c>
    </row>
    <row r="130" spans="2:2" x14ac:dyDescent="0.2">
      <c r="B130" s="1" t="s">
        <v>125</v>
      </c>
    </row>
    <row r="131" spans="2:2" x14ac:dyDescent="0.2">
      <c r="B131" s="1" t="s">
        <v>126</v>
      </c>
    </row>
    <row r="132" spans="2:2" x14ac:dyDescent="0.2">
      <c r="B132" s="1" t="s">
        <v>127</v>
      </c>
    </row>
    <row r="133" spans="2:2" x14ac:dyDescent="0.2">
      <c r="B133" s="1" t="s">
        <v>128</v>
      </c>
    </row>
    <row r="134" spans="2:2" x14ac:dyDescent="0.2">
      <c r="B134" s="1" t="s">
        <v>129</v>
      </c>
    </row>
    <row r="135" spans="2:2" x14ac:dyDescent="0.2">
      <c r="B135" s="1" t="s">
        <v>130</v>
      </c>
    </row>
    <row r="136" spans="2:2" x14ac:dyDescent="0.2">
      <c r="B136" s="1" t="s">
        <v>131</v>
      </c>
    </row>
    <row r="137" spans="2:2" x14ac:dyDescent="0.2">
      <c r="B137" s="1" t="s">
        <v>132</v>
      </c>
    </row>
    <row r="138" spans="2:2" x14ac:dyDescent="0.2">
      <c r="B138" s="1" t="s">
        <v>133</v>
      </c>
    </row>
    <row r="139" spans="2:2" x14ac:dyDescent="0.2">
      <c r="B139" s="1" t="s">
        <v>134</v>
      </c>
    </row>
    <row r="140" spans="2:2" x14ac:dyDescent="0.2">
      <c r="B140" s="1" t="s">
        <v>135</v>
      </c>
    </row>
    <row r="141" spans="2:2" x14ac:dyDescent="0.2">
      <c r="B141" s="1" t="s">
        <v>136</v>
      </c>
    </row>
    <row r="142" spans="2:2" x14ac:dyDescent="0.2">
      <c r="B142" s="1" t="s">
        <v>137</v>
      </c>
    </row>
    <row r="143" spans="2:2" x14ac:dyDescent="0.2">
      <c r="B143" s="1" t="s">
        <v>138</v>
      </c>
    </row>
    <row r="144" spans="2:2" x14ac:dyDescent="0.2">
      <c r="B144" s="1" t="s">
        <v>139</v>
      </c>
    </row>
    <row r="145" spans="2:2" x14ac:dyDescent="0.2">
      <c r="B145" s="1" t="s">
        <v>140</v>
      </c>
    </row>
    <row r="146" spans="2:2" x14ac:dyDescent="0.2">
      <c r="B146" s="1" t="s">
        <v>141</v>
      </c>
    </row>
    <row r="147" spans="2:2" x14ac:dyDescent="0.2">
      <c r="B147" s="1" t="s">
        <v>142</v>
      </c>
    </row>
    <row r="148" spans="2:2" x14ac:dyDescent="0.2">
      <c r="B148" s="1" t="s">
        <v>143</v>
      </c>
    </row>
    <row r="149" spans="2:2" x14ac:dyDescent="0.2">
      <c r="B149" s="1" t="s">
        <v>144</v>
      </c>
    </row>
    <row r="150" spans="2:2" x14ac:dyDescent="0.2">
      <c r="B150" s="1" t="s">
        <v>145</v>
      </c>
    </row>
    <row r="151" spans="2:2" x14ac:dyDescent="0.2">
      <c r="B151" s="1" t="s">
        <v>146</v>
      </c>
    </row>
    <row r="152" spans="2:2" x14ac:dyDescent="0.2">
      <c r="B152" s="1" t="s">
        <v>147</v>
      </c>
    </row>
    <row r="153" spans="2:2" x14ac:dyDescent="0.2">
      <c r="B153" s="1" t="s">
        <v>148</v>
      </c>
    </row>
    <row r="154" spans="2:2" x14ac:dyDescent="0.2">
      <c r="B154" s="1" t="s">
        <v>149</v>
      </c>
    </row>
    <row r="155" spans="2:2" x14ac:dyDescent="0.2">
      <c r="B155" s="1" t="s">
        <v>150</v>
      </c>
    </row>
    <row r="156" spans="2:2" x14ac:dyDescent="0.2">
      <c r="B156" s="1" t="s">
        <v>151</v>
      </c>
    </row>
    <row r="157" spans="2:2" x14ac:dyDescent="0.2">
      <c r="B157" s="1" t="s">
        <v>152</v>
      </c>
    </row>
    <row r="158" spans="2:2" x14ac:dyDescent="0.2">
      <c r="B158" s="1" t="s">
        <v>153</v>
      </c>
    </row>
    <row r="159" spans="2:2" x14ac:dyDescent="0.2">
      <c r="B159" s="1" t="s">
        <v>154</v>
      </c>
    </row>
    <row r="160" spans="2:2" x14ac:dyDescent="0.2">
      <c r="B160" s="1" t="s">
        <v>155</v>
      </c>
    </row>
    <row r="161" spans="2:2" x14ac:dyDescent="0.2">
      <c r="B161" s="1" t="s">
        <v>156</v>
      </c>
    </row>
    <row r="162" spans="2:2" x14ac:dyDescent="0.2">
      <c r="B162" s="1" t="s">
        <v>157</v>
      </c>
    </row>
    <row r="163" spans="2:2" x14ac:dyDescent="0.2">
      <c r="B163" s="1" t="s">
        <v>158</v>
      </c>
    </row>
    <row r="164" spans="2:2" x14ac:dyDescent="0.2">
      <c r="B164" s="1" t="s">
        <v>159</v>
      </c>
    </row>
    <row r="165" spans="2:2" x14ac:dyDescent="0.2">
      <c r="B165" s="1" t="s">
        <v>160</v>
      </c>
    </row>
    <row r="166" spans="2:2" x14ac:dyDescent="0.2">
      <c r="B166" s="1" t="s">
        <v>161</v>
      </c>
    </row>
    <row r="167" spans="2:2" x14ac:dyDescent="0.2">
      <c r="B167" s="1" t="s">
        <v>162</v>
      </c>
    </row>
    <row r="168" spans="2:2" x14ac:dyDescent="0.2">
      <c r="B168" s="1" t="s">
        <v>163</v>
      </c>
    </row>
    <row r="169" spans="2:2" x14ac:dyDescent="0.2">
      <c r="B169" s="1" t="s">
        <v>164</v>
      </c>
    </row>
    <row r="170" spans="2:2" x14ac:dyDescent="0.2">
      <c r="B170" s="1" t="s">
        <v>165</v>
      </c>
    </row>
    <row r="171" spans="2:2" x14ac:dyDescent="0.2">
      <c r="B171" s="1" t="s">
        <v>166</v>
      </c>
    </row>
    <row r="172" spans="2:2" x14ac:dyDescent="0.2">
      <c r="B172" s="1" t="s">
        <v>167</v>
      </c>
    </row>
    <row r="173" spans="2:2" x14ac:dyDescent="0.2">
      <c r="B173" s="1" t="s">
        <v>168</v>
      </c>
    </row>
    <row r="174" spans="2:2" x14ac:dyDescent="0.2">
      <c r="B174" s="1" t="s">
        <v>169</v>
      </c>
    </row>
    <row r="175" spans="2:2" x14ac:dyDescent="0.2">
      <c r="B175" s="1" t="s">
        <v>170</v>
      </c>
    </row>
    <row r="176" spans="2:2" x14ac:dyDescent="0.2">
      <c r="B176" s="1" t="s">
        <v>171</v>
      </c>
    </row>
    <row r="177" spans="2:2" x14ac:dyDescent="0.2">
      <c r="B177" s="1" t="s">
        <v>172</v>
      </c>
    </row>
    <row r="178" spans="2:2" x14ac:dyDescent="0.2">
      <c r="B178" s="1" t="s">
        <v>173</v>
      </c>
    </row>
    <row r="179" spans="2:2" x14ac:dyDescent="0.2">
      <c r="B179" s="1" t="s">
        <v>174</v>
      </c>
    </row>
    <row r="180" spans="2:2" x14ac:dyDescent="0.2">
      <c r="B180" s="1" t="s">
        <v>175</v>
      </c>
    </row>
    <row r="181" spans="2:2" x14ac:dyDescent="0.2">
      <c r="B181" s="1" t="s">
        <v>176</v>
      </c>
    </row>
    <row r="182" spans="2:2" x14ac:dyDescent="0.2">
      <c r="B182" s="1" t="s">
        <v>177</v>
      </c>
    </row>
    <row r="183" spans="2:2" x14ac:dyDescent="0.2">
      <c r="B183" s="1" t="s">
        <v>178</v>
      </c>
    </row>
    <row r="184" spans="2:2" x14ac:dyDescent="0.2">
      <c r="B184" s="1" t="s">
        <v>179</v>
      </c>
    </row>
    <row r="185" spans="2:2" x14ac:dyDescent="0.2">
      <c r="B185" s="1" t="s">
        <v>180</v>
      </c>
    </row>
    <row r="186" spans="2:2" x14ac:dyDescent="0.2">
      <c r="B186" s="1" t="s">
        <v>181</v>
      </c>
    </row>
    <row r="187" spans="2:2" x14ac:dyDescent="0.2">
      <c r="B187" s="1" t="s">
        <v>182</v>
      </c>
    </row>
    <row r="188" spans="2:2" x14ac:dyDescent="0.2">
      <c r="B188" s="1" t="s">
        <v>183</v>
      </c>
    </row>
    <row r="189" spans="2:2" x14ac:dyDescent="0.2">
      <c r="B189" s="1" t="s">
        <v>184</v>
      </c>
    </row>
    <row r="190" spans="2:2" x14ac:dyDescent="0.2">
      <c r="B190" s="1" t="s">
        <v>185</v>
      </c>
    </row>
    <row r="191" spans="2:2" x14ac:dyDescent="0.2">
      <c r="B191" s="1" t="s">
        <v>186</v>
      </c>
    </row>
    <row r="192" spans="2:2" x14ac:dyDescent="0.2">
      <c r="B192" s="1" t="s">
        <v>187</v>
      </c>
    </row>
    <row r="193" spans="2:2" x14ac:dyDescent="0.2">
      <c r="B193" s="1" t="s">
        <v>188</v>
      </c>
    </row>
    <row r="194" spans="2:2" x14ac:dyDescent="0.2">
      <c r="B194" s="1" t="s">
        <v>189</v>
      </c>
    </row>
    <row r="195" spans="2:2" x14ac:dyDescent="0.2">
      <c r="B195" s="1" t="s">
        <v>190</v>
      </c>
    </row>
    <row r="196" spans="2:2" x14ac:dyDescent="0.2">
      <c r="B196" s="1" t="s">
        <v>191</v>
      </c>
    </row>
    <row r="197" spans="2:2" x14ac:dyDescent="0.2">
      <c r="B197" s="1" t="s">
        <v>192</v>
      </c>
    </row>
    <row r="198" spans="2:2" x14ac:dyDescent="0.2">
      <c r="B198" s="1" t="s">
        <v>193</v>
      </c>
    </row>
    <row r="199" spans="2:2" x14ac:dyDescent="0.2">
      <c r="B199" s="1" t="s">
        <v>194</v>
      </c>
    </row>
    <row r="200" spans="2:2" x14ac:dyDescent="0.2">
      <c r="B200" s="1" t="s">
        <v>195</v>
      </c>
    </row>
    <row r="201" spans="2:2" x14ac:dyDescent="0.2">
      <c r="B201" s="1" t="s">
        <v>196</v>
      </c>
    </row>
    <row r="202" spans="2:2" x14ac:dyDescent="0.2">
      <c r="B202" s="1" t="s">
        <v>197</v>
      </c>
    </row>
    <row r="203" spans="2:2" x14ac:dyDescent="0.2">
      <c r="B203" s="1" t="s">
        <v>198</v>
      </c>
    </row>
    <row r="204" spans="2:2" x14ac:dyDescent="0.2">
      <c r="B204" s="1" t="s">
        <v>199</v>
      </c>
    </row>
    <row r="205" spans="2:2" x14ac:dyDescent="0.2">
      <c r="B205" s="1" t="s">
        <v>200</v>
      </c>
    </row>
    <row r="206" spans="2:2" x14ac:dyDescent="0.2">
      <c r="B206" s="1" t="s">
        <v>201</v>
      </c>
    </row>
    <row r="207" spans="2:2" x14ac:dyDescent="0.2">
      <c r="B207" s="1" t="s">
        <v>202</v>
      </c>
    </row>
    <row r="208" spans="2:2" x14ac:dyDescent="0.2">
      <c r="B208" s="1" t="s">
        <v>203</v>
      </c>
    </row>
    <row r="209" spans="2:2" x14ac:dyDescent="0.2">
      <c r="B209" s="1" t="s">
        <v>204</v>
      </c>
    </row>
    <row r="210" spans="2:2" x14ac:dyDescent="0.2">
      <c r="B210" s="1" t="s">
        <v>205</v>
      </c>
    </row>
    <row r="211" spans="2:2" x14ac:dyDescent="0.2">
      <c r="B211" s="1" t="s">
        <v>206</v>
      </c>
    </row>
    <row r="212" spans="2:2" x14ac:dyDescent="0.2">
      <c r="B212" s="1" t="s">
        <v>207</v>
      </c>
    </row>
    <row r="213" spans="2:2" x14ac:dyDescent="0.2">
      <c r="B213" s="1" t="s">
        <v>208</v>
      </c>
    </row>
    <row r="214" spans="2:2" x14ac:dyDescent="0.2">
      <c r="B214" s="1" t="s">
        <v>209</v>
      </c>
    </row>
    <row r="215" spans="2:2" x14ac:dyDescent="0.2">
      <c r="B215" s="1" t="s">
        <v>210</v>
      </c>
    </row>
    <row r="216" spans="2:2" x14ac:dyDescent="0.2">
      <c r="B216" s="1" t="s">
        <v>211</v>
      </c>
    </row>
    <row r="217" spans="2:2" x14ac:dyDescent="0.2">
      <c r="B217" s="1" t="s">
        <v>212</v>
      </c>
    </row>
    <row r="218" spans="2:2" x14ac:dyDescent="0.2">
      <c r="B218" s="1" t="s">
        <v>213</v>
      </c>
    </row>
    <row r="219" spans="2:2" x14ac:dyDescent="0.2">
      <c r="B219" s="1" t="s">
        <v>214</v>
      </c>
    </row>
    <row r="220" spans="2:2" x14ac:dyDescent="0.2">
      <c r="B220" s="1" t="s">
        <v>215</v>
      </c>
    </row>
    <row r="221" spans="2:2" x14ac:dyDescent="0.2">
      <c r="B221" s="1" t="s">
        <v>216</v>
      </c>
    </row>
    <row r="222" spans="2:2" x14ac:dyDescent="0.2">
      <c r="B222" s="1" t="s">
        <v>217</v>
      </c>
    </row>
    <row r="223" spans="2:2" x14ac:dyDescent="0.2">
      <c r="B223" s="1" t="s">
        <v>218</v>
      </c>
    </row>
    <row r="224" spans="2:2" x14ac:dyDescent="0.2">
      <c r="B224" s="1" t="s">
        <v>219</v>
      </c>
    </row>
    <row r="225" spans="2:2" x14ac:dyDescent="0.2">
      <c r="B225" s="1" t="s">
        <v>220</v>
      </c>
    </row>
    <row r="226" spans="2:2" x14ac:dyDescent="0.2">
      <c r="B226" s="1" t="s">
        <v>221</v>
      </c>
    </row>
    <row r="227" spans="2:2" x14ac:dyDescent="0.2">
      <c r="B227" s="1" t="s">
        <v>222</v>
      </c>
    </row>
    <row r="228" spans="2:2" x14ac:dyDescent="0.2">
      <c r="B228" s="1" t="s">
        <v>223</v>
      </c>
    </row>
    <row r="229" spans="2:2" x14ac:dyDescent="0.2">
      <c r="B229" s="1" t="s">
        <v>224</v>
      </c>
    </row>
    <row r="230" spans="2:2" x14ac:dyDescent="0.2">
      <c r="B230" s="1" t="s">
        <v>225</v>
      </c>
    </row>
    <row r="231" spans="2:2" x14ac:dyDescent="0.2">
      <c r="B231" s="1" t="s">
        <v>226</v>
      </c>
    </row>
    <row r="232" spans="2:2" x14ac:dyDescent="0.2">
      <c r="B232" s="1" t="s">
        <v>227</v>
      </c>
    </row>
    <row r="233" spans="2:2" x14ac:dyDescent="0.2">
      <c r="B233" s="1" t="s">
        <v>228</v>
      </c>
    </row>
    <row r="234" spans="2:2" x14ac:dyDescent="0.2">
      <c r="B234" s="1" t="s">
        <v>229</v>
      </c>
    </row>
    <row r="235" spans="2:2" x14ac:dyDescent="0.2">
      <c r="B235" s="1" t="s">
        <v>230</v>
      </c>
    </row>
    <row r="236" spans="2:2" x14ac:dyDescent="0.2">
      <c r="B236" s="1" t="s">
        <v>231</v>
      </c>
    </row>
    <row r="237" spans="2:2" x14ac:dyDescent="0.2">
      <c r="B237" s="1" t="s">
        <v>232</v>
      </c>
    </row>
    <row r="238" spans="2:2" x14ac:dyDescent="0.2">
      <c r="B238" s="1" t="s">
        <v>233</v>
      </c>
    </row>
    <row r="239" spans="2:2" x14ac:dyDescent="0.2">
      <c r="B239" s="1" t="s">
        <v>234</v>
      </c>
    </row>
    <row r="240" spans="2:2" x14ac:dyDescent="0.2">
      <c r="B240" s="1" t="s">
        <v>235</v>
      </c>
    </row>
    <row r="241" spans="2:2" x14ac:dyDescent="0.2">
      <c r="B241" s="1" t="s">
        <v>236</v>
      </c>
    </row>
    <row r="242" spans="2:2" x14ac:dyDescent="0.2">
      <c r="B242" s="1" t="s">
        <v>237</v>
      </c>
    </row>
    <row r="243" spans="2:2" x14ac:dyDescent="0.2">
      <c r="B243" s="1" t="s">
        <v>238</v>
      </c>
    </row>
    <row r="244" spans="2:2" x14ac:dyDescent="0.2">
      <c r="B244" s="1" t="s">
        <v>239</v>
      </c>
    </row>
    <row r="245" spans="2:2" x14ac:dyDescent="0.2">
      <c r="B245" s="1" t="s">
        <v>240</v>
      </c>
    </row>
    <row r="246" spans="2:2" x14ac:dyDescent="0.2">
      <c r="B246" s="1" t="s">
        <v>241</v>
      </c>
    </row>
    <row r="247" spans="2:2" x14ac:dyDescent="0.2">
      <c r="B247" s="1" t="s">
        <v>242</v>
      </c>
    </row>
    <row r="248" spans="2:2" x14ac:dyDescent="0.2">
      <c r="B248" s="1" t="s">
        <v>243</v>
      </c>
    </row>
    <row r="249" spans="2:2" x14ac:dyDescent="0.2">
      <c r="B249" s="1" t="s">
        <v>244</v>
      </c>
    </row>
    <row r="250" spans="2:2" x14ac:dyDescent="0.2">
      <c r="B250" s="1" t="s">
        <v>245</v>
      </c>
    </row>
    <row r="251" spans="2:2" x14ac:dyDescent="0.2">
      <c r="B251" s="1" t="s">
        <v>246</v>
      </c>
    </row>
    <row r="252" spans="2:2" x14ac:dyDescent="0.2">
      <c r="B252" s="1" t="s">
        <v>247</v>
      </c>
    </row>
    <row r="253" spans="2:2" x14ac:dyDescent="0.2">
      <c r="B253" s="1" t="s">
        <v>248</v>
      </c>
    </row>
    <row r="254" spans="2:2" x14ac:dyDescent="0.2">
      <c r="B254" s="1" t="s">
        <v>249</v>
      </c>
    </row>
    <row r="255" spans="2:2" x14ac:dyDescent="0.2">
      <c r="B255" s="1" t="s">
        <v>250</v>
      </c>
    </row>
    <row r="256" spans="2:2" x14ac:dyDescent="0.2">
      <c r="B256" s="1" t="s">
        <v>251</v>
      </c>
    </row>
    <row r="257" spans="2:2" x14ac:dyDescent="0.2">
      <c r="B257" s="1" t="s">
        <v>252</v>
      </c>
    </row>
    <row r="258" spans="2:2" x14ac:dyDescent="0.2">
      <c r="B258" s="1" t="s">
        <v>253</v>
      </c>
    </row>
    <row r="259" spans="2:2" x14ac:dyDescent="0.2">
      <c r="B259" s="1" t="s">
        <v>254</v>
      </c>
    </row>
    <row r="260" spans="2:2" x14ac:dyDescent="0.2">
      <c r="B260" s="1" t="s">
        <v>255</v>
      </c>
    </row>
    <row r="261" spans="2:2" x14ac:dyDescent="0.2">
      <c r="B261" s="1" t="s">
        <v>256</v>
      </c>
    </row>
    <row r="262" spans="2:2" x14ac:dyDescent="0.2">
      <c r="B262" s="1" t="s">
        <v>257</v>
      </c>
    </row>
    <row r="263" spans="2:2" x14ac:dyDescent="0.2">
      <c r="B263" s="1" t="s">
        <v>258</v>
      </c>
    </row>
    <row r="264" spans="2:2" x14ac:dyDescent="0.2">
      <c r="B264" s="1" t="s">
        <v>259</v>
      </c>
    </row>
    <row r="265" spans="2:2" x14ac:dyDescent="0.2">
      <c r="B265" s="1" t="s">
        <v>260</v>
      </c>
    </row>
    <row r="266" spans="2:2" x14ac:dyDescent="0.2">
      <c r="B266" s="1" t="s">
        <v>261</v>
      </c>
    </row>
    <row r="267" spans="2:2" x14ac:dyDescent="0.2">
      <c r="B267" s="1" t="s">
        <v>262</v>
      </c>
    </row>
    <row r="268" spans="2:2" x14ac:dyDescent="0.2">
      <c r="B268" s="1" t="s">
        <v>263</v>
      </c>
    </row>
    <row r="269" spans="2:2" x14ac:dyDescent="0.2">
      <c r="B269" s="1" t="s">
        <v>264</v>
      </c>
    </row>
    <row r="270" spans="2:2" x14ac:dyDescent="0.2">
      <c r="B270" s="1" t="s">
        <v>265</v>
      </c>
    </row>
    <row r="271" spans="2:2" x14ac:dyDescent="0.2">
      <c r="B271" s="1" t="s">
        <v>266</v>
      </c>
    </row>
    <row r="272" spans="2:2" x14ac:dyDescent="0.2">
      <c r="B272" s="1" t="s">
        <v>267</v>
      </c>
    </row>
    <row r="273" spans="2:2" x14ac:dyDescent="0.2">
      <c r="B273" s="1" t="s">
        <v>268</v>
      </c>
    </row>
    <row r="274" spans="2:2" x14ac:dyDescent="0.2">
      <c r="B274" s="1" t="s">
        <v>269</v>
      </c>
    </row>
    <row r="275" spans="2:2" x14ac:dyDescent="0.2">
      <c r="B275" s="1" t="s">
        <v>270</v>
      </c>
    </row>
    <row r="276" spans="2:2" x14ac:dyDescent="0.2">
      <c r="B276" s="1" t="s">
        <v>271</v>
      </c>
    </row>
    <row r="277" spans="2:2" x14ac:dyDescent="0.2">
      <c r="B277" s="1" t="s">
        <v>272</v>
      </c>
    </row>
    <row r="278" spans="2:2" x14ac:dyDescent="0.2">
      <c r="B278" s="1" t="s">
        <v>273</v>
      </c>
    </row>
    <row r="279" spans="2:2" x14ac:dyDescent="0.2">
      <c r="B279" s="1" t="s">
        <v>274</v>
      </c>
    </row>
    <row r="280" spans="2:2" x14ac:dyDescent="0.2">
      <c r="B280" s="1" t="s">
        <v>275</v>
      </c>
    </row>
    <row r="281" spans="2:2" x14ac:dyDescent="0.2">
      <c r="B281" s="1" t="s">
        <v>276</v>
      </c>
    </row>
    <row r="282" spans="2:2" x14ac:dyDescent="0.2">
      <c r="B282" s="1" t="s">
        <v>277</v>
      </c>
    </row>
    <row r="283" spans="2:2" x14ac:dyDescent="0.2">
      <c r="B283" s="1" t="s">
        <v>278</v>
      </c>
    </row>
    <row r="284" spans="2:2" x14ac:dyDescent="0.2">
      <c r="B284" s="1" t="s">
        <v>279</v>
      </c>
    </row>
    <row r="285" spans="2:2" x14ac:dyDescent="0.2">
      <c r="B285" s="1" t="s">
        <v>280</v>
      </c>
    </row>
    <row r="286" spans="2:2" x14ac:dyDescent="0.2">
      <c r="B286" s="1" t="s">
        <v>281</v>
      </c>
    </row>
    <row r="287" spans="2:2" x14ac:dyDescent="0.2">
      <c r="B287" s="1" t="s">
        <v>282</v>
      </c>
    </row>
    <row r="288" spans="2:2" x14ac:dyDescent="0.2">
      <c r="B288" s="1" t="s">
        <v>283</v>
      </c>
    </row>
    <row r="289" spans="2:2" x14ac:dyDescent="0.2">
      <c r="B289" s="1" t="s">
        <v>284</v>
      </c>
    </row>
    <row r="290" spans="2:2" x14ac:dyDescent="0.2">
      <c r="B290" s="1" t="s">
        <v>285</v>
      </c>
    </row>
    <row r="291" spans="2:2" x14ac:dyDescent="0.2">
      <c r="B291" s="1" t="s">
        <v>286</v>
      </c>
    </row>
    <row r="292" spans="2:2" x14ac:dyDescent="0.2">
      <c r="B292" s="1" t="s">
        <v>287</v>
      </c>
    </row>
    <row r="293" spans="2:2" x14ac:dyDescent="0.2">
      <c r="B293" s="1" t="s">
        <v>288</v>
      </c>
    </row>
    <row r="294" spans="2:2" x14ac:dyDescent="0.2">
      <c r="B294" s="1" t="s">
        <v>289</v>
      </c>
    </row>
    <row r="295" spans="2:2" x14ac:dyDescent="0.2">
      <c r="B295" s="1" t="s">
        <v>290</v>
      </c>
    </row>
    <row r="296" spans="2:2" x14ac:dyDescent="0.2">
      <c r="B296" s="1" t="s">
        <v>291</v>
      </c>
    </row>
    <row r="297" spans="2:2" x14ac:dyDescent="0.2">
      <c r="B297" s="1" t="s">
        <v>292</v>
      </c>
    </row>
    <row r="298" spans="2:2" x14ac:dyDescent="0.2">
      <c r="B298" s="1" t="s">
        <v>293</v>
      </c>
    </row>
    <row r="299" spans="2:2" x14ac:dyDescent="0.2">
      <c r="B299" s="1" t="s">
        <v>294</v>
      </c>
    </row>
    <row r="300" spans="2:2" x14ac:dyDescent="0.2">
      <c r="B300" s="1" t="s">
        <v>295</v>
      </c>
    </row>
    <row r="301" spans="2:2" x14ac:dyDescent="0.2">
      <c r="B301" s="1" t="s">
        <v>296</v>
      </c>
    </row>
    <row r="302" spans="2:2" x14ac:dyDescent="0.2">
      <c r="B302" s="1" t="s">
        <v>297</v>
      </c>
    </row>
    <row r="303" spans="2:2" x14ac:dyDescent="0.2">
      <c r="B303" s="1" t="s">
        <v>298</v>
      </c>
    </row>
    <row r="304" spans="2:2" x14ac:dyDescent="0.2">
      <c r="B304" s="1" t="s">
        <v>299</v>
      </c>
    </row>
    <row r="305" spans="2:2" x14ac:dyDescent="0.2">
      <c r="B305" s="1" t="s">
        <v>300</v>
      </c>
    </row>
    <row r="306" spans="2:2" x14ac:dyDescent="0.2">
      <c r="B306" s="1" t="s">
        <v>301</v>
      </c>
    </row>
    <row r="307" spans="2:2" x14ac:dyDescent="0.2">
      <c r="B307" s="1" t="s">
        <v>302</v>
      </c>
    </row>
    <row r="308" spans="2:2" x14ac:dyDescent="0.2">
      <c r="B308" s="1" t="s">
        <v>303</v>
      </c>
    </row>
    <row r="309" spans="2:2" x14ac:dyDescent="0.2">
      <c r="B309" s="1" t="s">
        <v>304</v>
      </c>
    </row>
    <row r="310" spans="2:2" x14ac:dyDescent="0.2">
      <c r="B310" s="1" t="s">
        <v>305</v>
      </c>
    </row>
    <row r="311" spans="2:2" x14ac:dyDescent="0.2">
      <c r="B311" s="1" t="s">
        <v>306</v>
      </c>
    </row>
    <row r="312" spans="2:2" x14ac:dyDescent="0.2">
      <c r="B312" s="1" t="s">
        <v>307</v>
      </c>
    </row>
    <row r="313" spans="2:2" x14ac:dyDescent="0.2">
      <c r="B313" s="1" t="s">
        <v>308</v>
      </c>
    </row>
    <row r="314" spans="2:2" x14ac:dyDescent="0.2">
      <c r="B314" s="1" t="s">
        <v>309</v>
      </c>
    </row>
    <row r="315" spans="2:2" x14ac:dyDescent="0.2">
      <c r="B315" s="1" t="s">
        <v>310</v>
      </c>
    </row>
    <row r="316" spans="2:2" x14ac:dyDescent="0.2">
      <c r="B316" s="1" t="s">
        <v>311</v>
      </c>
    </row>
    <row r="317" spans="2:2" x14ac:dyDescent="0.2">
      <c r="B317" s="1" t="s">
        <v>312</v>
      </c>
    </row>
    <row r="318" spans="2:2" x14ac:dyDescent="0.2">
      <c r="B318" s="1" t="s">
        <v>313</v>
      </c>
    </row>
    <row r="319" spans="2:2" x14ac:dyDescent="0.2">
      <c r="B319" s="1" t="s">
        <v>314</v>
      </c>
    </row>
    <row r="320" spans="2:2" x14ac:dyDescent="0.2">
      <c r="B320" s="1" t="s">
        <v>315</v>
      </c>
    </row>
    <row r="321" spans="2:2" x14ac:dyDescent="0.2">
      <c r="B321" s="1" t="s">
        <v>316</v>
      </c>
    </row>
    <row r="322" spans="2:2" x14ac:dyDescent="0.2">
      <c r="B322" s="1" t="s">
        <v>317</v>
      </c>
    </row>
    <row r="323" spans="2:2" x14ac:dyDescent="0.2">
      <c r="B323" s="1" t="s">
        <v>318</v>
      </c>
    </row>
    <row r="324" spans="2:2" x14ac:dyDescent="0.2">
      <c r="B324" s="1" t="s">
        <v>319</v>
      </c>
    </row>
    <row r="325" spans="2:2" x14ac:dyDescent="0.2">
      <c r="B325" s="1" t="s">
        <v>320</v>
      </c>
    </row>
    <row r="326" spans="2:2" x14ac:dyDescent="0.2">
      <c r="B326" s="1" t="s">
        <v>321</v>
      </c>
    </row>
    <row r="327" spans="2:2" x14ac:dyDescent="0.2">
      <c r="B327" s="1" t="s">
        <v>322</v>
      </c>
    </row>
    <row r="328" spans="2:2" x14ac:dyDescent="0.2">
      <c r="B328" s="1" t="s">
        <v>323</v>
      </c>
    </row>
    <row r="329" spans="2:2" x14ac:dyDescent="0.2">
      <c r="B329" s="1" t="s">
        <v>324</v>
      </c>
    </row>
    <row r="330" spans="2:2" x14ac:dyDescent="0.2">
      <c r="B330" s="1" t="s">
        <v>325</v>
      </c>
    </row>
    <row r="331" spans="2:2" x14ac:dyDescent="0.2">
      <c r="B331" s="1" t="s">
        <v>326</v>
      </c>
    </row>
    <row r="332" spans="2:2" x14ac:dyDescent="0.2">
      <c r="B332" s="1" t="s">
        <v>327</v>
      </c>
    </row>
    <row r="333" spans="2:2" x14ac:dyDescent="0.2">
      <c r="B333" s="1" t="s">
        <v>328</v>
      </c>
    </row>
    <row r="334" spans="2:2" x14ac:dyDescent="0.2">
      <c r="B334" s="1" t="s">
        <v>329</v>
      </c>
    </row>
    <row r="335" spans="2:2" x14ac:dyDescent="0.2">
      <c r="B335" s="1" t="s">
        <v>330</v>
      </c>
    </row>
    <row r="336" spans="2:2" x14ac:dyDescent="0.2">
      <c r="B336" s="1" t="s">
        <v>331</v>
      </c>
    </row>
    <row r="337" spans="2:2" x14ac:dyDescent="0.2">
      <c r="B337" s="1" t="s">
        <v>332</v>
      </c>
    </row>
    <row r="338" spans="2:2" x14ac:dyDescent="0.2">
      <c r="B338" s="1" t="s">
        <v>333</v>
      </c>
    </row>
    <row r="339" spans="2:2" x14ac:dyDescent="0.2">
      <c r="B339" s="1" t="s">
        <v>334</v>
      </c>
    </row>
    <row r="340" spans="2:2" x14ac:dyDescent="0.2">
      <c r="B340" s="1" t="s">
        <v>335</v>
      </c>
    </row>
    <row r="341" spans="2:2" x14ac:dyDescent="0.2">
      <c r="B341" s="1" t="s">
        <v>336</v>
      </c>
    </row>
    <row r="342" spans="2:2" x14ac:dyDescent="0.2">
      <c r="B342" s="1" t="s">
        <v>337</v>
      </c>
    </row>
    <row r="343" spans="2:2" x14ac:dyDescent="0.2">
      <c r="B343" s="1" t="s">
        <v>338</v>
      </c>
    </row>
    <row r="344" spans="2:2" x14ac:dyDescent="0.2">
      <c r="B344" s="1" t="s">
        <v>339</v>
      </c>
    </row>
    <row r="345" spans="2:2" x14ac:dyDescent="0.2">
      <c r="B345" s="1" t="s">
        <v>340</v>
      </c>
    </row>
    <row r="346" spans="2:2" x14ac:dyDescent="0.2">
      <c r="B346" s="1" t="s">
        <v>341</v>
      </c>
    </row>
    <row r="347" spans="2:2" x14ac:dyDescent="0.2">
      <c r="B347" s="1" t="s">
        <v>342</v>
      </c>
    </row>
    <row r="348" spans="2:2" x14ac:dyDescent="0.2">
      <c r="B348" s="1" t="s">
        <v>343</v>
      </c>
    </row>
    <row r="349" spans="2:2" x14ac:dyDescent="0.2">
      <c r="B349" s="1" t="s">
        <v>344</v>
      </c>
    </row>
    <row r="350" spans="2:2" x14ac:dyDescent="0.2">
      <c r="B350" s="1" t="s">
        <v>345</v>
      </c>
    </row>
    <row r="351" spans="2:2" x14ac:dyDescent="0.2">
      <c r="B351" s="1" t="s">
        <v>346</v>
      </c>
    </row>
    <row r="352" spans="2:2" x14ac:dyDescent="0.2">
      <c r="B352" s="1" t="s">
        <v>347</v>
      </c>
    </row>
    <row r="353" spans="2:2" x14ac:dyDescent="0.2">
      <c r="B353" s="1" t="s">
        <v>348</v>
      </c>
    </row>
    <row r="354" spans="2:2" x14ac:dyDescent="0.2">
      <c r="B354" s="1" t="s">
        <v>349</v>
      </c>
    </row>
    <row r="355" spans="2:2" x14ac:dyDescent="0.2">
      <c r="B355" s="1" t="s">
        <v>350</v>
      </c>
    </row>
    <row r="356" spans="2:2" x14ac:dyDescent="0.2">
      <c r="B356" s="1" t="s">
        <v>351</v>
      </c>
    </row>
    <row r="357" spans="2:2" x14ac:dyDescent="0.2">
      <c r="B357" s="1" t="s">
        <v>352</v>
      </c>
    </row>
    <row r="358" spans="2:2" x14ac:dyDescent="0.2">
      <c r="B358" s="1" t="s">
        <v>353</v>
      </c>
    </row>
    <row r="359" spans="2:2" x14ac:dyDescent="0.2">
      <c r="B359" s="1" t="s">
        <v>354</v>
      </c>
    </row>
    <row r="360" spans="2:2" x14ac:dyDescent="0.2">
      <c r="B360" s="1" t="s">
        <v>355</v>
      </c>
    </row>
    <row r="361" spans="2:2" x14ac:dyDescent="0.2">
      <c r="B361" s="1" t="s">
        <v>356</v>
      </c>
    </row>
    <row r="362" spans="2:2" x14ac:dyDescent="0.2">
      <c r="B362" s="1" t="s">
        <v>357</v>
      </c>
    </row>
    <row r="363" spans="2:2" x14ac:dyDescent="0.2">
      <c r="B363" s="1" t="s">
        <v>358</v>
      </c>
    </row>
    <row r="364" spans="2:2" x14ac:dyDescent="0.2">
      <c r="B364" s="1" t="s">
        <v>359</v>
      </c>
    </row>
    <row r="365" spans="2:2" x14ac:dyDescent="0.2">
      <c r="B365" s="1" t="s">
        <v>360</v>
      </c>
    </row>
    <row r="366" spans="2:2" x14ac:dyDescent="0.2">
      <c r="B366" s="1" t="s">
        <v>361</v>
      </c>
    </row>
    <row r="367" spans="2:2" x14ac:dyDescent="0.2">
      <c r="B367" s="1" t="s">
        <v>362</v>
      </c>
    </row>
    <row r="368" spans="2:2" x14ac:dyDescent="0.2">
      <c r="B368" s="1" t="s">
        <v>363</v>
      </c>
    </row>
    <row r="369" spans="2:2" x14ac:dyDescent="0.2">
      <c r="B369" s="1" t="s">
        <v>364</v>
      </c>
    </row>
    <row r="370" spans="2:2" x14ac:dyDescent="0.2">
      <c r="B370" s="1" t="s">
        <v>365</v>
      </c>
    </row>
    <row r="371" spans="2:2" x14ac:dyDescent="0.2">
      <c r="B371" s="1" t="s">
        <v>366</v>
      </c>
    </row>
    <row r="372" spans="2:2" x14ac:dyDescent="0.2">
      <c r="B372" s="1" t="s">
        <v>367</v>
      </c>
    </row>
    <row r="373" spans="2:2" x14ac:dyDescent="0.2">
      <c r="B373" s="1" t="s">
        <v>368</v>
      </c>
    </row>
    <row r="374" spans="2:2" x14ac:dyDescent="0.2">
      <c r="B374" s="1" t="s">
        <v>369</v>
      </c>
    </row>
    <row r="375" spans="2:2" x14ac:dyDescent="0.2">
      <c r="B375" s="1" t="s">
        <v>370</v>
      </c>
    </row>
    <row r="376" spans="2:2" x14ac:dyDescent="0.2">
      <c r="B376" s="1" t="s">
        <v>371</v>
      </c>
    </row>
    <row r="377" spans="2:2" x14ac:dyDescent="0.2">
      <c r="B377" s="1" t="s">
        <v>372</v>
      </c>
    </row>
    <row r="378" spans="2:2" x14ac:dyDescent="0.2">
      <c r="B378" s="1" t="s">
        <v>373</v>
      </c>
    </row>
    <row r="379" spans="2:2" x14ac:dyDescent="0.2">
      <c r="B379" s="1" t="s">
        <v>374</v>
      </c>
    </row>
    <row r="380" spans="2:2" x14ac:dyDescent="0.2">
      <c r="B380" s="1" t="s">
        <v>375</v>
      </c>
    </row>
    <row r="381" spans="2:2" x14ac:dyDescent="0.2">
      <c r="B381" s="1" t="s">
        <v>376</v>
      </c>
    </row>
    <row r="382" spans="2:2" x14ac:dyDescent="0.2">
      <c r="B382" s="1" t="s">
        <v>377</v>
      </c>
    </row>
    <row r="383" spans="2:2" x14ac:dyDescent="0.2">
      <c r="B383" s="1" t="s">
        <v>378</v>
      </c>
    </row>
    <row r="384" spans="2:2" x14ac:dyDescent="0.2">
      <c r="B384" s="1" t="s">
        <v>379</v>
      </c>
    </row>
    <row r="385" spans="2:2" x14ac:dyDescent="0.2">
      <c r="B385" s="1" t="s">
        <v>380</v>
      </c>
    </row>
    <row r="386" spans="2:2" x14ac:dyDescent="0.2">
      <c r="B386" s="1" t="s">
        <v>381</v>
      </c>
    </row>
    <row r="387" spans="2:2" x14ac:dyDescent="0.2">
      <c r="B387" s="1" t="s">
        <v>382</v>
      </c>
    </row>
    <row r="388" spans="2:2" x14ac:dyDescent="0.2">
      <c r="B388" s="1" t="s">
        <v>383</v>
      </c>
    </row>
    <row r="389" spans="2:2" x14ac:dyDescent="0.2">
      <c r="B389" s="1" t="s">
        <v>384</v>
      </c>
    </row>
    <row r="390" spans="2:2" x14ac:dyDescent="0.2">
      <c r="B390" s="1" t="s">
        <v>385</v>
      </c>
    </row>
    <row r="391" spans="2:2" x14ac:dyDescent="0.2">
      <c r="B391" s="1" t="s">
        <v>386</v>
      </c>
    </row>
    <row r="392" spans="2:2" x14ac:dyDescent="0.2">
      <c r="B392" s="1" t="s">
        <v>387</v>
      </c>
    </row>
    <row r="393" spans="2:2" x14ac:dyDescent="0.2">
      <c r="B393" s="1" t="s">
        <v>388</v>
      </c>
    </row>
    <row r="394" spans="2:2" x14ac:dyDescent="0.2">
      <c r="B394" s="1" t="s">
        <v>389</v>
      </c>
    </row>
    <row r="395" spans="2:2" x14ac:dyDescent="0.2">
      <c r="B395" s="1" t="s">
        <v>390</v>
      </c>
    </row>
    <row r="396" spans="2:2" x14ac:dyDescent="0.2">
      <c r="B396" s="1" t="s">
        <v>391</v>
      </c>
    </row>
    <row r="397" spans="2:2" x14ac:dyDescent="0.2">
      <c r="B397" s="1" t="s">
        <v>392</v>
      </c>
    </row>
    <row r="398" spans="2:2" x14ac:dyDescent="0.2">
      <c r="B398" s="1" t="s">
        <v>393</v>
      </c>
    </row>
    <row r="399" spans="2:2" x14ac:dyDescent="0.2">
      <c r="B399" s="1" t="s">
        <v>394</v>
      </c>
    </row>
    <row r="400" spans="2:2" x14ac:dyDescent="0.2">
      <c r="B400" s="1" t="s">
        <v>395</v>
      </c>
    </row>
    <row r="401" spans="2:2" x14ac:dyDescent="0.2">
      <c r="B401" s="1" t="s">
        <v>396</v>
      </c>
    </row>
    <row r="402" spans="2:2" x14ac:dyDescent="0.2">
      <c r="B402" s="1" t="s">
        <v>397</v>
      </c>
    </row>
    <row r="403" spans="2:2" x14ac:dyDescent="0.2">
      <c r="B403" s="1" t="s">
        <v>398</v>
      </c>
    </row>
    <row r="404" spans="2:2" x14ac:dyDescent="0.2">
      <c r="B404" s="1" t="s">
        <v>399</v>
      </c>
    </row>
    <row r="405" spans="2:2" x14ac:dyDescent="0.2">
      <c r="B405" s="1" t="s">
        <v>400</v>
      </c>
    </row>
    <row r="406" spans="2:2" x14ac:dyDescent="0.2">
      <c r="B406" s="1" t="s">
        <v>401</v>
      </c>
    </row>
    <row r="407" spans="2:2" x14ac:dyDescent="0.2">
      <c r="B407" s="1" t="s">
        <v>402</v>
      </c>
    </row>
    <row r="408" spans="2:2" x14ac:dyDescent="0.2">
      <c r="B408" s="1" t="s">
        <v>403</v>
      </c>
    </row>
    <row r="409" spans="2:2" x14ac:dyDescent="0.2">
      <c r="B409" s="1" t="s">
        <v>404</v>
      </c>
    </row>
    <row r="410" spans="2:2" x14ac:dyDescent="0.2">
      <c r="B410" s="1" t="s">
        <v>405</v>
      </c>
    </row>
    <row r="411" spans="2:2" x14ac:dyDescent="0.2">
      <c r="B411" s="1" t="s">
        <v>406</v>
      </c>
    </row>
    <row r="412" spans="2:2" x14ac:dyDescent="0.2">
      <c r="B412" s="1" t="s">
        <v>407</v>
      </c>
    </row>
    <row r="413" spans="2:2" x14ac:dyDescent="0.2">
      <c r="B413" s="1" t="s">
        <v>408</v>
      </c>
    </row>
    <row r="414" spans="2:2" x14ac:dyDescent="0.2">
      <c r="B414" s="1" t="s">
        <v>409</v>
      </c>
    </row>
    <row r="415" spans="2:2" x14ac:dyDescent="0.2">
      <c r="B415" s="1" t="s">
        <v>410</v>
      </c>
    </row>
    <row r="416" spans="2:2" x14ac:dyDescent="0.2">
      <c r="B416" s="1" t="s">
        <v>411</v>
      </c>
    </row>
    <row r="417" spans="2:2" x14ac:dyDescent="0.2">
      <c r="B417" s="1" t="s">
        <v>412</v>
      </c>
    </row>
    <row r="418" spans="2:2" x14ac:dyDescent="0.2">
      <c r="B418" s="1" t="s">
        <v>413</v>
      </c>
    </row>
    <row r="419" spans="2:2" x14ac:dyDescent="0.2">
      <c r="B419" s="1" t="s">
        <v>414</v>
      </c>
    </row>
    <row r="420" spans="2:2" x14ac:dyDescent="0.2">
      <c r="B420" s="1" t="s">
        <v>415</v>
      </c>
    </row>
    <row r="421" spans="2:2" x14ac:dyDescent="0.2">
      <c r="B421" s="1" t="s">
        <v>416</v>
      </c>
    </row>
    <row r="422" spans="2:2" x14ac:dyDescent="0.2">
      <c r="B422" s="1" t="s">
        <v>417</v>
      </c>
    </row>
    <row r="423" spans="2:2" x14ac:dyDescent="0.2">
      <c r="B423" s="1" t="s">
        <v>418</v>
      </c>
    </row>
    <row r="424" spans="2:2" x14ac:dyDescent="0.2">
      <c r="B424" s="1" t="s">
        <v>419</v>
      </c>
    </row>
    <row r="425" spans="2:2" x14ac:dyDescent="0.2">
      <c r="B425" s="1" t="s">
        <v>420</v>
      </c>
    </row>
    <row r="426" spans="2:2" x14ac:dyDescent="0.2">
      <c r="B426" s="1" t="s">
        <v>421</v>
      </c>
    </row>
    <row r="427" spans="2:2" x14ac:dyDescent="0.2">
      <c r="B427" s="1" t="s">
        <v>422</v>
      </c>
    </row>
    <row r="428" spans="2:2" x14ac:dyDescent="0.2">
      <c r="B428" s="1" t="s">
        <v>423</v>
      </c>
    </row>
    <row r="429" spans="2:2" x14ac:dyDescent="0.2">
      <c r="B429" s="1" t="s">
        <v>424</v>
      </c>
    </row>
    <row r="430" spans="2:2" x14ac:dyDescent="0.2">
      <c r="B430" s="1" t="s">
        <v>425</v>
      </c>
    </row>
    <row r="431" spans="2:2" x14ac:dyDescent="0.2">
      <c r="B431" s="1" t="s">
        <v>426</v>
      </c>
    </row>
    <row r="432" spans="2:2" x14ac:dyDescent="0.2">
      <c r="B432" s="1" t="s">
        <v>427</v>
      </c>
    </row>
    <row r="433" spans="2:2" x14ac:dyDescent="0.2">
      <c r="B433" s="1" t="s">
        <v>428</v>
      </c>
    </row>
    <row r="434" spans="2:2" x14ac:dyDescent="0.2">
      <c r="B434" s="1" t="s">
        <v>429</v>
      </c>
    </row>
    <row r="435" spans="2:2" x14ac:dyDescent="0.2">
      <c r="B435" s="1" t="s">
        <v>430</v>
      </c>
    </row>
    <row r="436" spans="2:2" x14ac:dyDescent="0.2">
      <c r="B436" s="1" t="s">
        <v>431</v>
      </c>
    </row>
    <row r="437" spans="2:2" x14ac:dyDescent="0.2">
      <c r="B437" s="1" t="s">
        <v>432</v>
      </c>
    </row>
    <row r="438" spans="2:2" x14ac:dyDescent="0.2">
      <c r="B438" s="1" t="s">
        <v>433</v>
      </c>
    </row>
  </sheetData>
  <phoneticPr fontId="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Q1 Issues - Month by Library</vt:lpstr>
      <vt:lpstr>Q2 Top 100 titles,author,loans</vt:lpstr>
      <vt:lpstr>Q3 Reservations  Mth by Library</vt:lpstr>
      <vt:lpstr>Q4 Active Members - 12mths</vt:lpstr>
      <vt:lpstr>Q5 Visits - Month by Library</vt:lpstr>
      <vt:lpstr>Reference Data</vt:lpstr>
      <vt:lpstr>'Q5 Visits - Month by Library'!Print_Area</vt:lpstr>
      <vt:lpstr>'Q5 Visits - Month by Library'!Print_Titles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Debbie Howe</dc:creator>
  <cp:lastModifiedBy>Dionne Hood</cp:lastModifiedBy>
  <cp:lastPrinted>2024-11-07T10:06:44Z</cp:lastPrinted>
  <dcterms:created xsi:type="dcterms:W3CDTF">2006-07-31T14:55:22Z</dcterms:created>
  <dcterms:modified xsi:type="dcterms:W3CDTF">2025-08-15T14:12:52Z</dcterms:modified>
</cp:coreProperties>
</file>