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abs\KerasImagenetFruits\"/>
    </mc:Choice>
  </mc:AlternateContent>
  <bookViews>
    <workbookView xWindow="0" yWindow="0" windowWidth="23040" windowHeight="9210" activeTab="2"/>
  </bookViews>
  <sheets>
    <sheet name="Classification" sheetId="1" r:id="rId1"/>
    <sheet name="Detection" sheetId="3" r:id="rId2"/>
    <sheet name="SCO" sheetId="4" r:id="rId3"/>
  </sheets>
  <definedNames>
    <definedName name="_xlnm._FilterDatabase" localSheetId="0" hidden="1">Classification!$A$1:$M$19</definedName>
    <definedName name="_xlnm._FilterDatabase" localSheetId="1" hidden="1">Detection!$A$1:$H$19</definedName>
    <definedName name="_xlnm._FilterDatabase" localSheetId="2" hidden="1">SCO!$A$1:$M$5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1" l="1"/>
  <c r="H35" i="1"/>
  <c r="H36" i="1"/>
  <c r="H37" i="1"/>
  <c r="H39" i="1"/>
  <c r="H33" i="1"/>
  <c r="H26" i="1"/>
  <c r="H21" i="1" l="1"/>
  <c r="H22" i="1" s="1"/>
  <c r="H19" i="1" l="1"/>
</calcChain>
</file>

<file path=xl/sharedStrings.xml><?xml version="1.0" encoding="utf-8"?>
<sst xmlns="http://schemas.openxmlformats.org/spreadsheetml/2006/main" count="336" uniqueCount="268">
  <si>
    <t>No</t>
  </si>
  <si>
    <t>Architecture</t>
  </si>
  <si>
    <t>Conv2D, Conv2D, Maxpool, Dropout, Dense,Dropout, Dense</t>
  </si>
  <si>
    <t>Train acc %</t>
  </si>
  <si>
    <t>Test acc %</t>
  </si>
  <si>
    <t>Notes</t>
  </si>
  <si>
    <t>Epochs</t>
  </si>
  <si>
    <t>Train set</t>
  </si>
  <si>
    <t>Imagenet, 10 frames per pic</t>
  </si>
  <si>
    <t>Imagenet</t>
  </si>
  <si>
    <t>Since training sub-frames, accuracy on train set is skewed - since algorithm has not seen full pics from train set</t>
  </si>
  <si>
    <t>InceptionV3, only train last 2 (i.e. my added) layers</t>
  </si>
  <si>
    <t>While training, accuracy in latest iterations is shown 75-95%; batch normalization causing the difference in  train accuracy?</t>
  </si>
  <si>
    <t>InceptionV3, train 249-3XX layers and my added last 2 layers</t>
  </si>
  <si>
    <t>Simple: CONVx2, maxpool, dense, dense</t>
  </si>
  <si>
    <t>fit_generator() with full dataset instead of fit(batch) - probably a mistake in above of not resetting data generator</t>
  </si>
  <si>
    <t>Date</t>
  </si>
  <si>
    <t>Simple + droput layers (as original example for mnist)</t>
  </si>
  <si>
    <t>sample optimized for mnist from  https://elitedatascience.com/keras-tutorial-deep-learning-in-python</t>
  </si>
  <si>
    <t>Inception+2 layers (base inception layers not trainable)</t>
  </si>
  <si>
    <t>very different performance on train data while training (85%) and evaluating (39%)</t>
  </si>
  <si>
    <t>Inception+2 layers (train later base layers, too)</t>
  </si>
  <si>
    <t>top 5 accuracy: 85%</t>
  </si>
  <si>
    <t>1 + horizontal flip and 10% width|height_shift (random)</t>
  </si>
  <si>
    <t>accuracy intermediate while training</t>
  </si>
  <si>
    <t>model_v22.h5</t>
  </si>
  <si>
    <t>Version (train)</t>
  </si>
  <si>
    <t>v22</t>
  </si>
  <si>
    <t>top 5 accuracy (train, test): 87,6 and 80,4; improved quite a bit in iterations 150-&gt;200. Train even longer?</t>
  </si>
  <si>
    <t>top 5 accuracy (train, test): 88,7 and 81,3. Improved!
since accuracy while training seems off (different when evaluating) - eval every 1-5 iterations
try smaller shifts than 10% (accuracy diff in train set varies 46% to 98.5% with shift and no shift)</t>
  </si>
  <si>
    <t>continue training 9 for 200 iterations</t>
  </si>
  <si>
    <t>continue training 8 for 50 iterations</t>
  </si>
  <si>
    <t>top 5 accuracy (train, test): 88,4 and 82,0. No improvement</t>
  </si>
  <si>
    <t>5% shifts instead of 10%. Keep training 10th for 50 itr</t>
  </si>
  <si>
    <t>top 5 accuracy (train, test): 90,5 and 81,8.</t>
  </si>
  <si>
    <t>1 + data's longer dimension trimmed (src image square)</t>
  </si>
  <si>
    <t>baseline for extended dataset; similar performance with #1 where axis was unequally compressed</t>
  </si>
  <si>
    <t>1 + horizontal flip and 10% width|height_shift (random)
  (empty space filled with garbage)</t>
  </si>
  <si>
    <t>1 full epoch=64 passes through data. Top 5 accuracy (train, test): 98,6 and 63,1
Quite high variance comparing with 10% shifts (#3). 
To improve variance, try 8==&gt;16 pixel subframes.
But first let's try to reduce bias by training longer</t>
  </si>
  <si>
    <t>13 + train longer for 1 more full epoch (1full epoch=64 passes)</t>
  </si>
  <si>
    <t>12 + 8x8 subframes (150x150 crops from 157x157 images)</t>
  </si>
  <si>
    <t>13 + 12x12 subframes (150x150 crops from 161x161 images)
keep training for 1 more full epoch (1full epoch =144 passes)</t>
  </si>
  <si>
    <t>Expectation: reduced bias due to longer training (runtime: 6hrs)
Actual: both train and test improvement, most likely will continue with more training
   Top 5 acc: 98,6 and 60,0</t>
  </si>
  <si>
    <t>model_v15.h5</t>
  </si>
  <si>
    <t>Base</t>
  </si>
  <si>
    <t>Inception</t>
  </si>
  <si>
    <t>2 + 8x8 subframes</t>
  </si>
  <si>
    <t>model_v16.h5</t>
  </si>
  <si>
    <t>Expectation: reduced variance due to bigger data set (runtime: 13+hrs)
Actual: top 5: 99,2 and 62,9. Still very high variance, even though much bigger set. 
Next: Let's reduce by setting droupout layers same as in #2</t>
  </si>
  <si>
    <t>Expectation: reduced variance from #2 due to bigger data set; top5: 95,2 and 71,4
Actual: reduced variance, increased bias
Next: keep training longer; bias should decrease</t>
  </si>
  <si>
    <t>model_v17.h5</t>
  </si>
  <si>
    <t>keep training #16 for 3 full epochs (3x64 passes through data)</t>
  </si>
  <si>
    <t>Expectation: reduced bias
   Actual bias reduces, but test accuracy decreased. Starts overfitting
   After 1 full epochs top1: 71,8 and 28,6; top 5: 96,0 and 68,5
   After 2 full epochs top1: 77,4 and 28,4; top 5: 97,4 and 68,7
   After 3 full epochs:                                   top 5: 97,5 and 67,6</t>
  </si>
  <si>
    <t>Expectation: reduced variance due to bigger data set (runtime: 13+hrs*3=40hrs)
Actual:  top 5: 96,1 and 70,9; variance reduced, but by little. 
Next: train longer</t>
  </si>
  <si>
    <r>
      <t xml:space="preserve">#17 + 12x12 subframes; keep taining for </t>
    </r>
    <r>
      <rPr>
        <strike/>
        <sz val="11"/>
        <color theme="1"/>
        <rFont val="Calibri"/>
        <family val="2"/>
        <charset val="186"/>
        <scheme val="minor"/>
      </rPr>
      <t>3</t>
    </r>
    <r>
      <rPr>
        <sz val="11"/>
        <color theme="1"/>
        <rFont val="Calibri"/>
        <family val="2"/>
        <charset val="186"/>
        <scheme val="minor"/>
      </rPr>
      <t>1 full epochs (</t>
    </r>
    <r>
      <rPr>
        <strike/>
        <sz val="11"/>
        <color theme="1"/>
        <rFont val="Calibri"/>
        <family val="2"/>
        <charset val="186"/>
        <scheme val="minor"/>
      </rPr>
      <t>3x</t>
    </r>
    <r>
      <rPr>
        <sz val="11"/>
        <color theme="1"/>
        <rFont val="Calibri"/>
        <family val="2"/>
        <charset val="186"/>
        <scheme val="minor"/>
      </rPr>
      <t>144 passes through data)</t>
    </r>
  </si>
  <si>
    <t>model_v18.h5</t>
  </si>
  <si>
    <t>L1 stride 1=&gt;2</t>
  </si>
  <si>
    <t>L1 filters 32=&gt;96</t>
  </si>
  <si>
    <t>L1 add maxpool (size=3, stride=2)</t>
  </si>
  <si>
    <t>L2 size 3=&gt;5</t>
  </si>
  <si>
    <t>L2 stride 1=&gt;2</t>
  </si>
  <si>
    <t>L2 filters 32=&gt;256</t>
  </si>
  <si>
    <t>L2 maxpool size 2=&gt;3</t>
  </si>
  <si>
    <t>Add L3 conv (size=3, stride=1, filters=384)</t>
  </si>
  <si>
    <t>Dense 1 size 128=&gt;4096</t>
  </si>
  <si>
    <t>Add L4 conv (size=3, stride=1, filters=384)</t>
  </si>
  <si>
    <t>Add Dense 2 (size=4096, dropout=0,5)</t>
  </si>
  <si>
    <t>Add L5 conv (size=3, stride=1, filters=256)</t>
  </si>
  <si>
    <t>L5 add maxpool (size=3, stride=2)</t>
  </si>
  <si>
    <t>Data size 150=&gt;224</t>
  </si>
  <si>
    <t>Crops 12=&gt;16</t>
  </si>
  <si>
    <t>model_v19.h5</t>
  </si>
  <si>
    <t>Full ep</t>
  </si>
  <si>
    <t>contrast normalization</t>
  </si>
  <si>
    <t>#18 keep training for 10 full epochs (10x144 passes through data). Changed batch size to 64</t>
  </si>
  <si>
    <t>inception - winner ilsvr'14 clsf</t>
  </si>
  <si>
    <t>v8</t>
  </si>
  <si>
    <t>v20</t>
  </si>
  <si>
    <t>68sec</t>
  </si>
  <si>
    <t>37sec/subframe</t>
  </si>
  <si>
    <r>
      <t xml:space="preserve">Expectation: bias almost 0; variance reduced. Actual:
Train accuracy after epoch 1, 4, 8,9,10: </t>
    </r>
    <r>
      <rPr>
        <b/>
        <sz val="11"/>
        <color theme="1"/>
        <rFont val="Calibri"/>
        <family val="2"/>
        <scheme val="minor"/>
      </rPr>
      <t>68,8</t>
    </r>
    <r>
      <rPr>
        <sz val="11"/>
        <color theme="1"/>
        <rFont val="Calibri"/>
        <family val="2"/>
        <charset val="186"/>
        <scheme val="minor"/>
      </rPr>
      <t xml:space="preserve">; 68,0; 67,2; 67,5; 66,6
Test accuracy after each epoch: </t>
    </r>
    <r>
      <rPr>
        <b/>
        <sz val="11"/>
        <color theme="1"/>
        <rFont val="Calibri"/>
        <family val="2"/>
        <scheme val="minor"/>
      </rPr>
      <t>29,2</t>
    </r>
    <r>
      <rPr>
        <sz val="11"/>
        <color theme="1"/>
        <rFont val="Calibri"/>
        <family val="2"/>
        <charset val="186"/>
        <scheme val="minor"/>
      </rPr>
      <t xml:space="preserve">; 28,5; 28,5; 28,6; 28,4
Train top 5 accuracy after each epoch: </t>
    </r>
    <r>
      <rPr>
        <b/>
        <sz val="11"/>
        <color theme="1"/>
        <rFont val="Calibri"/>
        <family val="2"/>
        <scheme val="minor"/>
      </rPr>
      <t>95,4</t>
    </r>
    <r>
      <rPr>
        <sz val="11"/>
        <color theme="1"/>
        <rFont val="Calibri"/>
        <family val="2"/>
        <charset val="186"/>
        <scheme val="minor"/>
      </rPr>
      <t xml:space="preserve">; 95,0; 94,3; 94,7; 94,6
Test top 5 accuracy after each epoch: </t>
    </r>
    <r>
      <rPr>
        <b/>
        <sz val="11"/>
        <color theme="1"/>
        <rFont val="Calibri"/>
        <family val="2"/>
        <scheme val="minor"/>
      </rPr>
      <t>70,2</t>
    </r>
    <r>
      <rPr>
        <sz val="11"/>
        <color theme="1"/>
        <rFont val="Calibri"/>
        <family val="2"/>
        <charset val="186"/>
        <scheme val="minor"/>
      </rPr>
      <t>; 70,0; 68,6; 68,8; 66,9
Test accuracy decreases with every epoch</t>
    </r>
  </si>
  <si>
    <t>Top5: 93,5 and 67,1; after 1 epoch top5 was: 93,3 and 68,5.
By training more epochs 1=&gt;5: test accuracy decreases 68.5=&gt;67.1
By changing image size 150=&gt;224: test accuracy decreased 28.5=&gt;26.9</t>
  </si>
  <si>
    <t>LRN - local response normalization</t>
  </si>
  <si>
    <t>L1 size 3=&gt;7 (crops back to 12x12)</t>
  </si>
  <si>
    <t>Strange results. Possibly, too little image left after cropping. Or maybe some modules reloaded automatically (was coding while running). Didn't investigate</t>
  </si>
  <si>
    <t>Top 5: 77.9 and 53.2</t>
  </si>
  <si>
    <t>34sec</t>
  </si>
  <si>
    <t>Top 5: 97.7 and 69.2</t>
  </si>
  <si>
    <t>41sec</t>
  </si>
  <si>
    <r>
      <t xml:space="preserve">Top 5: 100.0 and </t>
    </r>
    <r>
      <rPr>
        <b/>
        <sz val="11"/>
        <color theme="1"/>
        <rFont val="Calibri"/>
        <family val="2"/>
        <scheme val="minor"/>
      </rPr>
      <t>72.6!</t>
    </r>
  </si>
  <si>
    <t>42sec</t>
  </si>
  <si>
    <t>99sec</t>
  </si>
  <si>
    <t>80sec</t>
  </si>
  <si>
    <t>86sec</t>
  </si>
  <si>
    <t>Top 5: 33.2 and 31.0.</t>
  </si>
  <si>
    <t>52sec</t>
  </si>
  <si>
    <t>Top 5: 99.8 and 69.7. Down, maybe because dropout became after L3, not after L2?</t>
  </si>
  <si>
    <t>Top 5: 94.1 and 39.1. Down by a lot. Perhaps too big jump D1_4096--&gt;D2_20 ?</t>
  </si>
  <si>
    <t>Top 5: 22.3 and 22.2. Down by even more. Perhaps because droput became after L4, not L3?</t>
  </si>
  <si>
    <t>~Krizhevsky architecture. Top 5: 79.0 and 72.4. Good improvement on variance!</t>
  </si>
  <si>
    <t>Remove dropouts after CNN layers</t>
  </si>
  <si>
    <t>51sec</t>
  </si>
  <si>
    <t>By reading Kryzhevski paper, no dropout applied on conv layers. https://www.nvidia.cn/content/tesla/pdf/machine-learning/imagenet-classification-with-deep-convolutional-nn.pdf)
Actual:  dropout on conv layers helps to not overfit</t>
  </si>
  <si>
    <t>Reduce last dense layer 4096--&gt;128 (br.of v35)</t>
  </si>
  <si>
    <t>As a result of degrading in v31==&gt;v32, decided to try reducing last dense layer
Actual: test accuracy degraded</t>
  </si>
  <si>
    <t>Use fit generator instead of of loop+fit(). (br.of v35)</t>
  </si>
  <si>
    <t>Top5: 99.7 and 71.7</t>
  </si>
  <si>
    <t>same as 38, train longer</t>
  </si>
  <si>
    <t>Top5: 97.8 and 55.8. Stopped improving after 2 epochs</t>
  </si>
  <si>
    <t>crops 12=&gt;1</t>
  </si>
  <si>
    <t xml:space="preserve">  keep training for 50 more epochs</t>
  </si>
  <si>
    <t xml:space="preserve">  train 100 iterations at once (no loop)</t>
  </si>
  <si>
    <t>Train acc improves, but overfits</t>
  </si>
  <si>
    <t>Converged @100 iter</t>
  </si>
  <si>
    <t>Top5: 100.0 and 70.6. Better than training 50+50</t>
  </si>
  <si>
    <t xml:space="preserve">data set to ilsvrc'14, 20 classes, (br.of 39) </t>
  </si>
  <si>
    <t>model_v40.h5</t>
  </si>
  <si>
    <t>model_v39.h5</t>
  </si>
  <si>
    <t>data squarized (cut longer dim)</t>
  </si>
  <si>
    <r>
      <t xml:space="preserve">Top 5: 100.0 and </t>
    </r>
    <r>
      <rPr>
        <b/>
        <sz val="11"/>
        <color theme="1"/>
        <rFont val="Calibri"/>
        <family val="2"/>
        <scheme val="minor"/>
      </rPr>
      <t xml:space="preserve">91.2
</t>
    </r>
    <r>
      <rPr>
        <sz val="11"/>
        <color theme="1"/>
        <rFont val="Calibri"/>
        <family val="2"/>
        <scheme val="minor"/>
      </rPr>
      <t>No diff in speed on SSD and HDD except 1 iteration
High spikes on GPU - try reducing/squarizing images from ilsvrc (</t>
    </r>
    <r>
      <rPr>
        <i/>
        <sz val="11"/>
        <color theme="1"/>
        <rFont val="Calibri"/>
        <family val="2"/>
        <scheme val="minor"/>
      </rPr>
      <t>worked as expected after squarizing- did not reduce</t>
    </r>
    <r>
      <rPr>
        <sz val="11"/>
        <color theme="1"/>
        <rFont val="Calibri"/>
        <family val="2"/>
        <scheme val="minor"/>
      </rPr>
      <t>)
55 sec/epoch; vs. 22sec on non-ilsvrc data (</t>
    </r>
    <r>
      <rPr>
        <i/>
        <sz val="11"/>
        <color theme="1"/>
        <rFont val="Calibri"/>
        <family val="2"/>
        <scheme val="minor"/>
      </rPr>
      <t>become 36sec after squarizing, which is proportional to number of images in dataset</t>
    </r>
    <r>
      <rPr>
        <sz val="11"/>
        <color theme="1"/>
        <rFont val="Calibri"/>
        <family val="2"/>
        <scheme val="minor"/>
      </rPr>
      <t>)
Huge improvement on test test - looks like dataset is better than my donwloaded from google. try visualizing interim layers</t>
    </r>
  </si>
  <si>
    <t>paralell data loading</t>
  </si>
  <si>
    <t>run time to process 100 batches decreased 38==&gt;36sec. To load each batch takes ~0.35sec (so it's on critical path)</t>
  </si>
  <si>
    <t>224/256 crops, randomly chosen</t>
  </si>
  <si>
    <t>224/256 crops + hor_flip, randomly chosen</t>
  </si>
  <si>
    <r>
      <t xml:space="preserve">Top5: 99.7 and </t>
    </r>
    <r>
      <rPr>
        <b/>
        <sz val="11"/>
        <color theme="1"/>
        <rFont val="Calibri"/>
        <family val="2"/>
        <scheme val="minor"/>
      </rPr>
      <t>92.6</t>
    </r>
  </si>
  <si>
    <t>Evaluate on 5 frames (4 corners + center)</t>
  </si>
  <si>
    <t>Looks like need longer training</t>
  </si>
  <si>
    <t>train longer</t>
  </si>
  <si>
    <r>
      <t xml:space="preserve">Top5: 98.4 and </t>
    </r>
    <r>
      <rPr>
        <b/>
        <sz val="11"/>
        <color theme="1"/>
        <rFont val="Calibri"/>
        <family val="2"/>
        <scheme val="minor"/>
      </rPr>
      <t>92.5</t>
    </r>
  </si>
  <si>
    <t>1 frame=&gt;5 frames: test accuracy 60.7--&gt;63.4 (top 5 test: 90.9--&gt;91.8). Use it!</t>
  </si>
  <si>
    <r>
      <t xml:space="preserve">Validation  top 1 accuracy on 1,5,10 frames: 54.4, 53.1, </t>
    </r>
    <r>
      <rPr>
        <b/>
        <sz val="11"/>
        <color theme="1"/>
        <rFont val="Calibri"/>
        <family val="2"/>
        <scheme val="minor"/>
      </rPr>
      <t>54.6</t>
    </r>
    <r>
      <rPr>
        <sz val="11"/>
        <color theme="1"/>
        <rFont val="Calibri"/>
        <family val="2"/>
        <scheme val="minor"/>
      </rPr>
      <t xml:space="preserve">
Top 5 on 1, 5, 10 frames: 89.0, 90.0, </t>
    </r>
    <r>
      <rPr>
        <b/>
        <sz val="11"/>
        <color theme="1"/>
        <rFont val="Calibri"/>
        <family val="2"/>
        <scheme val="minor"/>
      </rPr>
      <t>90.4</t>
    </r>
    <r>
      <rPr>
        <sz val="11"/>
        <color theme="1"/>
        <rFont val="Calibri"/>
        <family val="2"/>
        <scheme val="minor"/>
      </rPr>
      <t>. Marginal improvement</t>
    </r>
  </si>
  <si>
    <t xml:space="preserve">Evaluate on 10 frames (add hor flip). </t>
  </si>
  <si>
    <t>Change early stopping criteria to 0.1% and 20 epoch patience</t>
  </si>
  <si>
    <t>20==&gt;50 classes in softmax layer. Going towards a goal of 1000 classes</t>
  </si>
  <si>
    <t>Early stopping (1% validation accuracy improvement, patience= 10 epochs)</t>
  </si>
  <si>
    <t>Top 5: 92.7</t>
  </si>
  <si>
    <t>Top 5: 74.6</t>
  </si>
  <si>
    <t>Architecture to match Kryzvski: L1 filter size/stride 7/2==&gt;11/4</t>
  </si>
  <si>
    <t>Adam to SGD (with 50 classes and full kryzkevski architecture, adam did not train)</t>
  </si>
  <si>
    <t>did not converge while training. Adam optimizer at fault. Diagnostics show 0.0 value gradients. Changing to SGD</t>
  </si>
  <si>
    <t>Remove dropouts (Trying to reduce bias). Early stopping val_acc --&gt; acc (temporarily)</t>
  </si>
  <si>
    <t>Concl: architecture is big enough since bias is small. Now, need to work on variance</t>
  </si>
  <si>
    <t>Various droput values, multiple models, training each model for 20 iterations</t>
  </si>
  <si>
    <t>Best variance ( &lt;0) observed with very high dropout rates, but such models trained very slowly
Full results in train_v50.dropout.results.xlsx
Picked arguably best test acc + variance after 20 iterations with dropout rates 0.2 and 0.3 after FCL only</t>
  </si>
  <si>
    <t>Optimum dropout  0.2 and 0.3 after FCL only</t>
  </si>
  <si>
    <t>"Centralize" by subtracting 0.5 from input</t>
  </si>
  <si>
    <r>
      <t>Top 5:</t>
    </r>
    <r>
      <rPr>
        <b/>
        <sz val="11"/>
        <color theme="1"/>
        <rFont val="Calibri"/>
        <family val="2"/>
        <scheme val="minor"/>
      </rPr>
      <t xml:space="preserve"> 86.6</t>
    </r>
  </si>
  <si>
    <t>Top 5: 83.6. Still worse than v48. Likely need bigger/more dropouts</t>
  </si>
  <si>
    <t>Top 5: 84.0. Only marginal improvement from v51</t>
  </si>
  <si>
    <t>Increase dropout in D1 0.2=&gt;0.3 and D2 0.3=&gt;0.4</t>
  </si>
  <si>
    <t>Top 5: 85.4. 1.4% improvement. Likely, continue raising dropout should improve acc even more</t>
  </si>
  <si>
    <t>Top 5: 86.1. 0.3% improvement</t>
  </si>
  <si>
    <t>Increase dropout in D1 0.3=&gt;0.4 and D2 0.4=&gt;0.5</t>
  </si>
  <si>
    <t>Increase dropout in D1 0.4=&gt;0.5 and D2 0.5=&gt;0.55</t>
  </si>
  <si>
    <t>Top 5: 87.0. 2.6% improvement</t>
  </si>
  <si>
    <t>Increase dropout in D1 0.5=&gt;0.6 and D2 0.55=&gt;0.6</t>
  </si>
  <si>
    <t>Top 5: 86.8. No improvement from previous, val acc plateaued. Reverting to prev. values</t>
  </si>
  <si>
    <r>
      <t xml:space="preserve">Top 5: </t>
    </r>
    <r>
      <rPr>
        <b/>
        <sz val="11"/>
        <color theme="1"/>
        <rFont val="Calibri"/>
        <family val="2"/>
        <scheme val="minor"/>
      </rPr>
      <t>87.5.</t>
    </r>
    <r>
      <rPr>
        <sz val="11"/>
        <color theme="1"/>
        <rFont val="Calibri"/>
        <family val="2"/>
        <scheme val="minor"/>
      </rPr>
      <t xml:space="preserve"> Same as 2 lines above</t>
    </r>
  </si>
  <si>
    <t>Jittering train set using PCA (Principal Components Analysis)</t>
  </si>
  <si>
    <t>train longer (keep training prev model for 40 epochs)</t>
  </si>
  <si>
    <t>Top 5: 87.1. Same. 1 epoch time increases 98==&gt;127sec</t>
  </si>
  <si>
    <t>Increase PCA distortion's value: std 0.1=&gt;0.3. Keep training the same model  (keep training prev model for 40 epochs)</t>
  </si>
  <si>
    <t>Increase PCA distortion's value: std 0.3=&gt;1.0. Keep training the same model  (keep training prev model for 55 epochs)</t>
  </si>
  <si>
    <t>Increase PCA distortion's value: std 1.0=&gt;3.0. Keep training the same model  (keep training prev model for 51 epochs)</t>
  </si>
  <si>
    <t>PCA distortion's value: std 10.0. Train new</t>
  </si>
  <si>
    <t>PCA distortion's value: std 3.0. Train new</t>
  </si>
  <si>
    <t>PCA distortion's value: std 1.0. Train new</t>
  </si>
  <si>
    <t>Test top5 acc%</t>
  </si>
  <si>
    <t>PCA distortion's value: std 0.3 Train new</t>
  </si>
  <si>
    <t>50==&gt;100 classses</t>
  </si>
  <si>
    <t>Performance almost did not degrade when changing 50--&gt;100 classes</t>
  </si>
  <si>
    <t>Change learning rate 0.01=&gt;0.001 and keep training trained model (31 epochs)</t>
  </si>
  <si>
    <t>Add momentum 0.9 and keep training trained model (29 epochs)</t>
  </si>
  <si>
    <t>Change learning rate 0.001=&gt;0.0001 and keep training trained model (25 epochs)</t>
  </si>
  <si>
    <t>Removed momentum and keep training trained model (55 epochs)</t>
  </si>
  <si>
    <t>Change learning rate 0.0001=&gt;0.00001 and keep training trained model (21 epochs)</t>
  </si>
  <si>
    <t>vgg- winner ilsvr'14 clsf arch (8 CNN layers+3 dense)</t>
  </si>
  <si>
    <t>(br of v54). Data set from ILSVRC bounding boxes only</t>
  </si>
  <si>
    <t>Data set from ILSVRC bounding boxes + original training images</t>
  </si>
  <si>
    <t>Improved 1.3% (top 1) and 0.9% (top 5) compared to just original images (no bouding boxes) in v54, line 79</t>
  </si>
  <si>
    <t>VGG arch better by 1.4% (top1) and 0.7% (top5) compared to Kryzhevsky v54 line 79</t>
  </si>
  <si>
    <t>random size samples (part of vgg) - for train. Test increasing frames?</t>
  </si>
  <si>
    <t>Load pre-trained vgg. Class count 100=&gt;1000. vgg preprocess funtion</t>
  </si>
  <si>
    <t>Did not converge while training. VGG preprocess_input subtracts mean RGB which is [123.68, 116.779, 103.939] (big values). Probably those big values don't work with random normally initialized weights</t>
  </si>
  <si>
    <t>Instead of vgg's preprocess_input, just subracted global mean ( from above line ) and rescaled 1/255</t>
  </si>
  <si>
    <t>Use vgg preprocess function (br. v56 line 87). No PCA. No mean subtraction (presumably, it's part of VGG preProcess function). Classes 1000=&gt;100</t>
  </si>
  <si>
    <t>pretr</t>
  </si>
  <si>
    <t>Centralize by empirically calculated RGB mean values over entire train set from input of 100 classes</t>
  </si>
  <si>
    <t>No better than subtracting mean of calculated mean of 100 classes (v52 line 69)</t>
  </si>
  <si>
    <t>VGG preprocess function help to gain such result. With preprocesing /255 accuracy is 0… (vgg preprocess function just subtracts the mean of unviveded /255 values)</t>
  </si>
  <si>
    <t>Great results</t>
  </si>
  <si>
    <t>Pretrained vgg minus last layer (1000 cl) + last layer (100)</t>
  </si>
  <si>
    <t>Better</t>
  </si>
  <si>
    <t>Pretrained vgg + last layer (100). Br.of v59</t>
  </si>
  <si>
    <t>Marginal improvement, but increase in variance. Try putting dropout after D2</t>
  </si>
  <si>
    <t>Pretrained vgg (1000=&gt;100); train D2 and softmax; use dropout after D2 (br. V59 line 93)</t>
  </si>
  <si>
    <t>Pretrained vgg (1000=&gt;100); train D1, D2 and softmax</t>
  </si>
  <si>
    <t>Pretrained vgg (1000=&gt;100); train D2 and softmax</t>
  </si>
  <si>
    <t>v63</t>
  </si>
  <si>
    <t>5CNN + 3 Dense. BN before dense. Bbox sigmoid act.</t>
  </si>
  <si>
    <t>Train loss</t>
  </si>
  <si>
    <t>Test loss</t>
  </si>
  <si>
    <t>Bbox sigmoid==&gt;linear activation</t>
  </si>
  <si>
    <t>v64</t>
  </si>
  <si>
    <t>v65</t>
  </si>
  <si>
    <t>Change pre-process function from vgg to /255</t>
  </si>
  <si>
    <t>Not better; mosty all images have predicted bbox in central frame (2,2 from 3x3) with high probability</t>
  </si>
  <si>
    <t>Subdivisions 3==&gt;19</t>
  </si>
  <si>
    <t>All pr_obj=0.0; all bboxes high numbers (mean ~150.). Looks like significance of bbox needs to be reduced in respect to Pr(Obj)</t>
  </si>
  <si>
    <t>v66</t>
  </si>
  <si>
    <t>v67</t>
  </si>
  <si>
    <t>Bbox loss mse=&gt;sqrt(mse)</t>
  </si>
  <si>
    <t>Reduce significance of bbox error even more sqrt(mse) =&gt; sqrt(mse)/4</t>
  </si>
  <si>
    <t>Loss not comparable to above tests. Most Pr_obj&lt;0.25.
Sample error(pr_obj)=0.01. Sample error(bbox)=0.08</t>
  </si>
  <si>
    <t>v68</t>
  </si>
  <si>
    <t>Sample error(pr_obj)=0.009. Sample error(bbox)=0.013. Similar, good
Bboxes still nonsense. Most Pr_obj&lt;0.25 - penalize differently Pr(obj) and Pr(noobj)</t>
  </si>
  <si>
    <t>Add bigger penalty for FN than for FP (because most subdivisions don't contain objects, pr_obj tends to be reduced to close to 0). According to Yolo paper, coef= 0.5
(also, taking sum or Pr_obj error rather that mean. This reduces the significance of error(bbox), but will later work on it</t>
  </si>
  <si>
    <t>Sample error distribution:
Loss_pr_obj: 102.76862
Loss_pr_noobj: 2.6558914
Loss_bbox: 0.022595681
Need to increase penalty for pr_obj</t>
  </si>
  <si>
    <t>Change lambda_noobj 0.5=&gt;0.05</t>
  </si>
  <si>
    <t>Add momentum of 0.0==&gt;0.9</t>
  </si>
  <si>
    <t>Did not converge. Maybe add momentum?
Sample error distribution:
Loss_pr_obj: 91.086685  (down a bit); Loss_pr_noobj: 391.2927; Loss_bbox: 0.021647379
Mean pr_obj = 0.04. Quite reasonable</t>
  </si>
  <si>
    <t>Huge activations before BN layer (in CNN)
Loss_pr_obj: 90.99968; Loss_pr_noobj: 229.02045; Loss_bbox: 0.02045007
Momentum didn't help
most samples contain 2 pr_obj=1. All pr_obj on extreme end (0 or 1)</t>
  </si>
  <si>
    <t>Ideas</t>
  </si>
  <si>
    <t>Add BN in between CNN layers</t>
  </si>
  <si>
    <t>Add BN after 2nd CNN layer (before mean was 192, std 400)</t>
  </si>
  <si>
    <t>v69</t>
  </si>
  <si>
    <t>Mean/std of 4th cnn is 20/40. Still very big activations of last cnn</t>
  </si>
  <si>
    <t>Add BN in after 4th CNN layers</t>
  </si>
  <si>
    <t>Add BN after 4th layer</t>
  </si>
  <si>
    <t>Loss_pr_obj: 95.0; Loss_pr_noobj: 242.0; Loss_bbox: 0.086606294; Loss: 107.12165
pr_obj still extreme :(
dense_1 activation mean/std 82/666</t>
  </si>
  <si>
    <t>Instead of BN after dense_1, change to BN after flatten</t>
  </si>
  <si>
    <t>BN from (after dense1) to (before dense1)</t>
  </si>
  <si>
    <t>6X</t>
  </si>
  <si>
    <t>1XX</t>
  </si>
  <si>
    <t>All pr_obj==&gt;0</t>
  </si>
  <si>
    <t>Loss likely went up due to higher bbox error variance (sigmoid=&gt;linear)
Huge learnt variance values of batch normalization layer (used BN w/o beta, gama)</t>
  </si>
  <si>
    <t>v71</t>
  </si>
  <si>
    <t>3cnn, 2 dense</t>
  </si>
  <si>
    <t>Loss_pr_obj: 48.999825; Loss_pr_noobj: 177.0; Loss_bbox: 0.016190218
cnn activations=0</t>
  </si>
  <si>
    <t>Pre-trained vgg + 3 dense (trainable)
10 classes</t>
  </si>
  <si>
    <t>too little pics. 5-frame accuracy better than 10-frame  (88% vs. 83%)</t>
  </si>
  <si>
    <t>more pics (sco_v3)</t>
  </si>
  <si>
    <t>last</t>
  </si>
  <si>
    <t>If early stopping condition is not encountered, weights are not reverted to best epoch's. Do more epochs</t>
  </si>
  <si>
    <t>more epochs, making early stopping revert weights</t>
  </si>
  <si>
    <t>10==&gt;11 classes (new class name: Other)</t>
  </si>
  <si>
    <t>model_v202_11classes.h5</t>
  </si>
  <si>
    <t>model_v202.h5</t>
  </si>
  <si>
    <t>Reduced #images in Other class 7K=&gt;1.7K (script move_other_partially.ps1). Prior class "Other contained ~7K files (out of 11.7K total)</t>
  </si>
  <si>
    <t>model_v202_lessotherimages.h5</t>
  </si>
  <si>
    <t>Data refreshed as of 6/12. Total train files 47K</t>
  </si>
  <si>
    <t>1 frame better than 5 frames, better than 10 frames</t>
  </si>
  <si>
    <t>5-frame acce bettter than 10-frame.
Result could be skewed because too many images in Other class (7K of 11.7K total)</t>
  </si>
  <si>
    <t>1 frame better than 5 frames, better than 10 frames
Result skewed (top1/top10/other file cnt 5/1/32K)</t>
  </si>
  <si>
    <t>Mapped barcodes (parse out weigths; merge manually entered, etc)</t>
  </si>
  <si>
    <t>Remove picked items (5315 bandele su idaru)</t>
  </si>
  <si>
    <t>Put maiseliai to the same class (1134012 and 1136125)</t>
  </si>
  <si>
    <t>Reduce skewed other class (only copy 1 pic per class). Other contains 31K-&gt;6K images</t>
  </si>
  <si>
    <t>5 frame acc best</t>
  </si>
  <si>
    <t>1 frame acc best</t>
  </si>
  <si>
    <t>10==&gt;20 classes</t>
  </si>
  <si>
    <t>10==&gt;9 frames</t>
  </si>
  <si>
    <t>Top 2: 95.5%</t>
  </si>
  <si>
    <t>NOTICED mistake: files of same sales were split in val/train. Mistake fixed, reran test</t>
  </si>
  <si>
    <t xml:space="preserve">Top 2: 95.7%. 9 frames better 10 frames </t>
  </si>
  <si>
    <t>9==&gt;8 frames</t>
  </si>
  <si>
    <t>8==&gt;7 frames</t>
  </si>
  <si>
    <t>Looks like 8 frames was optimum for top1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</si>
</sst>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86"/>
      <scheme val="minor"/>
    </font>
    <font>
      <strike/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6" fontId="0" fillId="0" borderId="0" xfId="0" applyNumberFormat="1"/>
    <xf numFmtId="0" fontId="0" fillId="0" borderId="0" xfId="0" applyNumberFormat="1" applyAlignment="1">
      <alignment wrapText="1"/>
    </xf>
    <xf numFmtId="0" fontId="12" fillId="0" borderId="1" xfId="0" applyFont="1" applyBorder="1"/>
    <xf numFmtId="0" fontId="12" fillId="0" borderId="1" xfId="0" applyNumberFormat="1" applyFont="1" applyBorder="1" applyAlignment="1">
      <alignment wrapText="1"/>
    </xf>
    <xf numFmtId="0" fontId="0" fillId="0" borderId="1" xfId="0" applyBorder="1"/>
    <xf numFmtId="0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12" fillId="0" borderId="1" xfId="0" applyFont="1" applyBorder="1" applyAlignment="1">
      <alignment wrapText="1"/>
    </xf>
    <xf numFmtId="16" fontId="0" fillId="0" borderId="1" xfId="0" applyNumberFormat="1" applyBorder="1" applyAlignment="1">
      <alignment wrapText="1"/>
    </xf>
    <xf numFmtId="0" fontId="14" fillId="0" borderId="1" xfId="0" applyFont="1" applyBorder="1" applyAlignment="1">
      <alignment wrapText="1"/>
    </xf>
    <xf numFmtId="0" fontId="11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16" fontId="0" fillId="0" borderId="1" xfId="0" applyNumberFormat="1" applyBorder="1"/>
    <xf numFmtId="16" fontId="16" fillId="0" borderId="1" xfId="0" applyNumberFormat="1" applyFont="1" applyBorder="1" applyAlignment="1">
      <alignment wrapText="1"/>
    </xf>
    <xf numFmtId="0" fontId="16" fillId="0" borderId="1" xfId="0" applyFont="1" applyBorder="1" applyAlignment="1">
      <alignment wrapText="1"/>
    </xf>
    <xf numFmtId="0" fontId="16" fillId="0" borderId="1" xfId="0" applyNumberFormat="1" applyFont="1" applyBorder="1" applyAlignment="1">
      <alignment wrapText="1"/>
    </xf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105"/>
  <sheetViews>
    <sheetView workbookViewId="0">
      <pane ySplit="1" topLeftCell="A89" activePane="bottomLeft" state="frozen"/>
      <selection pane="bottomLeft" activeCell="E107" sqref="E107"/>
    </sheetView>
  </sheetViews>
  <sheetFormatPr defaultRowHeight="15" x14ac:dyDescent="0.25"/>
  <cols>
    <col min="1" max="1" width="7.28515625" style="7" bestFit="1" customWidth="1"/>
    <col min="2" max="2" width="7.28515625" style="7" customWidth="1"/>
    <col min="3" max="4" width="4.28515625" style="7" customWidth="1"/>
    <col min="5" max="5" width="50.42578125" style="6" bestFit="1" customWidth="1"/>
    <col min="6" max="6" width="3.28515625" style="7" hidden="1" customWidth="1"/>
    <col min="7" max="7" width="7.7109375" style="5" hidden="1" customWidth="1"/>
    <col min="8" max="8" width="9.85546875" style="7" customWidth="1"/>
    <col min="9" max="9" width="10.5703125" style="7" customWidth="1"/>
    <col min="10" max="11" width="11.140625" style="7" customWidth="1"/>
    <col min="12" max="12" width="87.140625" style="7" customWidth="1"/>
    <col min="13" max="13" width="9.42578125" style="7" customWidth="1"/>
    <col min="14" max="16384" width="9.140625" style="7"/>
  </cols>
  <sheetData>
    <row r="1" spans="1:13" s="8" customFormat="1" ht="75" x14ac:dyDescent="0.25">
      <c r="A1" s="8" t="s">
        <v>16</v>
      </c>
      <c r="B1" s="8" t="s">
        <v>26</v>
      </c>
      <c r="C1" s="8" t="s">
        <v>0</v>
      </c>
      <c r="D1" s="8" t="s">
        <v>44</v>
      </c>
      <c r="E1" s="4" t="s">
        <v>1</v>
      </c>
      <c r="F1" s="8" t="s">
        <v>7</v>
      </c>
      <c r="G1" s="3" t="s">
        <v>72</v>
      </c>
      <c r="H1" s="8" t="s">
        <v>6</v>
      </c>
      <c r="I1" s="8" t="s">
        <v>3</v>
      </c>
      <c r="J1" s="8" t="s">
        <v>4</v>
      </c>
      <c r="K1" s="8" t="s">
        <v>167</v>
      </c>
      <c r="L1" s="8" t="s">
        <v>5</v>
      </c>
    </row>
    <row r="2" spans="1:13" ht="210" x14ac:dyDescent="0.25">
      <c r="E2" s="6" t="s">
        <v>2</v>
      </c>
      <c r="F2" s="7" t="s">
        <v>8</v>
      </c>
      <c r="H2" s="7">
        <v>50</v>
      </c>
      <c r="I2" s="7">
        <v>31.1</v>
      </c>
      <c r="J2" s="7">
        <v>26.7</v>
      </c>
      <c r="L2" s="7" t="s">
        <v>10</v>
      </c>
    </row>
    <row r="3" spans="1:13" customFormat="1" ht="30.75" hidden="1" customHeight="1" x14ac:dyDescent="0.25">
      <c r="D3" t="s">
        <v>45</v>
      </c>
      <c r="E3" s="2" t="s">
        <v>11</v>
      </c>
      <c r="F3" t="s">
        <v>9</v>
      </c>
      <c r="H3">
        <v>50</v>
      </c>
      <c r="I3">
        <v>38.299999999999997</v>
      </c>
      <c r="J3">
        <v>35.1</v>
      </c>
      <c r="L3" t="s">
        <v>12</v>
      </c>
    </row>
    <row r="4" spans="1:13" customFormat="1" ht="32.25" hidden="1" customHeight="1" x14ac:dyDescent="0.25">
      <c r="D4" t="s">
        <v>45</v>
      </c>
      <c r="E4" s="2" t="s">
        <v>13</v>
      </c>
      <c r="F4" t="s">
        <v>9</v>
      </c>
      <c r="H4">
        <v>50</v>
      </c>
      <c r="I4">
        <v>57.1</v>
      </c>
      <c r="J4">
        <v>39.6</v>
      </c>
    </row>
    <row r="5" spans="1:13" ht="60" x14ac:dyDescent="0.25">
      <c r="A5" s="9">
        <v>43333</v>
      </c>
      <c r="B5" s="9"/>
      <c r="C5" s="7">
        <v>1</v>
      </c>
      <c r="E5" s="6" t="s">
        <v>14</v>
      </c>
      <c r="F5" s="7" t="s">
        <v>9</v>
      </c>
      <c r="H5" s="7">
        <v>50</v>
      </c>
      <c r="I5" s="7">
        <v>98.5</v>
      </c>
      <c r="J5" s="7">
        <v>17</v>
      </c>
      <c r="L5" s="7" t="s">
        <v>15</v>
      </c>
    </row>
    <row r="6" spans="1:13" ht="60" x14ac:dyDescent="0.25">
      <c r="A6" s="9">
        <v>43334</v>
      </c>
      <c r="B6" s="9"/>
      <c r="C6" s="7">
        <v>2</v>
      </c>
      <c r="E6" s="6" t="s">
        <v>17</v>
      </c>
      <c r="F6" s="7" t="s">
        <v>9</v>
      </c>
      <c r="H6" s="7">
        <v>50</v>
      </c>
      <c r="I6" s="7">
        <v>98.5</v>
      </c>
      <c r="J6" s="7">
        <v>26.2</v>
      </c>
      <c r="L6" s="7" t="s">
        <v>18</v>
      </c>
    </row>
    <row r="7" spans="1:13" customFormat="1" ht="15" hidden="1" customHeight="1" x14ac:dyDescent="0.25">
      <c r="A7" s="1">
        <v>43334</v>
      </c>
      <c r="B7" s="1"/>
      <c r="C7">
        <v>3</v>
      </c>
      <c r="D7" t="s">
        <v>45</v>
      </c>
      <c r="E7" s="2" t="s">
        <v>19</v>
      </c>
      <c r="F7" t="s">
        <v>9</v>
      </c>
      <c r="H7">
        <v>50</v>
      </c>
      <c r="I7">
        <v>39</v>
      </c>
      <c r="J7">
        <v>35.700000000000003</v>
      </c>
      <c r="L7" t="s">
        <v>20</v>
      </c>
    </row>
    <row r="8" spans="1:13" customFormat="1" ht="16.5" hidden="1" customHeight="1" x14ac:dyDescent="0.25">
      <c r="A8" s="1">
        <v>43335</v>
      </c>
      <c r="B8" s="1"/>
      <c r="C8">
        <v>4</v>
      </c>
      <c r="D8" t="s">
        <v>45</v>
      </c>
      <c r="E8" s="2" t="s">
        <v>21</v>
      </c>
      <c r="F8" t="s">
        <v>9</v>
      </c>
      <c r="H8">
        <v>50</v>
      </c>
      <c r="I8">
        <v>52.6</v>
      </c>
      <c r="J8">
        <v>35</v>
      </c>
      <c r="L8" t="s">
        <v>22</v>
      </c>
    </row>
    <row r="9" spans="1:13" ht="60" x14ac:dyDescent="0.25">
      <c r="A9" s="9">
        <v>43336</v>
      </c>
      <c r="B9" s="9" t="s">
        <v>27</v>
      </c>
      <c r="C9" s="7">
        <v>5</v>
      </c>
      <c r="E9" s="6" t="s">
        <v>37</v>
      </c>
      <c r="F9" s="7" t="s">
        <v>9</v>
      </c>
      <c r="H9" s="7">
        <v>50</v>
      </c>
      <c r="I9" s="7">
        <v>38.200000000000003</v>
      </c>
      <c r="L9" s="7" t="s">
        <v>24</v>
      </c>
    </row>
    <row r="10" spans="1:13" ht="60" x14ac:dyDescent="0.25">
      <c r="A10" s="9">
        <v>43336</v>
      </c>
      <c r="B10" s="9" t="s">
        <v>27</v>
      </c>
      <c r="C10" s="7">
        <v>6</v>
      </c>
      <c r="E10" s="6" t="s">
        <v>23</v>
      </c>
      <c r="F10" s="7" t="s">
        <v>9</v>
      </c>
      <c r="H10" s="7">
        <v>100</v>
      </c>
      <c r="I10" s="7">
        <v>40.5</v>
      </c>
      <c r="L10" s="7" t="s">
        <v>24</v>
      </c>
    </row>
    <row r="11" spans="1:13" ht="60" x14ac:dyDescent="0.25">
      <c r="A11" s="9">
        <v>43336</v>
      </c>
      <c r="B11" s="9" t="s">
        <v>27</v>
      </c>
      <c r="C11" s="7">
        <v>7</v>
      </c>
      <c r="E11" s="6" t="s">
        <v>23</v>
      </c>
      <c r="F11" s="7" t="s">
        <v>9</v>
      </c>
      <c r="H11" s="7">
        <v>150</v>
      </c>
      <c r="I11" s="7">
        <v>41.4</v>
      </c>
      <c r="L11" s="7" t="s">
        <v>24</v>
      </c>
    </row>
    <row r="12" spans="1:13" ht="60" x14ac:dyDescent="0.25">
      <c r="A12" s="9">
        <v>43336</v>
      </c>
      <c r="B12" s="9" t="s">
        <v>27</v>
      </c>
      <c r="C12" s="7">
        <v>8</v>
      </c>
      <c r="E12" s="6" t="s">
        <v>23</v>
      </c>
      <c r="F12" s="7" t="s">
        <v>9</v>
      </c>
      <c r="H12" s="7">
        <v>200</v>
      </c>
      <c r="I12" s="7">
        <v>46.7</v>
      </c>
      <c r="J12" s="7">
        <v>38.200000000000003</v>
      </c>
      <c r="L12" s="7" t="s">
        <v>28</v>
      </c>
      <c r="M12" s="7" t="s">
        <v>25</v>
      </c>
    </row>
    <row r="13" spans="1:13" ht="60" x14ac:dyDescent="0.25">
      <c r="A13" s="9">
        <v>43349</v>
      </c>
      <c r="B13" s="9" t="s">
        <v>27</v>
      </c>
      <c r="C13" s="7">
        <v>9</v>
      </c>
      <c r="E13" s="6" t="s">
        <v>31</v>
      </c>
      <c r="F13" s="7" t="s">
        <v>9</v>
      </c>
      <c r="H13" s="7">
        <v>250</v>
      </c>
      <c r="I13" s="7">
        <v>48.3</v>
      </c>
      <c r="J13" s="7">
        <v>39.299999999999997</v>
      </c>
      <c r="L13" s="7" t="s">
        <v>29</v>
      </c>
    </row>
    <row r="14" spans="1:13" ht="60" x14ac:dyDescent="0.25">
      <c r="A14" s="9">
        <v>43349</v>
      </c>
      <c r="C14" s="7">
        <v>10</v>
      </c>
      <c r="E14" s="6" t="s">
        <v>30</v>
      </c>
      <c r="F14" s="7" t="s">
        <v>9</v>
      </c>
      <c r="H14" s="7">
        <v>450</v>
      </c>
      <c r="I14" s="7">
        <v>49.7</v>
      </c>
      <c r="J14" s="7">
        <v>39.1</v>
      </c>
      <c r="L14" s="7" t="s">
        <v>32</v>
      </c>
    </row>
    <row r="15" spans="1:13" ht="60" x14ac:dyDescent="0.25">
      <c r="A15" s="9">
        <v>43350</v>
      </c>
      <c r="C15" s="7">
        <v>11</v>
      </c>
      <c r="E15" s="6" t="s">
        <v>33</v>
      </c>
      <c r="F15" s="7" t="s">
        <v>9</v>
      </c>
      <c r="H15" s="7">
        <v>500</v>
      </c>
      <c r="I15" s="7">
        <v>52.7</v>
      </c>
      <c r="J15" s="7">
        <v>39.799999999999997</v>
      </c>
      <c r="L15" s="7" t="s">
        <v>34</v>
      </c>
    </row>
    <row r="16" spans="1:13" ht="60" x14ac:dyDescent="0.25">
      <c r="A16" s="9">
        <v>43354</v>
      </c>
      <c r="C16" s="7">
        <v>12</v>
      </c>
      <c r="E16" s="6" t="s">
        <v>35</v>
      </c>
      <c r="F16" s="7" t="s">
        <v>9</v>
      </c>
      <c r="H16" s="7">
        <v>50</v>
      </c>
      <c r="I16" s="7">
        <v>98.4</v>
      </c>
      <c r="J16" s="7">
        <v>16.600000000000001</v>
      </c>
      <c r="L16" s="7" t="s">
        <v>36</v>
      </c>
    </row>
    <row r="17" spans="1:15" ht="60" x14ac:dyDescent="0.25">
      <c r="A17" s="9">
        <v>43355</v>
      </c>
      <c r="C17" s="7">
        <v>13</v>
      </c>
      <c r="E17" s="6" t="s">
        <v>40</v>
      </c>
      <c r="F17" s="7" t="s">
        <v>9</v>
      </c>
      <c r="H17" s="7">
        <v>128</v>
      </c>
      <c r="I17" s="7">
        <v>81.900000000000006</v>
      </c>
      <c r="J17" s="7">
        <v>24.2</v>
      </c>
      <c r="L17" s="7" t="s">
        <v>38</v>
      </c>
    </row>
    <row r="18" spans="1:15" ht="60" x14ac:dyDescent="0.25">
      <c r="A18" s="9">
        <v>43356</v>
      </c>
      <c r="C18" s="7">
        <v>14</v>
      </c>
      <c r="E18" s="6" t="s">
        <v>39</v>
      </c>
      <c r="F18" s="7" t="s">
        <v>9</v>
      </c>
      <c r="H18" s="7">
        <v>192</v>
      </c>
      <c r="I18" s="7">
        <v>83.8</v>
      </c>
      <c r="J18" s="7">
        <v>24.8</v>
      </c>
      <c r="L18" s="7" t="s">
        <v>42</v>
      </c>
    </row>
    <row r="19" spans="1:15" ht="40.9" customHeight="1" x14ac:dyDescent="0.25">
      <c r="A19" s="9">
        <v>43357</v>
      </c>
      <c r="C19" s="7">
        <v>15</v>
      </c>
      <c r="E19" s="6" t="s">
        <v>41</v>
      </c>
      <c r="F19" s="7" t="s">
        <v>9</v>
      </c>
      <c r="H19" s="7">
        <f>192+144</f>
        <v>336</v>
      </c>
      <c r="I19" s="7">
        <v>86.3</v>
      </c>
      <c r="J19" s="7">
        <v>25.2</v>
      </c>
      <c r="L19" s="7" t="s">
        <v>48</v>
      </c>
      <c r="M19" s="7" t="s">
        <v>43</v>
      </c>
    </row>
    <row r="20" spans="1:15" ht="60" x14ac:dyDescent="0.25">
      <c r="A20" s="9">
        <v>43357</v>
      </c>
      <c r="C20" s="7">
        <v>16</v>
      </c>
      <c r="E20" s="6" t="s">
        <v>46</v>
      </c>
      <c r="F20" s="7" t="s">
        <v>9</v>
      </c>
      <c r="H20" s="7">
        <v>64</v>
      </c>
      <c r="I20" s="7">
        <v>69.400000000000006</v>
      </c>
      <c r="J20" s="7">
        <v>30.1</v>
      </c>
      <c r="L20" s="7" t="s">
        <v>49</v>
      </c>
      <c r="M20" s="7" t="s">
        <v>47</v>
      </c>
    </row>
    <row r="21" spans="1:15" ht="75" x14ac:dyDescent="0.25">
      <c r="A21" s="9">
        <v>43358</v>
      </c>
      <c r="C21" s="7">
        <v>17</v>
      </c>
      <c r="E21" s="6" t="s">
        <v>51</v>
      </c>
      <c r="H21" s="7">
        <f>H20+64*3</f>
        <v>256</v>
      </c>
      <c r="I21" s="7">
        <v>78.8</v>
      </c>
      <c r="J21" s="7">
        <v>28.1</v>
      </c>
      <c r="L21" s="7" t="s">
        <v>52</v>
      </c>
      <c r="M21" s="7" t="s">
        <v>50</v>
      </c>
    </row>
    <row r="22" spans="1:15" ht="45" x14ac:dyDescent="0.25">
      <c r="A22" s="9">
        <v>43360</v>
      </c>
      <c r="C22" s="7">
        <v>18</v>
      </c>
      <c r="E22" s="6" t="s">
        <v>54</v>
      </c>
      <c r="H22" s="7">
        <f>H21+144</f>
        <v>400</v>
      </c>
      <c r="I22" s="7">
        <v>71.400000000000006</v>
      </c>
      <c r="J22" s="7">
        <v>31</v>
      </c>
      <c r="L22" s="7" t="s">
        <v>53</v>
      </c>
      <c r="M22" s="7" t="s">
        <v>55</v>
      </c>
    </row>
    <row r="23" spans="1:15" ht="90" x14ac:dyDescent="0.25">
      <c r="A23" s="9">
        <v>43383</v>
      </c>
      <c r="B23" s="7" t="s">
        <v>76</v>
      </c>
      <c r="C23" s="7">
        <v>19</v>
      </c>
      <c r="E23" s="6" t="s">
        <v>74</v>
      </c>
      <c r="G23" s="5">
        <v>10</v>
      </c>
      <c r="H23" s="7">
        <v>1840</v>
      </c>
      <c r="I23" s="7">
        <v>66.599999999999994</v>
      </c>
      <c r="J23" s="7">
        <v>28.4</v>
      </c>
      <c r="L23" s="7" t="s">
        <v>80</v>
      </c>
      <c r="M23" s="7" t="s">
        <v>71</v>
      </c>
      <c r="O23" s="7" t="s">
        <v>79</v>
      </c>
    </row>
    <row r="24" spans="1:15" ht="45" x14ac:dyDescent="0.25">
      <c r="A24" s="9">
        <v>43384</v>
      </c>
      <c r="B24" s="7" t="s">
        <v>77</v>
      </c>
      <c r="C24" s="7">
        <v>20</v>
      </c>
      <c r="E24" s="6" t="s">
        <v>69</v>
      </c>
      <c r="G24" s="5">
        <v>5</v>
      </c>
      <c r="H24" s="7">
        <v>720</v>
      </c>
      <c r="I24" s="7">
        <v>65.8</v>
      </c>
      <c r="J24" s="7">
        <v>26.9</v>
      </c>
      <c r="L24" s="7" t="s">
        <v>81</v>
      </c>
      <c r="O24" s="7" t="s">
        <v>78</v>
      </c>
    </row>
    <row r="25" spans="1:15" ht="30" x14ac:dyDescent="0.25">
      <c r="A25" s="9">
        <v>43384</v>
      </c>
      <c r="C25" s="7">
        <v>21</v>
      </c>
      <c r="E25" s="6" t="s">
        <v>70</v>
      </c>
      <c r="G25" s="5">
        <v>1</v>
      </c>
      <c r="H25" s="7">
        <v>256</v>
      </c>
      <c r="I25" s="7">
        <v>5.6</v>
      </c>
      <c r="J25" s="7">
        <v>4.5999999999999996</v>
      </c>
      <c r="L25" s="7" t="s">
        <v>84</v>
      </c>
    </row>
    <row r="26" spans="1:15" x14ac:dyDescent="0.25">
      <c r="A26" s="9">
        <v>43385</v>
      </c>
      <c r="C26" s="7">
        <v>23</v>
      </c>
      <c r="E26" s="6" t="s">
        <v>83</v>
      </c>
      <c r="G26" s="5">
        <v>3</v>
      </c>
      <c r="H26" s="7">
        <f>144*G26</f>
        <v>432</v>
      </c>
      <c r="I26" s="7">
        <v>40.200000000000003</v>
      </c>
      <c r="J26" s="7">
        <v>17.3</v>
      </c>
      <c r="L26" s="7" t="s">
        <v>85</v>
      </c>
    </row>
    <row r="27" spans="1:15" x14ac:dyDescent="0.25">
      <c r="A27" s="9"/>
      <c r="E27" s="6" t="s">
        <v>56</v>
      </c>
    </row>
    <row r="28" spans="1:15" x14ac:dyDescent="0.25">
      <c r="A28" s="9"/>
      <c r="E28" s="6" t="s">
        <v>57</v>
      </c>
    </row>
    <row r="29" spans="1:15" x14ac:dyDescent="0.25">
      <c r="A29" s="9">
        <v>43385</v>
      </c>
      <c r="C29" s="7">
        <v>26</v>
      </c>
      <c r="E29" s="6" t="s">
        <v>58</v>
      </c>
      <c r="G29" s="5">
        <v>2</v>
      </c>
      <c r="H29" s="7">
        <v>288</v>
      </c>
      <c r="I29" s="7">
        <v>80.8</v>
      </c>
      <c r="J29" s="7">
        <v>28.6</v>
      </c>
      <c r="L29" s="7" t="s">
        <v>87</v>
      </c>
      <c r="O29" s="7" t="s">
        <v>86</v>
      </c>
    </row>
    <row r="30" spans="1:15" x14ac:dyDescent="0.25">
      <c r="A30" s="9"/>
      <c r="E30" s="6" t="s">
        <v>59</v>
      </c>
    </row>
    <row r="31" spans="1:15" x14ac:dyDescent="0.25">
      <c r="A31" s="9"/>
      <c r="E31" s="6" t="s">
        <v>60</v>
      </c>
    </row>
    <row r="32" spans="1:15" x14ac:dyDescent="0.25">
      <c r="A32" s="9"/>
      <c r="E32" s="6" t="s">
        <v>61</v>
      </c>
    </row>
    <row r="33" spans="1:15" x14ac:dyDescent="0.25">
      <c r="A33" s="9">
        <v>43385</v>
      </c>
      <c r="C33" s="7">
        <v>30</v>
      </c>
      <c r="E33" s="6" t="s">
        <v>62</v>
      </c>
      <c r="G33" s="5">
        <v>3</v>
      </c>
      <c r="H33" s="7">
        <f>144*3</f>
        <v>432</v>
      </c>
      <c r="I33" s="7">
        <v>97.8</v>
      </c>
      <c r="J33" s="10">
        <v>32.700000000000003</v>
      </c>
      <c r="K33" s="10"/>
      <c r="L33" s="7" t="s">
        <v>89</v>
      </c>
      <c r="O33" s="7" t="s">
        <v>88</v>
      </c>
    </row>
    <row r="34" spans="1:15" x14ac:dyDescent="0.25">
      <c r="A34" s="9">
        <v>43386</v>
      </c>
      <c r="C34" s="7">
        <v>31</v>
      </c>
      <c r="E34" s="6" t="s">
        <v>63</v>
      </c>
      <c r="G34" s="5">
        <v>3</v>
      </c>
      <c r="H34" s="7">
        <f t="shared" ref="H34:H39" si="0">144*3</f>
        <v>432</v>
      </c>
      <c r="I34" s="7">
        <v>95.2</v>
      </c>
      <c r="J34" s="7">
        <v>30.6</v>
      </c>
      <c r="L34" s="7" t="s">
        <v>96</v>
      </c>
      <c r="O34" s="7" t="s">
        <v>90</v>
      </c>
    </row>
    <row r="35" spans="1:15" x14ac:dyDescent="0.25">
      <c r="A35" s="9">
        <v>43387</v>
      </c>
      <c r="C35" s="7">
        <v>32</v>
      </c>
      <c r="E35" s="6" t="s">
        <v>64</v>
      </c>
      <c r="G35" s="5">
        <v>3</v>
      </c>
      <c r="H35" s="7">
        <f t="shared" si="0"/>
        <v>432</v>
      </c>
      <c r="I35" s="7">
        <v>91.6</v>
      </c>
      <c r="J35" s="7">
        <v>22</v>
      </c>
      <c r="L35" s="7" t="s">
        <v>97</v>
      </c>
      <c r="O35" s="7" t="s">
        <v>91</v>
      </c>
    </row>
    <row r="36" spans="1:15" x14ac:dyDescent="0.25">
      <c r="A36" s="9">
        <v>43388</v>
      </c>
      <c r="C36" s="7">
        <v>33</v>
      </c>
      <c r="E36" s="6" t="s">
        <v>65</v>
      </c>
      <c r="G36" s="5">
        <v>3</v>
      </c>
      <c r="H36" s="7">
        <f t="shared" si="0"/>
        <v>432</v>
      </c>
      <c r="I36" s="7">
        <v>7</v>
      </c>
      <c r="J36" s="7">
        <v>6.1</v>
      </c>
      <c r="L36" s="7" t="s">
        <v>98</v>
      </c>
      <c r="O36" s="7" t="s">
        <v>92</v>
      </c>
    </row>
    <row r="37" spans="1:15" x14ac:dyDescent="0.25">
      <c r="A37" s="9">
        <v>43388</v>
      </c>
      <c r="C37" s="7">
        <v>34</v>
      </c>
      <c r="E37" s="6" t="s">
        <v>66</v>
      </c>
      <c r="G37" s="5">
        <v>3</v>
      </c>
      <c r="H37" s="7">
        <f t="shared" si="0"/>
        <v>432</v>
      </c>
      <c r="I37" s="7">
        <v>7.2</v>
      </c>
      <c r="J37" s="7">
        <v>6.7</v>
      </c>
      <c r="L37" s="7" t="s">
        <v>94</v>
      </c>
      <c r="O37" s="7" t="s">
        <v>93</v>
      </c>
    </row>
    <row r="38" spans="1:15" x14ac:dyDescent="0.25">
      <c r="A38" s="9"/>
      <c r="E38" s="6" t="s">
        <v>67</v>
      </c>
    </row>
    <row r="39" spans="1:15" x14ac:dyDescent="0.25">
      <c r="A39" s="9">
        <v>43389</v>
      </c>
      <c r="C39" s="7">
        <v>35</v>
      </c>
      <c r="E39" s="6" t="s">
        <v>68</v>
      </c>
      <c r="G39" s="5">
        <v>3</v>
      </c>
      <c r="H39" s="7">
        <f t="shared" si="0"/>
        <v>432</v>
      </c>
      <c r="I39" s="7">
        <v>36.799999999999997</v>
      </c>
      <c r="J39" s="7">
        <v>30.6</v>
      </c>
      <c r="L39" s="7" t="s">
        <v>99</v>
      </c>
      <c r="O39" s="7" t="s">
        <v>95</v>
      </c>
    </row>
    <row r="40" spans="1:15" ht="60.75" customHeight="1" x14ac:dyDescent="0.25">
      <c r="A40" s="9">
        <v>43389</v>
      </c>
      <c r="C40" s="7">
        <v>36</v>
      </c>
      <c r="E40" s="6" t="s">
        <v>100</v>
      </c>
      <c r="G40" s="5">
        <v>1</v>
      </c>
      <c r="H40" s="7">
        <v>144</v>
      </c>
      <c r="I40" s="7">
        <v>48.7</v>
      </c>
      <c r="J40" s="7">
        <v>27.9</v>
      </c>
      <c r="L40" s="7" t="s">
        <v>102</v>
      </c>
      <c r="O40" s="7" t="s">
        <v>101</v>
      </c>
    </row>
    <row r="41" spans="1:15" ht="30" x14ac:dyDescent="0.25">
      <c r="A41" s="9">
        <v>43389</v>
      </c>
      <c r="C41" s="7">
        <v>37</v>
      </c>
      <c r="E41" s="6" t="s">
        <v>103</v>
      </c>
      <c r="G41" s="5">
        <v>1</v>
      </c>
      <c r="H41" s="7">
        <v>144</v>
      </c>
      <c r="I41" s="7">
        <v>50.6</v>
      </c>
      <c r="J41" s="7">
        <v>28.2</v>
      </c>
      <c r="L41" s="7" t="s">
        <v>104</v>
      </c>
    </row>
    <row r="42" spans="1:15" x14ac:dyDescent="0.25">
      <c r="A42" s="9">
        <v>43390</v>
      </c>
      <c r="C42" s="7">
        <v>38</v>
      </c>
      <c r="E42" s="6" t="s">
        <v>105</v>
      </c>
      <c r="G42" s="5">
        <v>1</v>
      </c>
      <c r="H42" s="7">
        <v>144</v>
      </c>
      <c r="I42" s="7">
        <v>91.4</v>
      </c>
      <c r="J42" s="7">
        <v>30.9</v>
      </c>
      <c r="L42" s="7" t="s">
        <v>106</v>
      </c>
    </row>
    <row r="43" spans="1:15" x14ac:dyDescent="0.25">
      <c r="A43" s="9">
        <v>43391</v>
      </c>
      <c r="E43" s="6" t="s">
        <v>107</v>
      </c>
      <c r="G43" s="5">
        <v>10</v>
      </c>
      <c r="H43" s="7">
        <v>1440</v>
      </c>
      <c r="I43" s="7">
        <v>93.1</v>
      </c>
      <c r="J43" s="7">
        <v>27.1</v>
      </c>
      <c r="L43" s="7" t="s">
        <v>108</v>
      </c>
    </row>
    <row r="44" spans="1:15" ht="30" x14ac:dyDescent="0.25">
      <c r="A44" s="9">
        <v>43391</v>
      </c>
      <c r="C44" s="7">
        <v>39</v>
      </c>
      <c r="E44" s="6" t="s">
        <v>109</v>
      </c>
      <c r="G44" s="5">
        <v>50</v>
      </c>
      <c r="H44" s="7">
        <v>50</v>
      </c>
      <c r="I44" s="7">
        <v>86.1</v>
      </c>
      <c r="J44" s="10">
        <v>33.6</v>
      </c>
      <c r="K44" s="10"/>
      <c r="M44" s="7" t="s">
        <v>117</v>
      </c>
    </row>
    <row r="45" spans="1:15" x14ac:dyDescent="0.25">
      <c r="A45" s="9"/>
      <c r="E45" s="6" t="s">
        <v>110</v>
      </c>
      <c r="G45" s="5">
        <v>100</v>
      </c>
      <c r="H45" s="7">
        <v>100</v>
      </c>
      <c r="I45" s="7">
        <v>96.6</v>
      </c>
      <c r="J45" s="7">
        <v>32.5</v>
      </c>
      <c r="L45" s="7" t="s">
        <v>112</v>
      </c>
    </row>
    <row r="46" spans="1:15" x14ac:dyDescent="0.25">
      <c r="A46" s="9"/>
      <c r="E46" s="6" t="s">
        <v>110</v>
      </c>
      <c r="G46" s="5">
        <v>150</v>
      </c>
      <c r="H46" s="7">
        <v>150</v>
      </c>
      <c r="I46" s="7">
        <v>96.5</v>
      </c>
      <c r="J46" s="7">
        <v>32.700000000000003</v>
      </c>
      <c r="L46" s="7" t="s">
        <v>113</v>
      </c>
    </row>
    <row r="47" spans="1:15" x14ac:dyDescent="0.25">
      <c r="A47" s="9"/>
      <c r="E47" s="6" t="s">
        <v>111</v>
      </c>
      <c r="G47" s="5">
        <v>100</v>
      </c>
      <c r="H47" s="7">
        <v>100</v>
      </c>
      <c r="I47" s="7">
        <v>97</v>
      </c>
      <c r="J47" s="7">
        <v>33.200000000000003</v>
      </c>
      <c r="L47" s="7" t="s">
        <v>114</v>
      </c>
    </row>
    <row r="48" spans="1:15" ht="120" x14ac:dyDescent="0.25">
      <c r="A48" s="9">
        <v>43392</v>
      </c>
      <c r="C48" s="7">
        <v>40</v>
      </c>
      <c r="E48" s="6" t="s">
        <v>115</v>
      </c>
      <c r="G48" s="5">
        <v>50</v>
      </c>
      <c r="H48" s="7">
        <v>50</v>
      </c>
      <c r="I48" s="7">
        <v>96.5</v>
      </c>
      <c r="J48" s="10">
        <v>62</v>
      </c>
      <c r="K48" s="10"/>
      <c r="L48" s="7" t="s">
        <v>119</v>
      </c>
      <c r="M48" s="7" t="s">
        <v>116</v>
      </c>
    </row>
    <row r="49" spans="1:12" x14ac:dyDescent="0.25">
      <c r="A49" s="9">
        <v>43397</v>
      </c>
      <c r="E49" s="6" t="s">
        <v>118</v>
      </c>
      <c r="G49" s="5">
        <v>50</v>
      </c>
      <c r="H49" s="7">
        <v>50</v>
      </c>
      <c r="I49" s="7">
        <v>94.9</v>
      </c>
      <c r="J49" s="11">
        <v>58.6</v>
      </c>
      <c r="K49" s="11"/>
    </row>
    <row r="50" spans="1:12" ht="30" x14ac:dyDescent="0.25">
      <c r="A50" s="9">
        <v>43397</v>
      </c>
      <c r="C50" s="7">
        <v>41</v>
      </c>
      <c r="E50" s="6" t="s">
        <v>120</v>
      </c>
      <c r="G50" s="5">
        <v>50</v>
      </c>
      <c r="H50" s="7">
        <v>50</v>
      </c>
      <c r="J50" s="10"/>
      <c r="K50" s="10"/>
      <c r="L50" s="7" t="s">
        <v>121</v>
      </c>
    </row>
    <row r="51" spans="1:12" x14ac:dyDescent="0.25">
      <c r="A51" s="9">
        <v>43398</v>
      </c>
      <c r="E51" s="6" t="s">
        <v>122</v>
      </c>
      <c r="G51" s="5">
        <v>50</v>
      </c>
      <c r="H51" s="7">
        <v>50</v>
      </c>
      <c r="I51" s="7">
        <v>89.6</v>
      </c>
      <c r="J51" s="10">
        <v>65.3</v>
      </c>
      <c r="K51" s="10"/>
      <c r="L51" s="7" t="s">
        <v>124</v>
      </c>
    </row>
    <row r="52" spans="1:12" x14ac:dyDescent="0.25">
      <c r="A52" s="9">
        <v>43398</v>
      </c>
      <c r="C52" s="7">
        <v>42</v>
      </c>
      <c r="E52" s="6" t="s">
        <v>123</v>
      </c>
      <c r="G52" s="5">
        <v>50</v>
      </c>
      <c r="H52" s="7">
        <v>50</v>
      </c>
      <c r="I52" s="7">
        <v>77.900000000000006</v>
      </c>
      <c r="J52" s="11">
        <v>62.7</v>
      </c>
      <c r="K52" s="11"/>
      <c r="L52" s="7" t="s">
        <v>126</v>
      </c>
    </row>
    <row r="53" spans="1:12" x14ac:dyDescent="0.25">
      <c r="A53" s="9">
        <v>43398</v>
      </c>
      <c r="E53" s="6" t="s">
        <v>125</v>
      </c>
      <c r="I53" s="7">
        <v>80.8</v>
      </c>
      <c r="J53" s="10">
        <v>63.6</v>
      </c>
      <c r="K53" s="10"/>
      <c r="L53" s="7" t="s">
        <v>128</v>
      </c>
    </row>
    <row r="54" spans="1:12" x14ac:dyDescent="0.25">
      <c r="A54" s="9">
        <v>43398</v>
      </c>
      <c r="C54" s="7">
        <v>43</v>
      </c>
      <c r="E54" s="6" t="s">
        <v>127</v>
      </c>
      <c r="G54" s="5">
        <v>100</v>
      </c>
      <c r="H54" s="7">
        <v>100</v>
      </c>
      <c r="I54" s="7">
        <v>83.8</v>
      </c>
      <c r="J54" s="10">
        <v>63.4</v>
      </c>
      <c r="K54" s="10"/>
      <c r="L54" s="7" t="s">
        <v>129</v>
      </c>
    </row>
    <row r="55" spans="1:12" ht="30" x14ac:dyDescent="0.25">
      <c r="A55" s="9">
        <v>43399</v>
      </c>
      <c r="C55" s="7">
        <v>44</v>
      </c>
      <c r="E55" s="6" t="s">
        <v>134</v>
      </c>
      <c r="G55" s="5">
        <v>24</v>
      </c>
      <c r="H55" s="7">
        <v>24</v>
      </c>
      <c r="I55" s="7">
        <v>64.599999999999994</v>
      </c>
      <c r="J55" s="12">
        <v>56.7</v>
      </c>
      <c r="K55" s="12"/>
    </row>
    <row r="56" spans="1:12" ht="30" x14ac:dyDescent="0.25">
      <c r="A56" s="9">
        <v>43399</v>
      </c>
      <c r="E56" s="6" t="s">
        <v>131</v>
      </c>
      <c r="J56" s="7">
        <v>54.6</v>
      </c>
      <c r="L56" s="7" t="s">
        <v>130</v>
      </c>
    </row>
    <row r="57" spans="1:12" ht="30" x14ac:dyDescent="0.25">
      <c r="A57" s="9">
        <v>43399</v>
      </c>
      <c r="C57" s="7">
        <v>45</v>
      </c>
      <c r="E57" s="6" t="s">
        <v>132</v>
      </c>
      <c r="H57" s="7">
        <v>83</v>
      </c>
      <c r="I57" s="7">
        <v>74.099999999999994</v>
      </c>
      <c r="J57" s="10">
        <v>65.099999999999994</v>
      </c>
      <c r="K57" s="10"/>
      <c r="L57" s="7" t="s">
        <v>135</v>
      </c>
    </row>
    <row r="58" spans="1:12" ht="30" x14ac:dyDescent="0.25">
      <c r="A58" s="9">
        <v>43418</v>
      </c>
      <c r="C58" s="7">
        <v>46</v>
      </c>
      <c r="E58" s="6" t="s">
        <v>133</v>
      </c>
      <c r="H58" s="7">
        <v>113</v>
      </c>
      <c r="I58" s="7">
        <v>46.5</v>
      </c>
      <c r="J58" s="7">
        <v>43.8</v>
      </c>
      <c r="L58" s="7" t="s">
        <v>136</v>
      </c>
    </row>
    <row r="59" spans="1:12" ht="30" x14ac:dyDescent="0.25">
      <c r="A59" s="9">
        <v>43419</v>
      </c>
      <c r="C59" s="7">
        <v>47</v>
      </c>
      <c r="E59" s="6" t="s">
        <v>137</v>
      </c>
      <c r="H59" s="7">
        <v>20</v>
      </c>
      <c r="I59" s="7">
        <v>2</v>
      </c>
      <c r="J59" s="7">
        <v>2</v>
      </c>
      <c r="L59" s="7" t="s">
        <v>139</v>
      </c>
    </row>
    <row r="60" spans="1:12" ht="30" x14ac:dyDescent="0.25">
      <c r="A60" s="9">
        <v>43425</v>
      </c>
      <c r="C60" s="7">
        <v>48</v>
      </c>
      <c r="E60" s="6" t="s">
        <v>138</v>
      </c>
      <c r="H60" s="7">
        <v>105</v>
      </c>
      <c r="I60" s="7">
        <v>74.8</v>
      </c>
      <c r="J60" s="10">
        <v>59.3</v>
      </c>
      <c r="K60" s="10"/>
      <c r="L60" s="7" t="s">
        <v>146</v>
      </c>
    </row>
    <row r="61" spans="1:12" ht="30" x14ac:dyDescent="0.25">
      <c r="A61" s="9">
        <v>43426</v>
      </c>
      <c r="C61" s="7">
        <v>49</v>
      </c>
      <c r="E61" s="6" t="s">
        <v>140</v>
      </c>
      <c r="I61" s="10">
        <v>99.3</v>
      </c>
      <c r="J61" s="13">
        <v>44.9</v>
      </c>
      <c r="K61" s="13"/>
      <c r="L61" s="7" t="s">
        <v>141</v>
      </c>
    </row>
    <row r="62" spans="1:12" ht="60" x14ac:dyDescent="0.25">
      <c r="A62" s="9">
        <v>43429</v>
      </c>
      <c r="C62" s="7">
        <v>50</v>
      </c>
      <c r="E62" s="6" t="s">
        <v>142</v>
      </c>
      <c r="H62" s="7">
        <v>20</v>
      </c>
      <c r="I62" s="14">
        <v>51.3</v>
      </c>
      <c r="J62" s="13">
        <v>39.299999999999997</v>
      </c>
      <c r="K62" s="13"/>
      <c r="L62" s="7" t="s">
        <v>143</v>
      </c>
    </row>
    <row r="63" spans="1:12" x14ac:dyDescent="0.25">
      <c r="A63" s="9">
        <v>43430</v>
      </c>
      <c r="C63" s="7">
        <v>51</v>
      </c>
      <c r="E63" s="6" t="s">
        <v>144</v>
      </c>
      <c r="H63" s="7">
        <v>142</v>
      </c>
      <c r="I63" s="15">
        <v>99.1</v>
      </c>
      <c r="J63" s="13">
        <v>55.5</v>
      </c>
      <c r="K63" s="13"/>
      <c r="L63" s="7" t="s">
        <v>147</v>
      </c>
    </row>
    <row r="64" spans="1:12" x14ac:dyDescent="0.25">
      <c r="A64" s="9">
        <v>43431</v>
      </c>
      <c r="C64" s="7">
        <v>52</v>
      </c>
      <c r="E64" s="6" t="s">
        <v>145</v>
      </c>
      <c r="H64" s="7">
        <v>112</v>
      </c>
      <c r="I64" s="15">
        <v>98.6</v>
      </c>
      <c r="J64" s="13">
        <v>55.6</v>
      </c>
      <c r="K64" s="13"/>
      <c r="L64" s="7" t="s">
        <v>148</v>
      </c>
    </row>
    <row r="65" spans="1:12" x14ac:dyDescent="0.25">
      <c r="A65" s="9">
        <v>43433</v>
      </c>
      <c r="E65" s="6" t="s">
        <v>149</v>
      </c>
      <c r="H65" s="7">
        <v>118</v>
      </c>
      <c r="I65" s="16">
        <v>97.8</v>
      </c>
      <c r="J65" s="13">
        <v>58</v>
      </c>
      <c r="K65" s="13"/>
      <c r="L65" s="7" t="s">
        <v>150</v>
      </c>
    </row>
    <row r="66" spans="1:12" x14ac:dyDescent="0.25">
      <c r="A66" s="9">
        <v>43434</v>
      </c>
      <c r="E66" s="6" t="s">
        <v>152</v>
      </c>
      <c r="H66" s="7">
        <v>95</v>
      </c>
      <c r="I66" s="7">
        <v>83.2</v>
      </c>
      <c r="J66" s="16">
        <v>58.3</v>
      </c>
      <c r="K66" s="16"/>
      <c r="L66" s="7" t="s">
        <v>151</v>
      </c>
    </row>
    <row r="67" spans="1:12" x14ac:dyDescent="0.25">
      <c r="A67" s="9">
        <v>43434</v>
      </c>
      <c r="E67" s="6" t="s">
        <v>153</v>
      </c>
      <c r="H67" s="7">
        <v>121</v>
      </c>
      <c r="I67" s="7">
        <v>89.7</v>
      </c>
      <c r="J67" s="10">
        <v>60.9</v>
      </c>
      <c r="K67" s="10"/>
      <c r="L67" s="7" t="s">
        <v>154</v>
      </c>
    </row>
    <row r="68" spans="1:12" x14ac:dyDescent="0.25">
      <c r="A68" s="9">
        <v>43434</v>
      </c>
      <c r="E68" s="6" t="s">
        <v>155</v>
      </c>
      <c r="H68" s="7">
        <v>97</v>
      </c>
      <c r="I68" s="7">
        <v>72.900000000000006</v>
      </c>
      <c r="J68" s="17">
        <v>59.8</v>
      </c>
      <c r="K68" s="17"/>
      <c r="L68" s="7" t="s">
        <v>156</v>
      </c>
    </row>
    <row r="69" spans="1:12" ht="30" x14ac:dyDescent="0.25">
      <c r="E69" s="6" t="s">
        <v>187</v>
      </c>
      <c r="H69" s="7">
        <v>109</v>
      </c>
      <c r="I69" s="7">
        <v>83.8</v>
      </c>
      <c r="J69" s="7">
        <v>60.6</v>
      </c>
      <c r="K69" s="10">
        <v>87.5</v>
      </c>
      <c r="L69" s="7" t="s">
        <v>157</v>
      </c>
    </row>
    <row r="70" spans="1:12" ht="30" x14ac:dyDescent="0.25">
      <c r="A70" s="9">
        <v>43437</v>
      </c>
      <c r="C70" s="7">
        <v>53</v>
      </c>
      <c r="E70" s="6" t="s">
        <v>158</v>
      </c>
      <c r="H70" s="7">
        <v>125</v>
      </c>
      <c r="I70" s="7">
        <v>89.8</v>
      </c>
      <c r="J70" s="7">
        <v>60.4</v>
      </c>
      <c r="K70" s="7">
        <v>87.1</v>
      </c>
      <c r="L70" s="7" t="s">
        <v>160</v>
      </c>
    </row>
    <row r="71" spans="1:12" x14ac:dyDescent="0.25">
      <c r="A71" s="9">
        <v>43438</v>
      </c>
      <c r="E71" s="6" t="s">
        <v>159</v>
      </c>
      <c r="H71" s="7">
        <v>165</v>
      </c>
      <c r="I71" s="7">
        <v>95</v>
      </c>
      <c r="J71" s="10">
        <v>61.2</v>
      </c>
      <c r="K71" s="7">
        <v>87</v>
      </c>
    </row>
    <row r="72" spans="1:12" ht="45" x14ac:dyDescent="0.25">
      <c r="A72" s="9">
        <v>43438</v>
      </c>
      <c r="E72" s="6" t="s">
        <v>161</v>
      </c>
      <c r="H72" s="7">
        <v>205</v>
      </c>
      <c r="I72" s="7">
        <v>97.5</v>
      </c>
      <c r="J72" s="10">
        <v>61.4</v>
      </c>
      <c r="K72" s="7">
        <v>87.2</v>
      </c>
    </row>
    <row r="73" spans="1:12" ht="45" x14ac:dyDescent="0.25">
      <c r="A73" s="9">
        <v>43438</v>
      </c>
      <c r="E73" s="6" t="s">
        <v>162</v>
      </c>
      <c r="H73" s="7">
        <v>260</v>
      </c>
      <c r="I73" s="7">
        <v>98.3</v>
      </c>
      <c r="J73" s="10">
        <v>61.7</v>
      </c>
      <c r="K73" s="7">
        <v>87.9</v>
      </c>
    </row>
    <row r="74" spans="1:12" ht="45" x14ac:dyDescent="0.25">
      <c r="A74" s="9">
        <v>43438</v>
      </c>
      <c r="E74" s="6" t="s">
        <v>163</v>
      </c>
      <c r="H74" s="7">
        <v>311</v>
      </c>
      <c r="I74" s="7">
        <v>98.9</v>
      </c>
      <c r="J74" s="10">
        <v>62</v>
      </c>
      <c r="K74" s="7">
        <v>87.2</v>
      </c>
    </row>
    <row r="75" spans="1:12" x14ac:dyDescent="0.25">
      <c r="A75" s="9">
        <v>43438</v>
      </c>
      <c r="E75" s="6" t="s">
        <v>164</v>
      </c>
      <c r="H75" s="7">
        <v>194</v>
      </c>
      <c r="I75" s="7">
        <v>95.7</v>
      </c>
      <c r="J75" s="18">
        <v>57.9</v>
      </c>
      <c r="K75" s="7">
        <v>84.4</v>
      </c>
    </row>
    <row r="76" spans="1:12" x14ac:dyDescent="0.25">
      <c r="A76" s="9">
        <v>43439</v>
      </c>
      <c r="E76" s="6" t="s">
        <v>165</v>
      </c>
      <c r="H76" s="7">
        <v>136</v>
      </c>
      <c r="I76" s="7">
        <v>89.7</v>
      </c>
      <c r="J76" s="18">
        <v>60.9</v>
      </c>
      <c r="K76" s="7">
        <v>86.8</v>
      </c>
    </row>
    <row r="77" spans="1:12" x14ac:dyDescent="0.25">
      <c r="A77" s="9">
        <v>43439</v>
      </c>
      <c r="E77" s="6" t="s">
        <v>166</v>
      </c>
      <c r="H77" s="7">
        <v>161</v>
      </c>
      <c r="I77" s="7">
        <v>96.8</v>
      </c>
      <c r="J77" s="10">
        <v>62.5</v>
      </c>
      <c r="K77" s="18">
        <v>87.3</v>
      </c>
    </row>
    <row r="78" spans="1:12" x14ac:dyDescent="0.25">
      <c r="A78" s="9">
        <v>43439</v>
      </c>
      <c r="E78" s="6" t="s">
        <v>168</v>
      </c>
      <c r="H78" s="7">
        <v>138</v>
      </c>
      <c r="I78" s="7">
        <v>93.4</v>
      </c>
      <c r="J78" s="19">
        <v>61.4</v>
      </c>
      <c r="K78" s="19">
        <v>86.9</v>
      </c>
    </row>
    <row r="79" spans="1:12" x14ac:dyDescent="0.25">
      <c r="A79" s="9">
        <v>43441</v>
      </c>
      <c r="C79" s="7">
        <v>54</v>
      </c>
      <c r="E79" s="6" t="s">
        <v>169</v>
      </c>
      <c r="H79" s="7">
        <v>119</v>
      </c>
      <c r="I79" s="7">
        <v>88</v>
      </c>
      <c r="J79" s="10">
        <v>59.9</v>
      </c>
      <c r="K79" s="10">
        <v>83.9</v>
      </c>
      <c r="L79" s="7" t="s">
        <v>170</v>
      </c>
    </row>
    <row r="80" spans="1:12" ht="30" x14ac:dyDescent="0.25">
      <c r="A80" s="9">
        <v>43441</v>
      </c>
      <c r="E80" s="6" t="s">
        <v>171</v>
      </c>
      <c r="H80" s="7">
        <v>150</v>
      </c>
      <c r="I80" s="7">
        <v>91.4</v>
      </c>
      <c r="J80" s="10">
        <v>61.2</v>
      </c>
      <c r="K80" s="10">
        <v>84.7</v>
      </c>
    </row>
    <row r="81" spans="1:12" ht="30" x14ac:dyDescent="0.25">
      <c r="A81" s="9">
        <v>43441</v>
      </c>
      <c r="E81" s="6" t="s">
        <v>172</v>
      </c>
      <c r="H81" s="7">
        <v>179</v>
      </c>
      <c r="I81" s="7">
        <v>91.1</v>
      </c>
      <c r="J81" s="7">
        <v>60.7</v>
      </c>
      <c r="K81" s="7">
        <v>84.3</v>
      </c>
    </row>
    <row r="82" spans="1:12" ht="30" x14ac:dyDescent="0.25">
      <c r="A82" s="9">
        <v>43441</v>
      </c>
      <c r="E82" s="6" t="s">
        <v>173</v>
      </c>
      <c r="H82" s="7">
        <v>204</v>
      </c>
      <c r="I82" s="7">
        <v>93.8</v>
      </c>
      <c r="J82" s="10">
        <v>61.6</v>
      </c>
      <c r="K82" s="10">
        <v>84.8</v>
      </c>
    </row>
    <row r="83" spans="1:12" ht="30" x14ac:dyDescent="0.25">
      <c r="A83" s="9">
        <v>43441</v>
      </c>
      <c r="E83" s="6" t="s">
        <v>174</v>
      </c>
      <c r="H83" s="7">
        <v>259</v>
      </c>
      <c r="I83" s="7">
        <v>94.2</v>
      </c>
      <c r="J83" s="10">
        <v>61.7</v>
      </c>
      <c r="K83" s="7">
        <v>84.7</v>
      </c>
    </row>
    <row r="84" spans="1:12" ht="30" x14ac:dyDescent="0.25">
      <c r="A84" s="9">
        <v>43441</v>
      </c>
      <c r="E84" s="6" t="s">
        <v>175</v>
      </c>
      <c r="H84" s="7">
        <v>280</v>
      </c>
      <c r="I84" s="7">
        <v>94.2</v>
      </c>
      <c r="J84" s="7">
        <v>61.6</v>
      </c>
      <c r="K84" s="7">
        <v>84.8</v>
      </c>
    </row>
    <row r="85" spans="1:12" x14ac:dyDescent="0.25">
      <c r="A85" s="9">
        <v>43445</v>
      </c>
      <c r="C85" s="7">
        <v>55</v>
      </c>
      <c r="E85" s="6" t="s">
        <v>176</v>
      </c>
      <c r="H85" s="7">
        <v>98</v>
      </c>
      <c r="I85" s="7">
        <v>95.2</v>
      </c>
      <c r="J85" s="7">
        <v>61.3</v>
      </c>
      <c r="K85" s="7">
        <v>84.6</v>
      </c>
      <c r="L85" s="7" t="s">
        <v>180</v>
      </c>
    </row>
    <row r="86" spans="1:12" x14ac:dyDescent="0.25">
      <c r="A86" s="9">
        <v>43446</v>
      </c>
      <c r="C86" s="7">
        <v>56</v>
      </c>
      <c r="E86" s="6" t="s">
        <v>177</v>
      </c>
      <c r="H86" s="7">
        <v>135</v>
      </c>
      <c r="I86" s="7">
        <v>92.2</v>
      </c>
      <c r="J86" s="7">
        <v>42.2</v>
      </c>
      <c r="K86" s="7">
        <v>68.900000000000006</v>
      </c>
    </row>
    <row r="87" spans="1:12" ht="30" x14ac:dyDescent="0.25">
      <c r="E87" s="6" t="s">
        <v>178</v>
      </c>
      <c r="H87" s="7">
        <v>103</v>
      </c>
      <c r="I87" s="7">
        <v>89.5</v>
      </c>
      <c r="J87" s="7">
        <v>61.2</v>
      </c>
      <c r="K87" s="20">
        <v>84.8</v>
      </c>
      <c r="L87" s="7" t="s">
        <v>179</v>
      </c>
    </row>
    <row r="88" spans="1:12" ht="30" x14ac:dyDescent="0.25">
      <c r="A88" s="9">
        <v>43448</v>
      </c>
      <c r="C88" s="7">
        <v>57</v>
      </c>
      <c r="E88" s="6" t="s">
        <v>182</v>
      </c>
      <c r="H88" s="7" t="s">
        <v>186</v>
      </c>
      <c r="J88" s="10">
        <v>68.5</v>
      </c>
      <c r="K88" s="10">
        <v>88.3</v>
      </c>
      <c r="L88" s="7" t="s">
        <v>189</v>
      </c>
    </row>
    <row r="89" spans="1:12" ht="45" x14ac:dyDescent="0.25">
      <c r="A89" s="9">
        <v>43451</v>
      </c>
      <c r="C89" s="7">
        <v>58</v>
      </c>
      <c r="E89" s="6" t="s">
        <v>185</v>
      </c>
      <c r="H89" s="7">
        <v>20</v>
      </c>
      <c r="J89" s="7">
        <v>1</v>
      </c>
      <c r="K89" s="7">
        <v>99</v>
      </c>
      <c r="L89" s="7" t="s">
        <v>183</v>
      </c>
    </row>
    <row r="90" spans="1:12" ht="30" x14ac:dyDescent="0.25">
      <c r="A90" s="9">
        <v>43451</v>
      </c>
      <c r="E90" s="6" t="s">
        <v>184</v>
      </c>
      <c r="H90" s="7">
        <v>82</v>
      </c>
      <c r="I90" s="7">
        <v>82.1</v>
      </c>
      <c r="J90" s="7">
        <v>59.4</v>
      </c>
      <c r="K90" s="7">
        <v>83.3</v>
      </c>
      <c r="L90" s="7" t="s">
        <v>188</v>
      </c>
    </row>
    <row r="91" spans="1:12" x14ac:dyDescent="0.25">
      <c r="A91" s="9">
        <v>43452</v>
      </c>
      <c r="E91" s="6" t="s">
        <v>193</v>
      </c>
      <c r="H91" s="7">
        <v>35</v>
      </c>
      <c r="I91" s="7">
        <v>73.2</v>
      </c>
      <c r="J91" s="10">
        <v>68.7</v>
      </c>
      <c r="K91" s="10">
        <v>93.5</v>
      </c>
      <c r="L91" s="7" t="s">
        <v>190</v>
      </c>
    </row>
    <row r="92" spans="1:12" ht="30" x14ac:dyDescent="0.25">
      <c r="A92" s="9">
        <v>43461</v>
      </c>
      <c r="C92" s="7">
        <v>59</v>
      </c>
      <c r="E92" s="6" t="s">
        <v>191</v>
      </c>
      <c r="H92" s="7">
        <v>25</v>
      </c>
      <c r="I92" s="7">
        <v>87.1</v>
      </c>
      <c r="J92" s="10">
        <v>77.8</v>
      </c>
      <c r="K92" s="10">
        <v>94.7</v>
      </c>
      <c r="L92" s="7" t="s">
        <v>192</v>
      </c>
    </row>
    <row r="93" spans="1:12" x14ac:dyDescent="0.25">
      <c r="A93" s="9">
        <v>43462</v>
      </c>
      <c r="E93" s="6" t="s">
        <v>197</v>
      </c>
      <c r="H93" s="7">
        <v>22</v>
      </c>
      <c r="I93" s="7">
        <v>98.2</v>
      </c>
      <c r="J93" s="10">
        <v>78.3</v>
      </c>
      <c r="K93" s="10">
        <v>94.9</v>
      </c>
      <c r="L93" s="7" t="s">
        <v>194</v>
      </c>
    </row>
    <row r="94" spans="1:12" x14ac:dyDescent="0.25">
      <c r="A94" s="9">
        <v>43464</v>
      </c>
      <c r="E94" s="6" t="s">
        <v>196</v>
      </c>
      <c r="H94" s="7">
        <v>50</v>
      </c>
      <c r="I94" s="7">
        <v>99.1</v>
      </c>
      <c r="J94" s="10">
        <v>78.900000000000006</v>
      </c>
      <c r="K94" s="7">
        <v>94.7</v>
      </c>
    </row>
    <row r="95" spans="1:12" ht="30" x14ac:dyDescent="0.25">
      <c r="A95" s="9">
        <v>43465</v>
      </c>
      <c r="C95" s="7">
        <v>60</v>
      </c>
      <c r="E95" s="6" t="s">
        <v>195</v>
      </c>
      <c r="H95" s="7">
        <v>25</v>
      </c>
      <c r="I95" s="7">
        <v>91.1</v>
      </c>
      <c r="J95" s="7">
        <v>78.599999999999994</v>
      </c>
      <c r="K95" s="7">
        <v>94.7</v>
      </c>
    </row>
    <row r="102" spans="5:5" ht="30" x14ac:dyDescent="0.25">
      <c r="E102" s="6" t="s">
        <v>181</v>
      </c>
    </row>
    <row r="103" spans="5:5" x14ac:dyDescent="0.25">
      <c r="E103" s="6" t="s">
        <v>75</v>
      </c>
    </row>
    <row r="104" spans="5:5" x14ac:dyDescent="0.25">
      <c r="E104" s="6" t="s">
        <v>82</v>
      </c>
    </row>
    <row r="105" spans="5:5" x14ac:dyDescent="0.25">
      <c r="E105" s="6" t="s">
        <v>73</v>
      </c>
    </row>
  </sheetData>
  <autoFilter ref="A1:M19">
    <filterColumn colId="3">
      <filters blank="1"/>
    </filterColumn>
  </autoFilter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5"/>
  <sheetViews>
    <sheetView workbookViewId="0">
      <pane ySplit="1" topLeftCell="A2" activePane="bottomLeft" state="frozen"/>
      <selection pane="bottomLeft" activeCell="A15" sqref="A15"/>
    </sheetView>
  </sheetViews>
  <sheetFormatPr defaultRowHeight="15" x14ac:dyDescent="0.25"/>
  <cols>
    <col min="1" max="1" width="7.28515625" style="7" bestFit="1" customWidth="1"/>
    <col min="2" max="2" width="8.5703125" style="7" customWidth="1"/>
    <col min="3" max="3" width="5.140625" style="7" customWidth="1"/>
    <col min="4" max="4" width="50.42578125" style="6" bestFit="1" customWidth="1"/>
    <col min="5" max="5" width="9.85546875" style="7" customWidth="1"/>
    <col min="6" max="6" width="10.5703125" style="7" customWidth="1"/>
    <col min="7" max="7" width="11.140625" style="7" customWidth="1"/>
    <col min="8" max="8" width="87.140625" style="7" customWidth="1"/>
    <col min="9" max="9" width="22.28515625" style="7" customWidth="1"/>
    <col min="10" max="16384" width="9.140625" style="7"/>
  </cols>
  <sheetData>
    <row r="1" spans="1:9" s="8" customFormat="1" ht="30" x14ac:dyDescent="0.25">
      <c r="A1" s="8" t="s">
        <v>16</v>
      </c>
      <c r="B1" s="8" t="s">
        <v>26</v>
      </c>
      <c r="C1" s="8" t="s">
        <v>0</v>
      </c>
      <c r="D1" s="4" t="s">
        <v>1</v>
      </c>
      <c r="E1" s="8" t="s">
        <v>6</v>
      </c>
      <c r="F1" s="8" t="s">
        <v>200</v>
      </c>
      <c r="G1" s="8" t="s">
        <v>201</v>
      </c>
      <c r="H1" s="8" t="s">
        <v>5</v>
      </c>
      <c r="I1" s="8" t="s">
        <v>222</v>
      </c>
    </row>
    <row r="2" spans="1:9" x14ac:dyDescent="0.25">
      <c r="A2" s="9">
        <v>43553</v>
      </c>
      <c r="B2" s="7" t="s">
        <v>198</v>
      </c>
      <c r="C2" s="7">
        <v>1</v>
      </c>
      <c r="D2" s="6" t="s">
        <v>199</v>
      </c>
      <c r="E2" s="7">
        <v>7</v>
      </c>
      <c r="F2" s="7">
        <v>0.21990000000000001</v>
      </c>
      <c r="G2" s="7">
        <v>0.33150000000000002</v>
      </c>
    </row>
    <row r="3" spans="1:9" s="5" customFormat="1" ht="30.75" customHeight="1" x14ac:dyDescent="0.25">
      <c r="A3" s="21">
        <v>43553</v>
      </c>
      <c r="B3" s="5" t="s">
        <v>203</v>
      </c>
      <c r="C3" s="5">
        <v>2</v>
      </c>
      <c r="D3" s="6" t="s">
        <v>202</v>
      </c>
      <c r="E3" s="5">
        <v>7</v>
      </c>
      <c r="F3" s="5">
        <v>0.27079999999999999</v>
      </c>
      <c r="G3" s="5">
        <v>0.39150000000000001</v>
      </c>
      <c r="H3" s="7" t="s">
        <v>235</v>
      </c>
    </row>
    <row r="4" spans="1:9" s="5" customFormat="1" ht="32.25" customHeight="1" x14ac:dyDescent="0.25">
      <c r="A4" s="21">
        <v>43556</v>
      </c>
      <c r="B4" s="5" t="s">
        <v>204</v>
      </c>
      <c r="C4" s="5">
        <v>3</v>
      </c>
      <c r="D4" s="6" t="s">
        <v>205</v>
      </c>
      <c r="E4" s="5">
        <v>7</v>
      </c>
      <c r="F4" s="5">
        <v>0.22239999999999999</v>
      </c>
      <c r="G4" s="5">
        <v>0.51319999999999999</v>
      </c>
      <c r="H4" s="5" t="s">
        <v>206</v>
      </c>
    </row>
    <row r="5" spans="1:9" ht="30" x14ac:dyDescent="0.25">
      <c r="A5" s="9">
        <v>43558</v>
      </c>
      <c r="B5" s="9" t="s">
        <v>209</v>
      </c>
      <c r="C5" s="7">
        <v>4</v>
      </c>
      <c r="D5" s="6" t="s">
        <v>207</v>
      </c>
      <c r="E5" s="7">
        <v>7</v>
      </c>
      <c r="F5" s="7">
        <v>0.26090000000000002</v>
      </c>
      <c r="G5" s="7">
        <v>0.3982</v>
      </c>
      <c r="H5" s="7" t="s">
        <v>208</v>
      </c>
    </row>
    <row r="6" spans="1:9" ht="30" x14ac:dyDescent="0.25">
      <c r="A6" s="9">
        <v>43559</v>
      </c>
      <c r="C6" s="7">
        <v>5</v>
      </c>
      <c r="D6" s="6" t="s">
        <v>211</v>
      </c>
      <c r="E6" s="7">
        <v>7</v>
      </c>
      <c r="F6" s="7">
        <v>8.0799999999999997E-2</v>
      </c>
      <c r="G6" s="7">
        <v>0.06</v>
      </c>
      <c r="H6" s="7" t="s">
        <v>213</v>
      </c>
    </row>
    <row r="7" spans="1:9" s="5" customFormat="1" ht="30" x14ac:dyDescent="0.25">
      <c r="A7" s="21">
        <v>43559</v>
      </c>
      <c r="B7" s="9" t="s">
        <v>210</v>
      </c>
      <c r="C7" s="5">
        <v>6</v>
      </c>
      <c r="D7" s="6" t="s">
        <v>212</v>
      </c>
      <c r="E7" s="5">
        <v>5</v>
      </c>
      <c r="F7" s="5">
        <v>3.27E-2</v>
      </c>
      <c r="G7" s="5">
        <v>2.5100000000000001E-2</v>
      </c>
      <c r="H7" s="7" t="s">
        <v>215</v>
      </c>
    </row>
    <row r="8" spans="1:9" s="5" customFormat="1" ht="105" x14ac:dyDescent="0.25">
      <c r="A8" s="21">
        <v>43559</v>
      </c>
      <c r="B8" s="21"/>
      <c r="C8" s="5">
        <v>7</v>
      </c>
      <c r="D8" s="6" t="s">
        <v>216</v>
      </c>
      <c r="E8" s="5">
        <v>5</v>
      </c>
      <c r="F8" s="5">
        <v>65.790000000000006</v>
      </c>
      <c r="G8" s="5">
        <v>169.39</v>
      </c>
      <c r="H8" s="7" t="s">
        <v>217</v>
      </c>
    </row>
    <row r="9" spans="1:9" ht="60" x14ac:dyDescent="0.25">
      <c r="A9" s="9">
        <v>43560</v>
      </c>
      <c r="C9" s="7">
        <v>8</v>
      </c>
      <c r="D9" s="6" t="s">
        <v>218</v>
      </c>
      <c r="E9" s="7">
        <v>5</v>
      </c>
      <c r="F9" s="7">
        <v>48</v>
      </c>
      <c r="G9" s="7">
        <v>136</v>
      </c>
      <c r="H9" s="7" t="s">
        <v>220</v>
      </c>
    </row>
    <row r="10" spans="1:9" ht="60" x14ac:dyDescent="0.25">
      <c r="A10" s="9">
        <v>43560</v>
      </c>
      <c r="B10" s="9" t="s">
        <v>214</v>
      </c>
      <c r="C10" s="7">
        <v>9</v>
      </c>
      <c r="D10" s="6" t="s">
        <v>219</v>
      </c>
      <c r="E10" s="7">
        <v>5</v>
      </c>
      <c r="F10" s="7">
        <v>58.6</v>
      </c>
      <c r="G10" s="7">
        <v>169</v>
      </c>
      <c r="H10" s="7" t="s">
        <v>221</v>
      </c>
      <c r="I10" s="7" t="s">
        <v>223</v>
      </c>
    </row>
    <row r="11" spans="1:9" ht="30" x14ac:dyDescent="0.25">
      <c r="A11" s="9">
        <v>43563</v>
      </c>
      <c r="B11" s="9"/>
      <c r="D11" s="6" t="s">
        <v>224</v>
      </c>
      <c r="E11" s="7">
        <v>5</v>
      </c>
      <c r="F11" s="7">
        <v>63.1</v>
      </c>
      <c r="G11" s="7">
        <v>169</v>
      </c>
      <c r="H11" s="7" t="s">
        <v>226</v>
      </c>
      <c r="I11" s="7" t="s">
        <v>227</v>
      </c>
    </row>
    <row r="12" spans="1:9" ht="45" x14ac:dyDescent="0.25">
      <c r="A12" s="9">
        <v>43564</v>
      </c>
      <c r="B12" s="9"/>
      <c r="C12" s="7">
        <v>10</v>
      </c>
      <c r="D12" s="6" t="s">
        <v>228</v>
      </c>
      <c r="E12" s="7">
        <v>5</v>
      </c>
      <c r="F12" s="7" t="s">
        <v>232</v>
      </c>
      <c r="G12" s="7" t="s">
        <v>233</v>
      </c>
      <c r="H12" s="7" t="s">
        <v>229</v>
      </c>
      <c r="I12" s="7" t="s">
        <v>230</v>
      </c>
    </row>
    <row r="13" spans="1:9" x14ac:dyDescent="0.25">
      <c r="A13" s="9">
        <v>43564</v>
      </c>
      <c r="B13" s="9" t="s">
        <v>225</v>
      </c>
      <c r="C13" s="7">
        <v>11</v>
      </c>
      <c r="D13" s="6" t="s">
        <v>231</v>
      </c>
      <c r="E13" s="7">
        <v>5</v>
      </c>
      <c r="F13" s="7">
        <v>66</v>
      </c>
      <c r="G13" s="7">
        <v>172</v>
      </c>
      <c r="H13" s="7" t="s">
        <v>234</v>
      </c>
    </row>
    <row r="14" spans="1:9" ht="30" x14ac:dyDescent="0.25">
      <c r="A14" s="9">
        <v>43567</v>
      </c>
      <c r="B14" s="7" t="s">
        <v>236</v>
      </c>
      <c r="C14" s="7">
        <v>12</v>
      </c>
      <c r="D14" s="6" t="s">
        <v>237</v>
      </c>
      <c r="E14" s="7">
        <v>2</v>
      </c>
      <c r="F14" s="7">
        <v>58</v>
      </c>
      <c r="H14" s="7" t="s">
        <v>238</v>
      </c>
    </row>
    <row r="15" spans="1:9" x14ac:dyDescent="0.25">
      <c r="A15" s="9"/>
    </row>
    <row r="16" spans="1:9" x14ac:dyDescent="0.25">
      <c r="A16" s="9"/>
    </row>
    <row r="17" spans="1:1" x14ac:dyDescent="0.25">
      <c r="A17" s="9"/>
    </row>
    <row r="18" spans="1:1" x14ac:dyDescent="0.25">
      <c r="A18" s="9"/>
    </row>
    <row r="19" spans="1:1" ht="40.9" customHeight="1" x14ac:dyDescent="0.25">
      <c r="A19" s="9"/>
    </row>
    <row r="20" spans="1:1" x14ac:dyDescent="0.25">
      <c r="A20" s="9"/>
    </row>
    <row r="21" spans="1:1" x14ac:dyDescent="0.25">
      <c r="A21" s="9"/>
    </row>
    <row r="22" spans="1:1" x14ac:dyDescent="0.25">
      <c r="A22" s="9"/>
    </row>
    <row r="23" spans="1:1" x14ac:dyDescent="0.25">
      <c r="A23" s="9"/>
    </row>
    <row r="24" spans="1:1" x14ac:dyDescent="0.25">
      <c r="A24" s="9"/>
    </row>
    <row r="25" spans="1:1" x14ac:dyDescent="0.25">
      <c r="A25" s="9"/>
    </row>
    <row r="26" spans="1:1" x14ac:dyDescent="0.25">
      <c r="A26" s="9"/>
    </row>
    <row r="27" spans="1:1" x14ac:dyDescent="0.25">
      <c r="A27" s="9"/>
    </row>
    <row r="28" spans="1:1" x14ac:dyDescent="0.25">
      <c r="A28" s="9"/>
    </row>
    <row r="29" spans="1:1" x14ac:dyDescent="0.25">
      <c r="A29" s="9"/>
    </row>
    <row r="30" spans="1:1" x14ac:dyDescent="0.25">
      <c r="A30" s="9"/>
    </row>
    <row r="31" spans="1:1" x14ac:dyDescent="0.25">
      <c r="A31" s="9"/>
    </row>
    <row r="32" spans="1:1" x14ac:dyDescent="0.25">
      <c r="A32" s="9"/>
    </row>
    <row r="33" spans="1:7" x14ac:dyDescent="0.25">
      <c r="A33" s="9"/>
      <c r="G33" s="10"/>
    </row>
    <row r="34" spans="1:7" x14ac:dyDescent="0.25">
      <c r="A34" s="9"/>
    </row>
    <row r="35" spans="1:7" x14ac:dyDescent="0.25">
      <c r="A35" s="9"/>
    </row>
    <row r="36" spans="1:7" x14ac:dyDescent="0.25">
      <c r="A36" s="9"/>
    </row>
    <row r="37" spans="1:7" x14ac:dyDescent="0.25">
      <c r="A37" s="9"/>
    </row>
    <row r="38" spans="1:7" x14ac:dyDescent="0.25">
      <c r="A38" s="9"/>
    </row>
    <row r="39" spans="1:7" x14ac:dyDescent="0.25">
      <c r="A39" s="9"/>
    </row>
    <row r="40" spans="1:7" ht="60.75" customHeight="1" x14ac:dyDescent="0.25">
      <c r="A40" s="9"/>
    </row>
    <row r="41" spans="1:7" x14ac:dyDescent="0.25">
      <c r="A41" s="9"/>
    </row>
    <row r="42" spans="1:7" x14ac:dyDescent="0.25">
      <c r="A42" s="9"/>
    </row>
    <row r="43" spans="1:7" x14ac:dyDescent="0.25">
      <c r="A43" s="9"/>
    </row>
    <row r="44" spans="1:7" x14ac:dyDescent="0.25">
      <c r="A44" s="9"/>
      <c r="G44" s="10"/>
    </row>
    <row r="45" spans="1:7" x14ac:dyDescent="0.25">
      <c r="A45" s="9"/>
    </row>
    <row r="46" spans="1:7" x14ac:dyDescent="0.25">
      <c r="A46" s="9"/>
    </row>
    <row r="47" spans="1:7" x14ac:dyDescent="0.25">
      <c r="A47" s="9"/>
    </row>
    <row r="48" spans="1:7" x14ac:dyDescent="0.25">
      <c r="A48" s="9"/>
      <c r="G48" s="10"/>
    </row>
    <row r="49" spans="1:7" x14ac:dyDescent="0.25">
      <c r="A49" s="9"/>
      <c r="G49" s="11"/>
    </row>
    <row r="50" spans="1:7" x14ac:dyDescent="0.25">
      <c r="A50" s="9"/>
      <c r="G50" s="10"/>
    </row>
    <row r="51" spans="1:7" x14ac:dyDescent="0.25">
      <c r="A51" s="9"/>
      <c r="G51" s="10"/>
    </row>
    <row r="52" spans="1:7" x14ac:dyDescent="0.25">
      <c r="A52" s="9"/>
      <c r="G52" s="11"/>
    </row>
    <row r="53" spans="1:7" x14ac:dyDescent="0.25">
      <c r="A53" s="9"/>
      <c r="G53" s="10"/>
    </row>
    <row r="54" spans="1:7" x14ac:dyDescent="0.25">
      <c r="A54" s="9"/>
      <c r="G54" s="10"/>
    </row>
    <row r="55" spans="1:7" x14ac:dyDescent="0.25">
      <c r="A55" s="9"/>
      <c r="G55" s="12"/>
    </row>
    <row r="56" spans="1:7" x14ac:dyDescent="0.25">
      <c r="A56" s="9"/>
    </row>
    <row r="57" spans="1:7" x14ac:dyDescent="0.25">
      <c r="A57" s="9"/>
      <c r="G57" s="10"/>
    </row>
    <row r="58" spans="1:7" x14ac:dyDescent="0.25">
      <c r="A58" s="9"/>
    </row>
    <row r="59" spans="1:7" x14ac:dyDescent="0.25">
      <c r="A59" s="9"/>
    </row>
    <row r="60" spans="1:7" x14ac:dyDescent="0.25">
      <c r="A60" s="9"/>
      <c r="G60" s="10"/>
    </row>
    <row r="61" spans="1:7" x14ac:dyDescent="0.25">
      <c r="A61" s="9"/>
      <c r="F61" s="10"/>
      <c r="G61" s="13"/>
    </row>
    <row r="62" spans="1:7" x14ac:dyDescent="0.25">
      <c r="A62" s="9"/>
      <c r="F62" s="14"/>
      <c r="G62" s="13"/>
    </row>
    <row r="63" spans="1:7" x14ac:dyDescent="0.25">
      <c r="A63" s="9"/>
      <c r="F63" s="15"/>
      <c r="G63" s="13"/>
    </row>
    <row r="64" spans="1:7" x14ac:dyDescent="0.25">
      <c r="A64" s="9"/>
      <c r="F64" s="15"/>
      <c r="G64" s="13"/>
    </row>
    <row r="65" spans="1:7" x14ac:dyDescent="0.25">
      <c r="A65" s="9"/>
      <c r="F65" s="16"/>
      <c r="G65" s="13"/>
    </row>
    <row r="66" spans="1:7" x14ac:dyDescent="0.25">
      <c r="A66" s="9"/>
      <c r="G66" s="16"/>
    </row>
    <row r="67" spans="1:7" x14ac:dyDescent="0.25">
      <c r="A67" s="9"/>
      <c r="G67" s="10"/>
    </row>
    <row r="68" spans="1:7" x14ac:dyDescent="0.25">
      <c r="A68" s="9"/>
      <c r="G68" s="17"/>
    </row>
    <row r="70" spans="1:7" x14ac:dyDescent="0.25">
      <c r="A70" s="9"/>
    </row>
    <row r="71" spans="1:7" x14ac:dyDescent="0.25">
      <c r="A71" s="9"/>
      <c r="G71" s="10"/>
    </row>
    <row r="72" spans="1:7" x14ac:dyDescent="0.25">
      <c r="A72" s="9"/>
      <c r="G72" s="10"/>
    </row>
    <row r="73" spans="1:7" x14ac:dyDescent="0.25">
      <c r="A73" s="9"/>
      <c r="G73" s="10"/>
    </row>
    <row r="74" spans="1:7" x14ac:dyDescent="0.25">
      <c r="A74" s="9"/>
      <c r="G74" s="10"/>
    </row>
    <row r="75" spans="1:7" x14ac:dyDescent="0.25">
      <c r="A75" s="9"/>
      <c r="G75" s="18"/>
    </row>
    <row r="76" spans="1:7" x14ac:dyDescent="0.25">
      <c r="A76" s="9"/>
      <c r="G76" s="18"/>
    </row>
    <row r="77" spans="1:7" x14ac:dyDescent="0.25">
      <c r="A77" s="9"/>
      <c r="G77" s="10"/>
    </row>
    <row r="78" spans="1:7" x14ac:dyDescent="0.25">
      <c r="A78" s="9"/>
      <c r="G78" s="19"/>
    </row>
    <row r="79" spans="1:7" x14ac:dyDescent="0.25">
      <c r="A79" s="9"/>
      <c r="G79" s="10"/>
    </row>
    <row r="80" spans="1:7" x14ac:dyDescent="0.25">
      <c r="A80" s="9"/>
      <c r="G80" s="10"/>
    </row>
    <row r="81" spans="1:7" x14ac:dyDescent="0.25">
      <c r="A81" s="9"/>
    </row>
    <row r="82" spans="1:7" x14ac:dyDescent="0.25">
      <c r="A82" s="9"/>
      <c r="G82" s="10"/>
    </row>
    <row r="83" spans="1:7" x14ac:dyDescent="0.25">
      <c r="A83" s="9"/>
      <c r="G83" s="10"/>
    </row>
    <row r="84" spans="1:7" x14ac:dyDescent="0.25">
      <c r="A84" s="9"/>
    </row>
    <row r="85" spans="1:7" x14ac:dyDescent="0.25">
      <c r="A85" s="9"/>
    </row>
    <row r="86" spans="1:7" x14ac:dyDescent="0.25">
      <c r="A86" s="9"/>
    </row>
    <row r="88" spans="1:7" x14ac:dyDescent="0.25">
      <c r="A88" s="9"/>
      <c r="G88" s="10"/>
    </row>
    <row r="89" spans="1:7" x14ac:dyDescent="0.25">
      <c r="A89" s="9"/>
    </row>
    <row r="90" spans="1:7" x14ac:dyDescent="0.25">
      <c r="A90" s="9"/>
    </row>
    <row r="91" spans="1:7" x14ac:dyDescent="0.25">
      <c r="A91" s="9"/>
      <c r="G91" s="10"/>
    </row>
    <row r="92" spans="1:7" x14ac:dyDescent="0.25">
      <c r="A92" s="9"/>
      <c r="G92" s="10"/>
    </row>
    <row r="93" spans="1:7" x14ac:dyDescent="0.25">
      <c r="A93" s="9"/>
      <c r="G93" s="10"/>
    </row>
    <row r="94" spans="1:7" x14ac:dyDescent="0.25">
      <c r="A94" s="9"/>
      <c r="G94" s="10"/>
    </row>
    <row r="95" spans="1:7" x14ac:dyDescent="0.25">
      <c r="A95" s="9"/>
    </row>
  </sheetData>
  <autoFilter ref="A1:H19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90"/>
  <sheetViews>
    <sheetView tabSelected="1" workbookViewId="0">
      <pane ySplit="1" topLeftCell="A6" activePane="bottomLeft" state="frozen"/>
      <selection pane="bottomLeft" activeCell="L21" sqref="L21"/>
    </sheetView>
  </sheetViews>
  <sheetFormatPr defaultRowHeight="15" x14ac:dyDescent="0.25"/>
  <cols>
    <col min="1" max="1" width="7.28515625" style="7" bestFit="1" customWidth="1"/>
    <col min="2" max="2" width="8.5703125" style="7" customWidth="1"/>
    <col min="3" max="3" width="7.140625" style="7" customWidth="1"/>
    <col min="4" max="4" width="9.140625" style="7" customWidth="1"/>
    <col min="5" max="5" width="50.42578125" style="6" bestFit="1" customWidth="1"/>
    <col min="6" max="6" width="3.28515625" style="7" hidden="1" customWidth="1"/>
    <col min="7" max="7" width="7.7109375" style="5" hidden="1" customWidth="1"/>
    <col min="8" max="8" width="9.85546875" style="7" customWidth="1"/>
    <col min="9" max="9" width="10.5703125" style="7" customWidth="1"/>
    <col min="10" max="11" width="11.140625" style="7" customWidth="1"/>
    <col min="12" max="12" width="87.140625" style="7" customWidth="1"/>
    <col min="13" max="13" width="24" style="7" bestFit="1" customWidth="1"/>
    <col min="14" max="16384" width="9.140625" style="7"/>
  </cols>
  <sheetData>
    <row r="1" spans="1:13" s="8" customFormat="1" ht="75" x14ac:dyDescent="0.25">
      <c r="A1" s="8" t="s">
        <v>16</v>
      </c>
      <c r="B1" s="8" t="s">
        <v>26</v>
      </c>
      <c r="C1" s="8" t="s">
        <v>0</v>
      </c>
      <c r="D1" s="8" t="s">
        <v>44</v>
      </c>
      <c r="E1" s="4" t="s">
        <v>1</v>
      </c>
      <c r="F1" s="8" t="s">
        <v>7</v>
      </c>
      <c r="G1" s="3" t="s">
        <v>72</v>
      </c>
      <c r="H1" s="8" t="s">
        <v>6</v>
      </c>
      <c r="I1" s="8" t="s">
        <v>3</v>
      </c>
      <c r="J1" s="8" t="s">
        <v>4</v>
      </c>
      <c r="K1" s="8" t="s">
        <v>167</v>
      </c>
      <c r="L1" s="8" t="s">
        <v>5</v>
      </c>
    </row>
    <row r="2" spans="1:13" customFormat="1" ht="30.75" hidden="1" customHeight="1" x14ac:dyDescent="0.25">
      <c r="D2" t="s">
        <v>45</v>
      </c>
      <c r="E2" s="2" t="s">
        <v>11</v>
      </c>
      <c r="F2" t="s">
        <v>9</v>
      </c>
      <c r="H2">
        <v>50</v>
      </c>
      <c r="I2">
        <v>38.299999999999997</v>
      </c>
      <c r="J2">
        <v>35.1</v>
      </c>
      <c r="L2" t="s">
        <v>12</v>
      </c>
    </row>
    <row r="3" spans="1:13" customFormat="1" ht="32.25" hidden="1" customHeight="1" x14ac:dyDescent="0.25">
      <c r="D3" t="s">
        <v>45</v>
      </c>
      <c r="E3" s="2" t="s">
        <v>13</v>
      </c>
      <c r="F3" t="s">
        <v>9</v>
      </c>
      <c r="H3">
        <v>50</v>
      </c>
      <c r="I3">
        <v>57.1</v>
      </c>
      <c r="J3">
        <v>39.6</v>
      </c>
    </row>
    <row r="4" spans="1:13" customFormat="1" ht="15" hidden="1" customHeight="1" x14ac:dyDescent="0.25">
      <c r="A4" s="1">
        <v>43334</v>
      </c>
      <c r="B4" s="1"/>
      <c r="C4">
        <v>3</v>
      </c>
      <c r="D4" t="s">
        <v>45</v>
      </c>
      <c r="E4" s="2" t="s">
        <v>19</v>
      </c>
      <c r="F4" t="s">
        <v>9</v>
      </c>
      <c r="H4">
        <v>50</v>
      </c>
      <c r="I4">
        <v>39</v>
      </c>
      <c r="J4">
        <v>35.700000000000003</v>
      </c>
      <c r="L4" t="s">
        <v>20</v>
      </c>
    </row>
    <row r="5" spans="1:13" customFormat="1" ht="16.5" hidden="1" customHeight="1" x14ac:dyDescent="0.25">
      <c r="A5" s="1">
        <v>43335</v>
      </c>
      <c r="B5" s="1"/>
      <c r="C5">
        <v>4</v>
      </c>
      <c r="D5" t="s">
        <v>45</v>
      </c>
      <c r="E5" s="2" t="s">
        <v>21</v>
      </c>
      <c r="F5" t="s">
        <v>9</v>
      </c>
      <c r="H5">
        <v>50</v>
      </c>
      <c r="I5">
        <v>52.6</v>
      </c>
      <c r="J5">
        <v>35</v>
      </c>
      <c r="L5" t="s">
        <v>22</v>
      </c>
    </row>
    <row r="6" spans="1:13" ht="30" x14ac:dyDescent="0.25">
      <c r="A6" s="9">
        <v>43597</v>
      </c>
      <c r="B6" s="7">
        <v>201</v>
      </c>
      <c r="E6" s="6" t="s">
        <v>239</v>
      </c>
      <c r="H6" s="7">
        <v>30</v>
      </c>
      <c r="I6" s="7">
        <v>100</v>
      </c>
      <c r="J6" s="7">
        <v>88</v>
      </c>
      <c r="K6" s="7">
        <v>100</v>
      </c>
      <c r="L6" s="7" t="s">
        <v>240</v>
      </c>
    </row>
    <row r="7" spans="1:13" ht="30" x14ac:dyDescent="0.25">
      <c r="A7" s="9">
        <v>43608</v>
      </c>
      <c r="B7" s="7">
        <v>202</v>
      </c>
      <c r="E7" s="6" t="s">
        <v>241</v>
      </c>
      <c r="H7" s="7">
        <v>30</v>
      </c>
      <c r="I7" s="7">
        <v>99.2</v>
      </c>
      <c r="J7" s="7">
        <v>74.3</v>
      </c>
      <c r="K7" s="7">
        <v>98.5</v>
      </c>
      <c r="L7" s="7" t="s">
        <v>243</v>
      </c>
    </row>
    <row r="8" spans="1:13" x14ac:dyDescent="0.25">
      <c r="A8" s="9"/>
      <c r="B8" s="7">
        <v>202</v>
      </c>
      <c r="E8" s="6" t="s">
        <v>244</v>
      </c>
      <c r="G8" s="5">
        <v>10</v>
      </c>
      <c r="H8" s="7">
        <v>200</v>
      </c>
      <c r="I8" s="7">
        <v>99.2</v>
      </c>
      <c r="J8" s="7">
        <v>76.2</v>
      </c>
      <c r="K8" s="7">
        <v>98.7</v>
      </c>
      <c r="M8" s="7" t="s">
        <v>247</v>
      </c>
    </row>
    <row r="9" spans="1:13" ht="30" x14ac:dyDescent="0.25">
      <c r="A9" s="9">
        <v>43615</v>
      </c>
      <c r="B9" s="7">
        <v>202</v>
      </c>
      <c r="E9" s="6" t="s">
        <v>245</v>
      </c>
      <c r="G9" s="5">
        <v>5</v>
      </c>
      <c r="H9" s="7">
        <v>34</v>
      </c>
      <c r="I9" s="7">
        <v>99.5</v>
      </c>
      <c r="J9" s="7">
        <v>83.5</v>
      </c>
      <c r="K9" s="7">
        <v>98.2</v>
      </c>
      <c r="L9" s="7" t="s">
        <v>252</v>
      </c>
      <c r="M9" s="7" t="s">
        <v>246</v>
      </c>
    </row>
    <row r="10" spans="1:13" ht="45" x14ac:dyDescent="0.25">
      <c r="A10" s="9">
        <v>43616</v>
      </c>
      <c r="B10" s="7">
        <v>202</v>
      </c>
      <c r="E10" s="6" t="s">
        <v>248</v>
      </c>
      <c r="G10" s="5">
        <v>1</v>
      </c>
      <c r="H10" s="7">
        <v>63</v>
      </c>
      <c r="I10" s="7">
        <v>99.6</v>
      </c>
      <c r="J10" s="7">
        <v>78.7</v>
      </c>
      <c r="K10" s="7">
        <v>99.1</v>
      </c>
      <c r="L10" s="7" t="s">
        <v>251</v>
      </c>
      <c r="M10" s="7" t="s">
        <v>249</v>
      </c>
    </row>
    <row r="11" spans="1:13" ht="30" x14ac:dyDescent="0.25">
      <c r="A11" s="22">
        <v>43654</v>
      </c>
      <c r="B11" s="23">
        <v>202</v>
      </c>
      <c r="C11" s="23"/>
      <c r="D11" s="23"/>
      <c r="E11" s="24" t="s">
        <v>250</v>
      </c>
      <c r="G11" s="5">
        <v>3</v>
      </c>
      <c r="H11" s="23">
        <v>53</v>
      </c>
      <c r="I11" s="23">
        <v>99.4</v>
      </c>
      <c r="J11" s="23">
        <v>90</v>
      </c>
      <c r="K11" s="23">
        <v>99.9</v>
      </c>
      <c r="L11" s="23" t="s">
        <v>253</v>
      </c>
    </row>
    <row r="12" spans="1:13" ht="30" x14ac:dyDescent="0.25">
      <c r="A12" s="22">
        <v>43656</v>
      </c>
      <c r="B12" s="23">
        <v>202</v>
      </c>
      <c r="C12" s="23"/>
      <c r="D12" s="23"/>
      <c r="E12" s="24" t="s">
        <v>254</v>
      </c>
      <c r="H12" s="23">
        <v>49</v>
      </c>
      <c r="I12" s="23">
        <v>99.4</v>
      </c>
      <c r="J12" s="23">
        <v>87.7</v>
      </c>
      <c r="K12" s="23">
        <v>99.5</v>
      </c>
      <c r="L12" s="23" t="s">
        <v>259</v>
      </c>
    </row>
    <row r="13" spans="1:13" x14ac:dyDescent="0.25">
      <c r="A13" s="22">
        <v>43656</v>
      </c>
      <c r="B13" s="23">
        <v>202</v>
      </c>
      <c r="C13" s="23"/>
      <c r="D13" s="23"/>
      <c r="E13" s="24" t="s">
        <v>255</v>
      </c>
      <c r="H13" s="23">
        <v>55</v>
      </c>
      <c r="I13" s="23">
        <v>99.5</v>
      </c>
      <c r="J13" s="23">
        <v>90.4</v>
      </c>
      <c r="K13" s="23">
        <v>99.8</v>
      </c>
      <c r="L13" s="23" t="s">
        <v>258</v>
      </c>
    </row>
    <row r="14" spans="1:13" x14ac:dyDescent="0.25">
      <c r="A14" s="22">
        <v>43657</v>
      </c>
      <c r="B14" s="23">
        <v>202</v>
      </c>
      <c r="C14" s="23"/>
      <c r="D14" s="23"/>
      <c r="E14" s="24" t="s">
        <v>256</v>
      </c>
      <c r="G14" s="5">
        <v>2</v>
      </c>
      <c r="H14" s="23">
        <v>36</v>
      </c>
      <c r="I14" s="23">
        <v>99.3</v>
      </c>
      <c r="J14" s="23">
        <v>90.8</v>
      </c>
      <c r="K14" s="23">
        <v>99.8</v>
      </c>
      <c r="L14" s="23" t="s">
        <v>258</v>
      </c>
    </row>
    <row r="15" spans="1:13" ht="30" x14ac:dyDescent="0.25">
      <c r="A15" s="22">
        <v>43657</v>
      </c>
      <c r="B15" s="23">
        <v>202</v>
      </c>
      <c r="C15" s="23"/>
      <c r="D15" s="23"/>
      <c r="E15" s="24" t="s">
        <v>257</v>
      </c>
      <c r="H15" s="23">
        <v>61</v>
      </c>
      <c r="I15" s="23">
        <v>99.6</v>
      </c>
      <c r="J15" s="23">
        <v>90.4</v>
      </c>
      <c r="K15" s="23">
        <v>99.6</v>
      </c>
      <c r="L15" s="23" t="s">
        <v>258</v>
      </c>
    </row>
    <row r="16" spans="1:13" x14ac:dyDescent="0.25">
      <c r="A16" s="22">
        <v>43658</v>
      </c>
      <c r="B16" s="23">
        <v>202</v>
      </c>
      <c r="C16" s="23" t="s">
        <v>242</v>
      </c>
      <c r="D16" s="23"/>
      <c r="E16" s="24" t="s">
        <v>260</v>
      </c>
      <c r="H16" s="23">
        <v>44</v>
      </c>
      <c r="I16" s="23">
        <v>99.1</v>
      </c>
      <c r="J16" s="23">
        <v>87.1</v>
      </c>
      <c r="K16" s="23">
        <v>98.8</v>
      </c>
      <c r="L16" s="23" t="s">
        <v>262</v>
      </c>
    </row>
    <row r="17" spans="1:12" x14ac:dyDescent="0.25">
      <c r="A17" s="22">
        <v>43658</v>
      </c>
      <c r="B17" s="23">
        <v>202</v>
      </c>
      <c r="C17" s="23"/>
      <c r="D17" s="23"/>
      <c r="E17" s="24" t="s">
        <v>261</v>
      </c>
      <c r="H17" s="23">
        <v>44</v>
      </c>
      <c r="I17" s="23">
        <v>99.4</v>
      </c>
      <c r="J17" s="23">
        <v>88.9</v>
      </c>
      <c r="K17" s="23">
        <v>98.9</v>
      </c>
      <c r="L17" s="23" t="s">
        <v>264</v>
      </c>
    </row>
    <row r="18" spans="1:12" ht="30" x14ac:dyDescent="0.25">
      <c r="A18" s="9">
        <v>43658</v>
      </c>
      <c r="B18" s="7">
        <v>202</v>
      </c>
      <c r="E18" s="6" t="s">
        <v>263</v>
      </c>
      <c r="G18" s="5">
        <v>3</v>
      </c>
      <c r="H18" s="25">
        <v>38</v>
      </c>
      <c r="I18" s="25">
        <v>99.5</v>
      </c>
      <c r="J18" s="25">
        <v>80.3</v>
      </c>
      <c r="K18" s="25">
        <v>95.5</v>
      </c>
    </row>
    <row r="19" spans="1:12" x14ac:dyDescent="0.25">
      <c r="A19" s="9">
        <v>43662</v>
      </c>
      <c r="B19" s="7">
        <v>202</v>
      </c>
      <c r="E19" s="6" t="s">
        <v>265</v>
      </c>
      <c r="G19" s="5">
        <v>3</v>
      </c>
      <c r="H19" s="25">
        <v>44</v>
      </c>
      <c r="I19" s="25">
        <v>99.7</v>
      </c>
      <c r="J19" s="25">
        <v>82.1</v>
      </c>
      <c r="K19" s="25">
        <v>96.8</v>
      </c>
    </row>
    <row r="20" spans="1:12" x14ac:dyDescent="0.25">
      <c r="A20" s="9">
        <v>43662</v>
      </c>
      <c r="B20" s="7">
        <v>202</v>
      </c>
      <c r="E20" s="6" t="s">
        <v>266</v>
      </c>
      <c r="G20" s="5">
        <v>3</v>
      </c>
      <c r="H20" s="25">
        <v>29</v>
      </c>
      <c r="I20" s="25">
        <v>99.5</v>
      </c>
      <c r="J20" s="25">
        <v>81.2</v>
      </c>
      <c r="K20" s="25">
        <v>97.6</v>
      </c>
      <c r="L20" s="7" t="s">
        <v>267</v>
      </c>
    </row>
    <row r="21" spans="1:12" x14ac:dyDescent="0.25">
      <c r="A21" s="9"/>
      <c r="G21" s="5">
        <v>3</v>
      </c>
      <c r="H21" s="25"/>
      <c r="I21" s="25"/>
      <c r="J21" s="25"/>
      <c r="K21" s="25"/>
    </row>
    <row r="22" spans="1:12" x14ac:dyDescent="0.25">
      <c r="A22" s="9"/>
      <c r="G22" s="5">
        <v>3</v>
      </c>
      <c r="H22" s="25"/>
      <c r="I22" s="25"/>
      <c r="J22" s="25"/>
      <c r="K22" s="25"/>
    </row>
    <row r="23" spans="1:12" x14ac:dyDescent="0.25">
      <c r="A23" s="9"/>
      <c r="H23" s="25"/>
      <c r="I23" s="25"/>
      <c r="J23" s="25"/>
      <c r="K23" s="25"/>
    </row>
    <row r="24" spans="1:12" x14ac:dyDescent="0.25">
      <c r="A24" s="9"/>
      <c r="G24" s="5">
        <v>3</v>
      </c>
      <c r="H24" s="25"/>
      <c r="I24" s="25"/>
      <c r="J24" s="25"/>
      <c r="K24" s="25"/>
    </row>
    <row r="25" spans="1:12" x14ac:dyDescent="0.25">
      <c r="A25" s="9"/>
      <c r="G25" s="5">
        <v>1</v>
      </c>
      <c r="H25" s="25"/>
      <c r="I25" s="25"/>
      <c r="J25" s="25"/>
      <c r="K25" s="25"/>
    </row>
    <row r="26" spans="1:12" x14ac:dyDescent="0.25">
      <c r="A26" s="9"/>
      <c r="G26" s="5">
        <v>1</v>
      </c>
      <c r="H26" s="25"/>
      <c r="I26" s="25"/>
      <c r="J26" s="25"/>
      <c r="K26" s="25"/>
    </row>
    <row r="27" spans="1:12" x14ac:dyDescent="0.25">
      <c r="A27" s="9"/>
      <c r="G27" s="5">
        <v>1</v>
      </c>
      <c r="H27" s="25"/>
      <c r="I27" s="25"/>
      <c r="J27" s="25"/>
      <c r="K27" s="25"/>
    </row>
    <row r="28" spans="1:12" x14ac:dyDescent="0.25">
      <c r="A28" s="9"/>
      <c r="G28" s="5">
        <v>10</v>
      </c>
      <c r="H28" s="25"/>
      <c r="I28" s="25"/>
      <c r="J28" s="25"/>
      <c r="K28" s="25"/>
    </row>
    <row r="29" spans="1:12" x14ac:dyDescent="0.25">
      <c r="A29" s="9"/>
      <c r="G29" s="5">
        <v>50</v>
      </c>
      <c r="J29" s="10"/>
      <c r="K29" s="10"/>
    </row>
    <row r="30" spans="1:12" x14ac:dyDescent="0.25">
      <c r="A30" s="9"/>
      <c r="G30" s="5">
        <v>100</v>
      </c>
    </row>
    <row r="31" spans="1:12" x14ac:dyDescent="0.25">
      <c r="A31" s="9"/>
      <c r="G31" s="5">
        <v>150</v>
      </c>
    </row>
    <row r="32" spans="1:12" x14ac:dyDescent="0.25">
      <c r="A32" s="9"/>
      <c r="G32" s="5">
        <v>100</v>
      </c>
    </row>
    <row r="33" spans="1:11" x14ac:dyDescent="0.25">
      <c r="A33" s="9"/>
      <c r="G33" s="5">
        <v>50</v>
      </c>
      <c r="J33" s="10"/>
      <c r="K33" s="10"/>
    </row>
    <row r="34" spans="1:11" x14ac:dyDescent="0.25">
      <c r="A34" s="9"/>
      <c r="G34" s="5">
        <v>50</v>
      </c>
      <c r="J34" s="11"/>
      <c r="K34" s="11"/>
    </row>
    <row r="35" spans="1:11" x14ac:dyDescent="0.25">
      <c r="A35" s="9"/>
      <c r="G35" s="5">
        <v>50</v>
      </c>
      <c r="J35" s="10"/>
      <c r="K35" s="10"/>
    </row>
    <row r="36" spans="1:11" x14ac:dyDescent="0.25">
      <c r="A36" s="9"/>
      <c r="G36" s="5">
        <v>50</v>
      </c>
      <c r="J36" s="10"/>
      <c r="K36" s="10"/>
    </row>
    <row r="37" spans="1:11" x14ac:dyDescent="0.25">
      <c r="A37" s="9"/>
      <c r="G37" s="5">
        <v>50</v>
      </c>
      <c r="J37" s="11"/>
      <c r="K37" s="11"/>
    </row>
    <row r="38" spans="1:11" x14ac:dyDescent="0.25">
      <c r="A38" s="9"/>
      <c r="J38" s="10"/>
      <c r="K38" s="10"/>
    </row>
    <row r="39" spans="1:11" x14ac:dyDescent="0.25">
      <c r="A39" s="9"/>
      <c r="G39" s="5">
        <v>100</v>
      </c>
      <c r="J39" s="10"/>
      <c r="K39" s="10"/>
    </row>
    <row r="40" spans="1:11" x14ac:dyDescent="0.25">
      <c r="A40" s="9"/>
      <c r="G40" s="5">
        <v>24</v>
      </c>
      <c r="J40" s="12"/>
      <c r="K40" s="12"/>
    </row>
    <row r="41" spans="1:11" x14ac:dyDescent="0.25">
      <c r="A41" s="9"/>
    </row>
    <row r="42" spans="1:11" x14ac:dyDescent="0.25">
      <c r="A42" s="9"/>
      <c r="J42" s="10"/>
      <c r="K42" s="10"/>
    </row>
    <row r="43" spans="1:11" x14ac:dyDescent="0.25">
      <c r="A43" s="9"/>
    </row>
    <row r="44" spans="1:11" x14ac:dyDescent="0.25">
      <c r="A44" s="9"/>
    </row>
    <row r="45" spans="1:11" x14ac:dyDescent="0.25">
      <c r="A45" s="9"/>
      <c r="J45" s="10"/>
      <c r="K45" s="10"/>
    </row>
    <row r="46" spans="1:11" x14ac:dyDescent="0.25">
      <c r="A46" s="9"/>
      <c r="I46" s="10"/>
      <c r="J46" s="13"/>
      <c r="K46" s="13"/>
    </row>
    <row r="47" spans="1:11" x14ac:dyDescent="0.25">
      <c r="A47" s="9"/>
      <c r="I47" s="14"/>
      <c r="J47" s="13"/>
      <c r="K47" s="13"/>
    </row>
    <row r="48" spans="1:11" x14ac:dyDescent="0.25">
      <c r="A48" s="9"/>
      <c r="I48" s="15"/>
      <c r="J48" s="13"/>
      <c r="K48" s="13"/>
    </row>
    <row r="49" spans="1:11" x14ac:dyDescent="0.25">
      <c r="A49" s="9"/>
      <c r="I49" s="15"/>
      <c r="J49" s="13"/>
      <c r="K49" s="13"/>
    </row>
    <row r="50" spans="1:11" x14ac:dyDescent="0.25">
      <c r="A50" s="9"/>
      <c r="I50" s="16"/>
      <c r="J50" s="13"/>
      <c r="K50" s="13"/>
    </row>
    <row r="51" spans="1:11" x14ac:dyDescent="0.25">
      <c r="A51" s="9"/>
      <c r="J51" s="16"/>
      <c r="K51" s="16"/>
    </row>
    <row r="52" spans="1:11" x14ac:dyDescent="0.25">
      <c r="A52" s="9"/>
      <c r="J52" s="10"/>
      <c r="K52" s="10"/>
    </row>
    <row r="53" spans="1:11" x14ac:dyDescent="0.25">
      <c r="A53" s="9"/>
      <c r="J53" s="17"/>
      <c r="K53" s="17"/>
    </row>
    <row r="54" spans="1:11" x14ac:dyDescent="0.25">
      <c r="K54" s="10"/>
    </row>
    <row r="55" spans="1:11" x14ac:dyDescent="0.25">
      <c r="A55" s="9"/>
    </row>
    <row r="56" spans="1:11" x14ac:dyDescent="0.25">
      <c r="A56" s="9"/>
      <c r="J56" s="10"/>
    </row>
    <row r="57" spans="1:11" x14ac:dyDescent="0.25">
      <c r="A57" s="9"/>
      <c r="J57" s="10"/>
    </row>
    <row r="58" spans="1:11" x14ac:dyDescent="0.25">
      <c r="A58" s="9"/>
      <c r="J58" s="10"/>
    </row>
    <row r="59" spans="1:11" x14ac:dyDescent="0.25">
      <c r="A59" s="9"/>
      <c r="J59" s="10"/>
    </row>
    <row r="60" spans="1:11" x14ac:dyDescent="0.25">
      <c r="A60" s="9"/>
      <c r="J60" s="18"/>
    </row>
    <row r="61" spans="1:11" x14ac:dyDescent="0.25">
      <c r="A61" s="9"/>
      <c r="J61" s="18"/>
    </row>
    <row r="62" spans="1:11" x14ac:dyDescent="0.25">
      <c r="A62" s="9"/>
      <c r="J62" s="10"/>
      <c r="K62" s="18"/>
    </row>
    <row r="63" spans="1:11" x14ac:dyDescent="0.25">
      <c r="A63" s="9"/>
      <c r="J63" s="19"/>
      <c r="K63" s="19"/>
    </row>
    <row r="64" spans="1:11" x14ac:dyDescent="0.25">
      <c r="A64" s="9"/>
      <c r="J64" s="10"/>
      <c r="K64" s="10"/>
    </row>
    <row r="65" spans="1:11" x14ac:dyDescent="0.25">
      <c r="A65" s="9"/>
      <c r="J65" s="10"/>
      <c r="K65" s="10"/>
    </row>
    <row r="66" spans="1:11" x14ac:dyDescent="0.25">
      <c r="A66" s="9"/>
    </row>
    <row r="67" spans="1:11" x14ac:dyDescent="0.25">
      <c r="A67" s="9"/>
      <c r="J67" s="10"/>
      <c r="K67" s="10"/>
    </row>
    <row r="68" spans="1:11" x14ac:dyDescent="0.25">
      <c r="A68" s="9"/>
      <c r="J68" s="10"/>
    </row>
    <row r="69" spans="1:11" x14ac:dyDescent="0.25">
      <c r="A69" s="9"/>
    </row>
    <row r="70" spans="1:11" x14ac:dyDescent="0.25">
      <c r="A70" s="9"/>
    </row>
    <row r="71" spans="1:11" x14ac:dyDescent="0.25">
      <c r="A71" s="9"/>
    </row>
    <row r="72" spans="1:11" x14ac:dyDescent="0.25">
      <c r="K72" s="20"/>
    </row>
    <row r="73" spans="1:11" x14ac:dyDescent="0.25">
      <c r="A73" s="9"/>
      <c r="J73" s="10"/>
      <c r="K73" s="10"/>
    </row>
    <row r="74" spans="1:11" x14ac:dyDescent="0.25">
      <c r="A74" s="9"/>
    </row>
    <row r="75" spans="1:11" x14ac:dyDescent="0.25">
      <c r="A75" s="9"/>
    </row>
    <row r="76" spans="1:11" x14ac:dyDescent="0.25">
      <c r="A76" s="9"/>
      <c r="J76" s="10"/>
      <c r="K76" s="10"/>
    </row>
    <row r="77" spans="1:11" x14ac:dyDescent="0.25">
      <c r="A77" s="9"/>
      <c r="J77" s="10"/>
      <c r="K77" s="10"/>
    </row>
    <row r="78" spans="1:11" x14ac:dyDescent="0.25">
      <c r="A78" s="9"/>
      <c r="J78" s="10"/>
      <c r="K78" s="10"/>
    </row>
    <row r="79" spans="1:11" x14ac:dyDescent="0.25">
      <c r="A79" s="9"/>
      <c r="J79" s="10"/>
    </row>
    <row r="80" spans="1:11" x14ac:dyDescent="0.25">
      <c r="A80" s="9"/>
    </row>
    <row r="87" spans="5:5" ht="30" x14ac:dyDescent="0.25">
      <c r="E87" s="6" t="s">
        <v>181</v>
      </c>
    </row>
    <row r="88" spans="5:5" x14ac:dyDescent="0.25">
      <c r="E88" s="6" t="s">
        <v>75</v>
      </c>
    </row>
    <row r="89" spans="5:5" x14ac:dyDescent="0.25">
      <c r="E89" s="6" t="s">
        <v>82</v>
      </c>
    </row>
    <row r="90" spans="5:5" x14ac:dyDescent="0.25">
      <c r="E90" s="6" t="s">
        <v>73</v>
      </c>
    </row>
  </sheetData>
  <autoFilter ref="A1:M5">
    <filterColumn colId="3">
      <filters blank="1"/>
    </filterColumn>
  </autoFilter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Classification</vt:lpstr>
      <vt:lpstr>Detection</vt:lpstr>
      <vt:lpstr>SCO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Bernardas Čiapas</dc:creator>
  <cp:lastModifiedBy>Bernardas Čiapas</cp:lastModifiedBy>
  <cp:lastPrinted>2018-10-14T04:46:28Z</cp:lastPrinted>
  <dcterms:created xsi:type="dcterms:W3CDTF">2018-08-14T10:20:59Z</dcterms:created>
  <dcterms:modified xsi:type="dcterms:W3CDTF">2019-07-16T09:59:20Z</dcterms:modified>
</cp:coreProperties>
</file>