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3" r:id="rId1"/>
  </sheets>
  <calcPr calcId="124519"/>
</workbook>
</file>

<file path=xl/calcChain.xml><?xml version="1.0" encoding="utf-8"?>
<calcChain xmlns="http://schemas.openxmlformats.org/spreadsheetml/2006/main">
  <c r="R10" i="3"/>
  <c r="K8"/>
  <c r="K7"/>
  <c r="K9" s="1"/>
  <c r="J10" s="1"/>
  <c r="M8"/>
  <c r="M7"/>
  <c r="M9" s="1"/>
  <c r="L10" s="1"/>
  <c r="O8"/>
  <c r="O7"/>
  <c r="O9" s="1"/>
  <c r="N10" s="1"/>
  <c r="E10"/>
  <c r="D10"/>
  <c r="C10"/>
  <c r="B10"/>
  <c r="F10" s="1"/>
  <c r="P10" l="1"/>
</calcChain>
</file>

<file path=xl/sharedStrings.xml><?xml version="1.0" encoding="utf-8"?>
<sst xmlns="http://schemas.openxmlformats.org/spreadsheetml/2006/main" count="112" uniqueCount="73">
  <si>
    <t>З1</t>
  </si>
  <si>
    <t>Nпер</t>
  </si>
  <si>
    <t>Nкр</t>
  </si>
  <si>
    <t>АС УВД</t>
  </si>
  <si>
    <t>2 дисп</t>
  </si>
  <si>
    <t>Опер</t>
  </si>
  <si>
    <t>% связь</t>
  </si>
  <si>
    <t>% госгр.</t>
  </si>
  <si>
    <t>НПСтип</t>
  </si>
  <si>
    <t>0,1хСВВ</t>
  </si>
  <si>
    <t>0,03хРТ</t>
  </si>
  <si>
    <t>0,22х5</t>
  </si>
  <si>
    <t>1,5х1</t>
  </si>
  <si>
    <t>З2</t>
  </si>
  <si>
    <t>З1З2</t>
  </si>
  <si>
    <t>Л1</t>
  </si>
  <si>
    <t>С1</t>
  </si>
  <si>
    <t>С1Л1</t>
  </si>
  <si>
    <t>Г2</t>
  </si>
  <si>
    <t>Г3</t>
  </si>
  <si>
    <t>Г4</t>
  </si>
  <si>
    <t>Г5</t>
  </si>
  <si>
    <t>Г6</t>
  </si>
  <si>
    <t>Г2Г5</t>
  </si>
  <si>
    <t>Г3Г6</t>
  </si>
  <si>
    <t>Г3Г4Г6</t>
  </si>
  <si>
    <t>К1</t>
  </si>
  <si>
    <t>К2</t>
  </si>
  <si>
    <t>К1К2</t>
  </si>
  <si>
    <t>Х1</t>
  </si>
  <si>
    <t>Х2</t>
  </si>
  <si>
    <t>Х1Х2</t>
  </si>
  <si>
    <t>В1</t>
  </si>
  <si>
    <t>П1</t>
  </si>
  <si>
    <t>П2</t>
  </si>
  <si>
    <t>В1П2</t>
  </si>
  <si>
    <t>В1П1П2</t>
  </si>
  <si>
    <t>В2</t>
  </si>
  <si>
    <t>В3</t>
  </si>
  <si>
    <t>В4</t>
  </si>
  <si>
    <t>В3В4</t>
  </si>
  <si>
    <t>В2В3В4</t>
  </si>
  <si>
    <t>А1</t>
  </si>
  <si>
    <t>А2</t>
  </si>
  <si>
    <t>А3</t>
  </si>
  <si>
    <t>А123</t>
  </si>
  <si>
    <t>МЦ</t>
  </si>
  <si>
    <t>РНПС</t>
  </si>
  <si>
    <t>Сектор</t>
  </si>
  <si>
    <t>Кз=0,55</t>
  </si>
  <si>
    <t>Кз=0,7</t>
  </si>
  <si>
    <t>СВВ</t>
  </si>
  <si>
    <t>разв. тр.</t>
  </si>
  <si>
    <t>РТ</t>
  </si>
  <si>
    <t>точ.пер.</t>
  </si>
  <si>
    <t>критич.т.</t>
  </si>
  <si>
    <t>нет</t>
  </si>
  <si>
    <t>есть</t>
  </si>
  <si>
    <t>РДЦ</t>
  </si>
  <si>
    <t>Значение</t>
  </si>
  <si>
    <t>Итог</t>
  </si>
  <si>
    <t>есть связь</t>
  </si>
  <si>
    <t>вне госгр</t>
  </si>
  <si>
    <t>Коэффиц</t>
  </si>
  <si>
    <t>без ПП</t>
  </si>
  <si>
    <t>% ПП</t>
  </si>
  <si>
    <t>Для расчета НПС необходимо подставлять значения соответствующих столбцов в поля желтого цвета и округлить итоговые значения в сторону уменьшения до целых единиц ВС</t>
  </si>
  <si>
    <t>Для</t>
  </si>
  <si>
    <t>записи</t>
  </si>
  <si>
    <t>новых</t>
  </si>
  <si>
    <t>итогов</t>
  </si>
  <si>
    <t>РАСЧЕТ НПС РДЦ (ноябрь-2016)</t>
  </si>
  <si>
    <t>Январь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</si>
</sst>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left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65" fontId="2" fillId="5" borderId="6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topLeftCell="A16" workbookViewId="0">
      <selection activeCell="K48" sqref="K48"/>
    </sheetView>
  </sheetViews>
  <sheetFormatPr defaultRowHeight="15"/>
  <cols>
    <col min="1" max="1" width="9.140625" style="2"/>
    <col min="2" max="5" width="9.140625" style="5"/>
    <col min="6" max="6" width="9.140625" style="8"/>
    <col min="7" max="7" width="9.140625" style="5"/>
    <col min="8" max="9" width="9.140625" style="1"/>
    <col min="10" max="10" width="9.85546875" style="1" customWidth="1"/>
    <col min="11" max="11" width="5.7109375" style="1" customWidth="1"/>
    <col min="12" max="12" width="9.140625" style="1"/>
    <col min="13" max="13" width="5.7109375" style="1" customWidth="1"/>
    <col min="14" max="14" width="9.140625" style="8"/>
    <col min="15" max="15" width="6.140625" style="8" customWidth="1"/>
    <col min="16" max="19" width="9.140625" style="8"/>
  </cols>
  <sheetData>
    <row r="1" spans="1:19">
      <c r="D1" s="14"/>
    </row>
    <row r="2" spans="1:19">
      <c r="A2" s="16" t="s">
        <v>71</v>
      </c>
      <c r="B2" s="17"/>
      <c r="C2" s="17"/>
      <c r="D2" s="18"/>
    </row>
    <row r="3" spans="1:19">
      <c r="A3" s="20"/>
      <c r="B3" s="21"/>
      <c r="C3" s="21"/>
      <c r="D3" s="21"/>
    </row>
    <row r="4" spans="1:19">
      <c r="A4" s="22" t="s">
        <v>66</v>
      </c>
    </row>
    <row r="5" spans="1:19">
      <c r="A5" s="19"/>
    </row>
    <row r="6" spans="1:19" s="4" customFormat="1">
      <c r="A6" s="13" t="s">
        <v>48</v>
      </c>
      <c r="B6" s="13" t="s">
        <v>51</v>
      </c>
      <c r="C6" s="13" t="s">
        <v>53</v>
      </c>
      <c r="D6" s="13" t="s">
        <v>1</v>
      </c>
      <c r="E6" s="13" t="s">
        <v>2</v>
      </c>
      <c r="F6" s="13" t="s">
        <v>8</v>
      </c>
      <c r="G6" s="13" t="s">
        <v>3</v>
      </c>
      <c r="H6" s="13" t="s">
        <v>4</v>
      </c>
      <c r="I6" s="27" t="s">
        <v>5</v>
      </c>
      <c r="J6" s="27" t="s">
        <v>6</v>
      </c>
      <c r="K6" s="28"/>
      <c r="L6" s="27" t="s">
        <v>7</v>
      </c>
      <c r="M6" s="28"/>
      <c r="N6" s="27" t="s">
        <v>65</v>
      </c>
      <c r="O6" s="28"/>
      <c r="P6" s="30" t="s">
        <v>47</v>
      </c>
      <c r="Q6" s="37" t="s">
        <v>67</v>
      </c>
      <c r="R6" s="32" t="s">
        <v>47</v>
      </c>
      <c r="S6" s="23" t="s">
        <v>48</v>
      </c>
    </row>
    <row r="7" spans="1:19" s="4" customFormat="1">
      <c r="A7" s="13" t="s">
        <v>58</v>
      </c>
      <c r="B7" s="15" t="s">
        <v>72</v>
      </c>
      <c r="C7" s="13" t="s">
        <v>52</v>
      </c>
      <c r="D7" s="13" t="s">
        <v>54</v>
      </c>
      <c r="E7" s="13" t="s">
        <v>55</v>
      </c>
      <c r="F7" s="13"/>
      <c r="G7" s="13" t="s">
        <v>57</v>
      </c>
      <c r="H7" s="13" t="s">
        <v>57</v>
      </c>
      <c r="I7" s="13" t="s">
        <v>56</v>
      </c>
      <c r="J7" s="24" t="s">
        <v>61</v>
      </c>
      <c r="K7" s="24">
        <f>100-J9</f>
        <v>0</v>
      </c>
      <c r="L7" s="24" t="s">
        <v>62</v>
      </c>
      <c r="M7" s="24">
        <f>100-L9</f>
        <v>100</v>
      </c>
      <c r="N7" s="24" t="s">
        <v>64</v>
      </c>
      <c r="O7" s="24">
        <f>100-N9</f>
        <v>34</v>
      </c>
      <c r="P7" s="27" t="s">
        <v>49</v>
      </c>
      <c r="Q7" s="38" t="s">
        <v>68</v>
      </c>
      <c r="R7" s="28" t="s">
        <v>50</v>
      </c>
      <c r="S7" s="13" t="s">
        <v>58</v>
      </c>
    </row>
    <row r="8" spans="1:19" s="4" customFormat="1">
      <c r="A8" s="13" t="s">
        <v>63</v>
      </c>
      <c r="B8" s="13" t="s">
        <v>9</v>
      </c>
      <c r="C8" s="13" t="s">
        <v>10</v>
      </c>
      <c r="D8" s="13" t="s">
        <v>11</v>
      </c>
      <c r="E8" s="13" t="s">
        <v>12</v>
      </c>
      <c r="F8" s="13"/>
      <c r="G8" s="13">
        <v>1.2</v>
      </c>
      <c r="H8" s="13">
        <v>1.3</v>
      </c>
      <c r="I8" s="13">
        <v>1.1499999999999999</v>
      </c>
      <c r="J8" s="13">
        <v>0.9</v>
      </c>
      <c r="K8" s="13">
        <f>J9*0.9</f>
        <v>90</v>
      </c>
      <c r="L8" s="13">
        <v>0.98</v>
      </c>
      <c r="M8" s="13">
        <f>L9*0.98</f>
        <v>0</v>
      </c>
      <c r="N8" s="13"/>
      <c r="O8" s="13">
        <f>N9*0.75</f>
        <v>49.5</v>
      </c>
      <c r="P8" s="27"/>
      <c r="Q8" s="38" t="s">
        <v>69</v>
      </c>
      <c r="R8" s="28"/>
      <c r="S8" s="25"/>
    </row>
    <row r="9" spans="1:19" s="4" customFormat="1">
      <c r="A9" s="13" t="s">
        <v>59</v>
      </c>
      <c r="B9" s="12">
        <v>12.3</v>
      </c>
      <c r="C9" s="13">
        <v>0</v>
      </c>
      <c r="D9" s="12">
        <v>5</v>
      </c>
      <c r="E9" s="12">
        <v>1</v>
      </c>
      <c r="F9" s="13"/>
      <c r="G9" s="13"/>
      <c r="H9" s="13"/>
      <c r="I9" s="13"/>
      <c r="J9" s="12">
        <v>100</v>
      </c>
      <c r="K9" s="13">
        <f>K7+K8</f>
        <v>90</v>
      </c>
      <c r="L9" s="12">
        <v>0</v>
      </c>
      <c r="M9" s="13">
        <f>M7+M8</f>
        <v>100</v>
      </c>
      <c r="N9" s="12">
        <v>66</v>
      </c>
      <c r="O9" s="13">
        <f>O7+O8</f>
        <v>83.5</v>
      </c>
      <c r="P9" s="27"/>
      <c r="Q9" s="38" t="s">
        <v>70</v>
      </c>
      <c r="R9" s="33">
        <v>44</v>
      </c>
      <c r="S9" s="13"/>
    </row>
    <row r="10" spans="1:19" s="4" customFormat="1">
      <c r="A10" s="15" t="s">
        <v>60</v>
      </c>
      <c r="B10" s="13">
        <f>0.1*B9</f>
        <v>1.2300000000000002</v>
      </c>
      <c r="C10" s="13">
        <f>0.03*C9</f>
        <v>0</v>
      </c>
      <c r="D10" s="13">
        <f>0.22*D9</f>
        <v>1.1000000000000001</v>
      </c>
      <c r="E10" s="13">
        <f>1.5*E9</f>
        <v>1.5</v>
      </c>
      <c r="F10" s="13">
        <f>37.1-B10+C10-D10-E10</f>
        <v>33.270000000000003</v>
      </c>
      <c r="G10" s="13">
        <v>1.2</v>
      </c>
      <c r="H10" s="13">
        <v>1.3</v>
      </c>
      <c r="I10" s="13"/>
      <c r="J10" s="13">
        <f>K9/100</f>
        <v>0.9</v>
      </c>
      <c r="K10" s="13"/>
      <c r="L10" s="13">
        <f>M9/100</f>
        <v>1</v>
      </c>
      <c r="M10" s="13"/>
      <c r="N10" s="13">
        <f>O9/100</f>
        <v>0.83499999999999996</v>
      </c>
      <c r="O10" s="13"/>
      <c r="P10" s="31">
        <f>F10*G10*H10*J10*L10*N10</f>
        <v>39.003751800000003</v>
      </c>
      <c r="Q10" s="26"/>
      <c r="R10" s="34">
        <f>R9*100/55*0.7</f>
        <v>56</v>
      </c>
      <c r="S10" s="24"/>
    </row>
    <row r="11" spans="1:19" s="9" customFormat="1">
      <c r="A11" s="13" t="s">
        <v>0</v>
      </c>
      <c r="B11" s="7">
        <v>16.600000000000001</v>
      </c>
      <c r="C11" s="6">
        <v>0</v>
      </c>
      <c r="D11" s="6">
        <v>3</v>
      </c>
      <c r="E11" s="6">
        <v>1</v>
      </c>
      <c r="F11" s="7"/>
      <c r="G11" s="6">
        <v>1.2</v>
      </c>
      <c r="H11" s="6">
        <v>1.3</v>
      </c>
      <c r="I11" s="6">
        <v>0</v>
      </c>
      <c r="J11" s="6">
        <v>0</v>
      </c>
      <c r="K11" s="6"/>
      <c r="L11" s="6">
        <v>0</v>
      </c>
      <c r="M11" s="6"/>
      <c r="N11" s="7">
        <v>75</v>
      </c>
      <c r="O11" s="7"/>
      <c r="P11" s="7">
        <v>42</v>
      </c>
      <c r="Q11" s="26">
        <v>42.182000000000002</v>
      </c>
      <c r="R11" s="26">
        <v>53</v>
      </c>
      <c r="S11" s="24" t="s">
        <v>0</v>
      </c>
    </row>
    <row r="12" spans="1:19" s="9" customFormat="1">
      <c r="A12" s="13" t="s">
        <v>13</v>
      </c>
      <c r="B12" s="7">
        <v>18.399999999999999</v>
      </c>
      <c r="C12" s="6">
        <v>0</v>
      </c>
      <c r="D12" s="6">
        <v>3</v>
      </c>
      <c r="E12" s="6">
        <v>1</v>
      </c>
      <c r="F12" s="7"/>
      <c r="G12" s="6">
        <v>1.2</v>
      </c>
      <c r="H12" s="6">
        <v>1.3</v>
      </c>
      <c r="I12" s="6">
        <v>0</v>
      </c>
      <c r="J12" s="6">
        <v>0</v>
      </c>
      <c r="K12" s="6"/>
      <c r="L12" s="6">
        <v>0</v>
      </c>
      <c r="M12" s="6"/>
      <c r="N12" s="7">
        <v>73</v>
      </c>
      <c r="O12" s="7"/>
      <c r="P12" s="7">
        <v>42</v>
      </c>
      <c r="Q12" s="7">
        <v>42.212000000000003</v>
      </c>
      <c r="R12" s="7">
        <v>53</v>
      </c>
      <c r="S12" s="13" t="s">
        <v>13</v>
      </c>
    </row>
    <row r="13" spans="1:19">
      <c r="A13" s="13" t="s">
        <v>14</v>
      </c>
      <c r="B13" s="29"/>
      <c r="C13" s="6">
        <v>0</v>
      </c>
      <c r="D13" s="6">
        <v>5</v>
      </c>
      <c r="E13" s="6">
        <v>1</v>
      </c>
      <c r="F13" s="7"/>
      <c r="G13" s="6">
        <v>1.2</v>
      </c>
      <c r="H13" s="6">
        <v>1.3</v>
      </c>
      <c r="I13" s="6">
        <v>0</v>
      </c>
      <c r="J13" s="6">
        <v>0</v>
      </c>
      <c r="K13" s="6"/>
      <c r="L13" s="6">
        <v>0</v>
      </c>
      <c r="M13" s="6"/>
      <c r="N13" s="7"/>
      <c r="O13" s="7"/>
      <c r="P13" s="7">
        <v>41</v>
      </c>
      <c r="Q13" s="7"/>
      <c r="R13" s="7">
        <v>53</v>
      </c>
      <c r="S13" s="13" t="s">
        <v>14</v>
      </c>
    </row>
    <row r="14" spans="1:19">
      <c r="A14" s="13" t="s">
        <v>15</v>
      </c>
      <c r="B14" s="7">
        <v>17.5</v>
      </c>
      <c r="C14" s="6">
        <v>0</v>
      </c>
      <c r="D14" s="6">
        <v>3</v>
      </c>
      <c r="E14" s="6">
        <v>1</v>
      </c>
      <c r="F14" s="7"/>
      <c r="G14" s="6">
        <v>1.2</v>
      </c>
      <c r="H14" s="6">
        <v>1.3</v>
      </c>
      <c r="I14" s="6">
        <v>0</v>
      </c>
      <c r="J14" s="6">
        <v>0</v>
      </c>
      <c r="K14" s="6"/>
      <c r="L14" s="6">
        <v>0</v>
      </c>
      <c r="M14" s="6"/>
      <c r="N14" s="7">
        <v>69</v>
      </c>
      <c r="O14" s="7"/>
      <c r="P14" s="7">
        <v>42</v>
      </c>
      <c r="Q14" s="7">
        <v>42.844999999999999</v>
      </c>
      <c r="R14" s="7">
        <v>53</v>
      </c>
      <c r="S14" s="13" t="s">
        <v>15</v>
      </c>
    </row>
    <row r="15" spans="1:19">
      <c r="A15" s="13" t="s">
        <v>16</v>
      </c>
      <c r="B15" s="7">
        <v>16.3</v>
      </c>
      <c r="C15" s="6">
        <v>0</v>
      </c>
      <c r="D15" s="6">
        <v>3</v>
      </c>
      <c r="E15" s="6">
        <v>1</v>
      </c>
      <c r="F15" s="7"/>
      <c r="G15" s="6">
        <v>1.2</v>
      </c>
      <c r="H15" s="6">
        <v>1.3</v>
      </c>
      <c r="I15" s="6">
        <v>0</v>
      </c>
      <c r="J15" s="6">
        <v>0</v>
      </c>
      <c r="K15" s="6"/>
      <c r="L15" s="6">
        <v>0</v>
      </c>
      <c r="M15" s="6"/>
      <c r="N15" s="7">
        <v>61</v>
      </c>
      <c r="O15" s="7"/>
      <c r="P15" s="7">
        <v>43</v>
      </c>
      <c r="Q15" s="36">
        <v>44.039000000000001</v>
      </c>
      <c r="R15" s="7">
        <v>56</v>
      </c>
      <c r="S15" s="13" t="s">
        <v>16</v>
      </c>
    </row>
    <row r="16" spans="1:19">
      <c r="A16" s="13" t="s">
        <v>17</v>
      </c>
      <c r="B16" s="7"/>
      <c r="C16" s="6">
        <v>0</v>
      </c>
      <c r="D16" s="6">
        <v>6</v>
      </c>
      <c r="E16" s="6">
        <v>1</v>
      </c>
      <c r="F16" s="7"/>
      <c r="G16" s="6">
        <v>1.2</v>
      </c>
      <c r="H16" s="6">
        <v>1.3</v>
      </c>
      <c r="I16" s="6">
        <v>0</v>
      </c>
      <c r="J16" s="6">
        <v>0</v>
      </c>
      <c r="K16" s="6"/>
      <c r="L16" s="6">
        <v>0</v>
      </c>
      <c r="M16" s="6"/>
      <c r="N16" s="7"/>
      <c r="O16" s="7"/>
      <c r="P16" s="7">
        <v>42</v>
      </c>
      <c r="Q16" s="7"/>
      <c r="R16" s="7">
        <v>53</v>
      </c>
      <c r="S16" s="13" t="s">
        <v>17</v>
      </c>
    </row>
    <row r="17" spans="1:19" s="9" customFormat="1">
      <c r="A17" s="13" t="s">
        <v>18</v>
      </c>
      <c r="B17" s="7">
        <v>16.100000000000001</v>
      </c>
      <c r="C17" s="6">
        <v>0</v>
      </c>
      <c r="D17" s="6">
        <v>3</v>
      </c>
      <c r="E17" s="6">
        <v>1</v>
      </c>
      <c r="F17" s="7"/>
      <c r="G17" s="6">
        <v>1.2</v>
      </c>
      <c r="H17" s="6">
        <v>1.3</v>
      </c>
      <c r="I17" s="6">
        <v>0</v>
      </c>
      <c r="J17" s="6">
        <v>0</v>
      </c>
      <c r="K17" s="6"/>
      <c r="L17" s="6">
        <v>0</v>
      </c>
      <c r="M17" s="6"/>
      <c r="N17" s="7">
        <v>77</v>
      </c>
      <c r="O17" s="7"/>
      <c r="P17" s="7">
        <v>42</v>
      </c>
      <c r="Q17" s="39">
        <v>41.985999999999997</v>
      </c>
      <c r="R17" s="7">
        <v>53</v>
      </c>
      <c r="S17" s="13" t="s">
        <v>18</v>
      </c>
    </row>
    <row r="18" spans="1:19">
      <c r="A18" s="13" t="s">
        <v>19</v>
      </c>
      <c r="B18" s="3">
        <v>13.6</v>
      </c>
      <c r="C18" s="6">
        <v>0</v>
      </c>
      <c r="D18" s="6">
        <v>3</v>
      </c>
      <c r="E18" s="6">
        <v>1</v>
      </c>
      <c r="F18" s="7"/>
      <c r="G18" s="6">
        <v>1.2</v>
      </c>
      <c r="H18" s="6">
        <v>1.3</v>
      </c>
      <c r="I18" s="6">
        <v>0</v>
      </c>
      <c r="J18" s="6">
        <v>0</v>
      </c>
      <c r="K18" s="6"/>
      <c r="L18" s="6">
        <v>0</v>
      </c>
      <c r="M18" s="6"/>
      <c r="N18" s="7">
        <v>42</v>
      </c>
      <c r="O18" s="7"/>
      <c r="P18" s="7">
        <v>46.59</v>
      </c>
      <c r="Q18" s="7">
        <v>46.884</v>
      </c>
      <c r="R18" s="7">
        <v>58</v>
      </c>
      <c r="S18" s="13" t="s">
        <v>19</v>
      </c>
    </row>
    <row r="19" spans="1:19">
      <c r="A19" s="13" t="s">
        <v>20</v>
      </c>
      <c r="B19" s="3">
        <v>14.7</v>
      </c>
      <c r="C19" s="6">
        <v>0</v>
      </c>
      <c r="D19" s="6">
        <v>3</v>
      </c>
      <c r="E19" s="6">
        <v>1</v>
      </c>
      <c r="F19" s="7"/>
      <c r="G19" s="6">
        <v>1.2</v>
      </c>
      <c r="H19" s="6">
        <v>1.3</v>
      </c>
      <c r="I19" s="6">
        <v>0</v>
      </c>
      <c r="J19" s="6">
        <v>0</v>
      </c>
      <c r="K19" s="6"/>
      <c r="L19" s="6">
        <v>0</v>
      </c>
      <c r="M19" s="6"/>
      <c r="N19" s="7">
        <v>31</v>
      </c>
      <c r="O19" s="7"/>
      <c r="P19" s="7">
        <v>48.02</v>
      </c>
      <c r="Q19" s="7">
        <v>48.167000000000002</v>
      </c>
      <c r="R19" s="7">
        <v>61</v>
      </c>
      <c r="S19" s="13" t="s">
        <v>20</v>
      </c>
    </row>
    <row r="20" spans="1:19" s="9" customFormat="1">
      <c r="A20" s="13" t="s">
        <v>21</v>
      </c>
      <c r="B20" s="7">
        <v>15.7</v>
      </c>
      <c r="C20" s="6">
        <v>0</v>
      </c>
      <c r="D20" s="6">
        <v>2</v>
      </c>
      <c r="E20" s="6">
        <v>1</v>
      </c>
      <c r="F20" s="7"/>
      <c r="G20" s="6">
        <v>1.2</v>
      </c>
      <c r="H20" s="6">
        <v>1.3</v>
      </c>
      <c r="I20" s="6">
        <v>0</v>
      </c>
      <c r="J20" s="6">
        <v>0</v>
      </c>
      <c r="K20" s="6"/>
      <c r="L20" s="6">
        <v>0</v>
      </c>
      <c r="M20" s="6"/>
      <c r="N20" s="7">
        <v>77</v>
      </c>
      <c r="O20" s="7"/>
      <c r="P20" s="7">
        <v>42.25</v>
      </c>
      <c r="Q20" s="7">
        <v>42.313000000000002</v>
      </c>
      <c r="R20" s="7">
        <v>50</v>
      </c>
      <c r="S20" s="13" t="s">
        <v>21</v>
      </c>
    </row>
    <row r="21" spans="1:19" s="9" customFormat="1">
      <c r="A21" s="13" t="s">
        <v>22</v>
      </c>
      <c r="B21" s="7">
        <v>5.5</v>
      </c>
      <c r="C21" s="6">
        <v>0</v>
      </c>
      <c r="D21" s="6">
        <v>3</v>
      </c>
      <c r="E21" s="6">
        <v>1</v>
      </c>
      <c r="F21" s="7"/>
      <c r="G21" s="6">
        <v>1.2</v>
      </c>
      <c r="H21" s="6">
        <v>1.3</v>
      </c>
      <c r="I21" s="6">
        <v>0</v>
      </c>
      <c r="J21" s="6">
        <v>0</v>
      </c>
      <c r="K21" s="6"/>
      <c r="L21" s="6">
        <v>0</v>
      </c>
      <c r="M21" s="6"/>
      <c r="N21" s="7">
        <v>99</v>
      </c>
      <c r="O21" s="7"/>
      <c r="P21" s="7">
        <v>40.229999999999997</v>
      </c>
      <c r="Q21" s="7">
        <v>40.369999999999997</v>
      </c>
      <c r="R21" s="7">
        <v>50</v>
      </c>
      <c r="S21" s="13" t="s">
        <v>22</v>
      </c>
    </row>
    <row r="22" spans="1:19">
      <c r="A22" s="13" t="s">
        <v>23</v>
      </c>
      <c r="B22" s="3"/>
      <c r="C22" s="6">
        <v>0</v>
      </c>
      <c r="D22" s="6">
        <v>5</v>
      </c>
      <c r="E22" s="6">
        <v>1</v>
      </c>
      <c r="F22" s="7"/>
      <c r="G22" s="6">
        <v>1.2</v>
      </c>
      <c r="H22" s="6">
        <v>1.3</v>
      </c>
      <c r="I22" s="6">
        <v>0</v>
      </c>
      <c r="J22" s="6">
        <v>0</v>
      </c>
      <c r="K22" s="6"/>
      <c r="L22" s="6">
        <v>0</v>
      </c>
      <c r="M22" s="6"/>
      <c r="N22" s="7"/>
      <c r="O22" s="7"/>
      <c r="P22" s="7">
        <v>41.57</v>
      </c>
      <c r="Q22" s="7"/>
      <c r="R22" s="7">
        <v>50</v>
      </c>
      <c r="S22" s="13" t="s">
        <v>23</v>
      </c>
    </row>
    <row r="23" spans="1:19">
      <c r="A23" s="13" t="s">
        <v>24</v>
      </c>
      <c r="B23" s="3"/>
      <c r="C23" s="6">
        <v>0</v>
      </c>
      <c r="D23" s="6">
        <v>3</v>
      </c>
      <c r="E23" s="6">
        <v>1</v>
      </c>
      <c r="F23" s="7"/>
      <c r="G23" s="6">
        <v>1.2</v>
      </c>
      <c r="H23" s="6">
        <v>1.3</v>
      </c>
      <c r="I23" s="6">
        <v>0</v>
      </c>
      <c r="J23" s="6">
        <v>0</v>
      </c>
      <c r="K23" s="6"/>
      <c r="L23" s="6">
        <v>0</v>
      </c>
      <c r="M23" s="6"/>
      <c r="N23" s="7"/>
      <c r="O23" s="7"/>
      <c r="P23" s="7">
        <v>43.44</v>
      </c>
      <c r="Q23" s="7"/>
      <c r="R23" s="7">
        <v>54</v>
      </c>
      <c r="S23" s="13" t="s">
        <v>24</v>
      </c>
    </row>
    <row r="24" spans="1:19">
      <c r="A24" s="13" t="s">
        <v>25</v>
      </c>
      <c r="B24" s="3"/>
      <c r="C24" s="6">
        <v>0</v>
      </c>
      <c r="D24" s="6">
        <v>6</v>
      </c>
      <c r="E24" s="6">
        <v>1</v>
      </c>
      <c r="F24" s="7"/>
      <c r="G24" s="6">
        <v>1.2</v>
      </c>
      <c r="H24" s="6">
        <v>1.3</v>
      </c>
      <c r="I24" s="6">
        <v>0</v>
      </c>
      <c r="J24" s="6">
        <v>0</v>
      </c>
      <c r="K24" s="6"/>
      <c r="L24" s="6">
        <v>0</v>
      </c>
      <c r="M24" s="6"/>
      <c r="N24" s="7"/>
      <c r="O24" s="7"/>
      <c r="P24" s="7">
        <v>44.1</v>
      </c>
      <c r="Q24" s="7"/>
      <c r="R24" s="7">
        <v>56</v>
      </c>
      <c r="S24" s="13" t="s">
        <v>25</v>
      </c>
    </row>
    <row r="25" spans="1:19">
      <c r="A25" s="13" t="s">
        <v>26</v>
      </c>
      <c r="B25" s="3">
        <v>18.7</v>
      </c>
      <c r="C25" s="6">
        <v>0</v>
      </c>
      <c r="D25" s="6">
        <v>2</v>
      </c>
      <c r="E25" s="6">
        <v>1</v>
      </c>
      <c r="F25" s="7"/>
      <c r="G25" s="6">
        <v>1.2</v>
      </c>
      <c r="H25" s="6">
        <v>1.3</v>
      </c>
      <c r="I25" s="6">
        <v>0</v>
      </c>
      <c r="J25" s="6">
        <v>0</v>
      </c>
      <c r="K25" s="6"/>
      <c r="L25" s="6">
        <v>0</v>
      </c>
      <c r="M25" s="6"/>
      <c r="N25" s="7">
        <v>54</v>
      </c>
      <c r="O25" s="7"/>
      <c r="P25" s="7">
        <v>45.22</v>
      </c>
      <c r="Q25" s="39">
        <v>44.921999999999997</v>
      </c>
      <c r="R25" s="7">
        <v>57</v>
      </c>
      <c r="S25" s="13" t="s">
        <v>26</v>
      </c>
    </row>
    <row r="26" spans="1:19">
      <c r="A26" s="13" t="s">
        <v>27</v>
      </c>
      <c r="B26" s="3">
        <v>15.5</v>
      </c>
      <c r="C26" s="6">
        <v>0</v>
      </c>
      <c r="D26" s="6">
        <v>1</v>
      </c>
      <c r="E26" s="6">
        <v>1</v>
      </c>
      <c r="F26" s="7"/>
      <c r="G26" s="6">
        <v>1.2</v>
      </c>
      <c r="H26" s="6">
        <v>1.3</v>
      </c>
      <c r="I26" s="6">
        <v>0</v>
      </c>
      <c r="J26" s="6">
        <v>0</v>
      </c>
      <c r="K26" s="6"/>
      <c r="L26" s="6">
        <v>0</v>
      </c>
      <c r="M26" s="6"/>
      <c r="N26" s="7">
        <v>46</v>
      </c>
      <c r="O26" s="7"/>
      <c r="P26" s="7">
        <v>46.53</v>
      </c>
      <c r="Q26" s="7">
        <v>46.706000000000003</v>
      </c>
      <c r="R26" s="7">
        <v>58</v>
      </c>
      <c r="S26" s="13" t="s">
        <v>27</v>
      </c>
    </row>
    <row r="27" spans="1:19">
      <c r="A27" s="13" t="s">
        <v>28</v>
      </c>
      <c r="B27" s="3"/>
      <c r="C27" s="6">
        <v>0</v>
      </c>
      <c r="D27" s="6">
        <v>2</v>
      </c>
      <c r="E27" s="6">
        <v>1</v>
      </c>
      <c r="F27" s="7"/>
      <c r="G27" s="6">
        <v>1.2</v>
      </c>
      <c r="H27" s="6">
        <v>1.3</v>
      </c>
      <c r="I27" s="6">
        <v>0</v>
      </c>
      <c r="J27" s="6">
        <v>0</v>
      </c>
      <c r="K27" s="6"/>
      <c r="L27" s="6">
        <v>0</v>
      </c>
      <c r="M27" s="6"/>
      <c r="N27" s="7"/>
      <c r="O27" s="7"/>
      <c r="P27" s="7">
        <v>45.72</v>
      </c>
      <c r="Q27" s="7"/>
      <c r="R27" s="7">
        <v>57</v>
      </c>
      <c r="S27" s="13" t="s">
        <v>28</v>
      </c>
    </row>
    <row r="28" spans="1:19">
      <c r="A28" s="13" t="s">
        <v>29</v>
      </c>
      <c r="B28" s="11"/>
      <c r="C28" s="6">
        <v>0</v>
      </c>
      <c r="D28" s="6">
        <v>3</v>
      </c>
      <c r="E28" s="6">
        <v>1</v>
      </c>
      <c r="F28" s="10"/>
      <c r="G28" s="6">
        <v>1.2</v>
      </c>
      <c r="H28" s="6">
        <v>1.3</v>
      </c>
      <c r="I28" s="6">
        <v>0</v>
      </c>
      <c r="J28" s="6">
        <v>0</v>
      </c>
      <c r="K28" s="6"/>
      <c r="L28" s="6">
        <v>0</v>
      </c>
      <c r="M28" s="6"/>
      <c r="N28" s="10"/>
      <c r="O28" s="10"/>
      <c r="P28" s="10"/>
      <c r="Q28" s="10"/>
      <c r="R28" s="10">
        <v>54</v>
      </c>
      <c r="S28" s="13" t="s">
        <v>29</v>
      </c>
    </row>
    <row r="29" spans="1:19" s="9" customFormat="1">
      <c r="A29" s="13" t="s">
        <v>30</v>
      </c>
      <c r="B29" s="10">
        <v>19.899999999999999</v>
      </c>
      <c r="C29" s="6">
        <v>0</v>
      </c>
      <c r="D29" s="6">
        <v>2</v>
      </c>
      <c r="E29" s="6">
        <v>1</v>
      </c>
      <c r="F29" s="7"/>
      <c r="G29" s="6">
        <v>1.2</v>
      </c>
      <c r="H29" s="6">
        <v>1.3</v>
      </c>
      <c r="I29" s="6">
        <v>0</v>
      </c>
      <c r="J29" s="6">
        <v>0</v>
      </c>
      <c r="K29" s="6"/>
      <c r="L29" s="6">
        <v>0</v>
      </c>
      <c r="M29" s="6"/>
      <c r="N29" s="10">
        <v>51</v>
      </c>
      <c r="O29" s="10"/>
      <c r="P29" s="10">
        <v>44.9</v>
      </c>
      <c r="Q29" s="40">
        <v>45.148000000000003</v>
      </c>
      <c r="R29" s="7">
        <v>56</v>
      </c>
      <c r="S29" s="13" t="s">
        <v>30</v>
      </c>
    </row>
    <row r="30" spans="1:19">
      <c r="A30" s="13" t="s">
        <v>31</v>
      </c>
      <c r="B30" s="11"/>
      <c r="C30" s="6">
        <v>0</v>
      </c>
      <c r="D30" s="6">
        <v>5</v>
      </c>
      <c r="E30" s="6">
        <v>1</v>
      </c>
      <c r="F30" s="7"/>
      <c r="G30" s="6">
        <v>1.2</v>
      </c>
      <c r="H30" s="6">
        <v>1.3</v>
      </c>
      <c r="I30" s="6">
        <v>0</v>
      </c>
      <c r="J30" s="6">
        <v>0</v>
      </c>
      <c r="K30" s="6"/>
      <c r="L30" s="6">
        <v>0</v>
      </c>
      <c r="M30" s="6"/>
      <c r="N30" s="11"/>
      <c r="O30" s="11"/>
      <c r="P30" s="11"/>
      <c r="Q30" s="10"/>
      <c r="R30" s="7">
        <v>54</v>
      </c>
      <c r="S30" s="13" t="s">
        <v>31</v>
      </c>
    </row>
    <row r="31" spans="1:19">
      <c r="A31" s="13" t="s">
        <v>32</v>
      </c>
      <c r="B31" s="11"/>
      <c r="C31" s="6">
        <v>0</v>
      </c>
      <c r="D31" s="6">
        <v>3</v>
      </c>
      <c r="E31" s="6">
        <v>1</v>
      </c>
      <c r="F31" s="10"/>
      <c r="G31" s="6">
        <v>1.2</v>
      </c>
      <c r="H31" s="6">
        <v>1.3</v>
      </c>
      <c r="I31" s="6">
        <v>0</v>
      </c>
      <c r="J31" s="6">
        <v>0</v>
      </c>
      <c r="K31" s="6"/>
      <c r="L31" s="6">
        <v>0</v>
      </c>
      <c r="M31" s="6"/>
      <c r="N31" s="10"/>
      <c r="O31" s="10"/>
      <c r="P31" s="10"/>
      <c r="Q31" s="10"/>
      <c r="R31" s="10">
        <v>49</v>
      </c>
      <c r="S31" s="13" t="s">
        <v>32</v>
      </c>
    </row>
    <row r="32" spans="1:19">
      <c r="A32" s="13" t="s">
        <v>33</v>
      </c>
      <c r="B32" s="11">
        <v>16.7</v>
      </c>
      <c r="C32" s="6">
        <v>0</v>
      </c>
      <c r="D32" s="6">
        <v>2</v>
      </c>
      <c r="E32" s="6">
        <v>1</v>
      </c>
      <c r="F32" s="7"/>
      <c r="G32" s="6">
        <v>1.2</v>
      </c>
      <c r="H32" s="6">
        <v>1.3</v>
      </c>
      <c r="I32" s="6">
        <v>0</v>
      </c>
      <c r="J32" s="6">
        <v>0</v>
      </c>
      <c r="K32" s="6"/>
      <c r="L32" s="6">
        <v>0</v>
      </c>
      <c r="M32" s="6"/>
      <c r="N32" s="10">
        <v>66</v>
      </c>
      <c r="O32" s="10"/>
      <c r="P32" s="10">
        <v>43.88</v>
      </c>
      <c r="Q32" s="10">
        <v>43.624000000000002</v>
      </c>
      <c r="R32" s="7">
        <v>54</v>
      </c>
      <c r="S32" s="13" t="s">
        <v>33</v>
      </c>
    </row>
    <row r="33" spans="1:19">
      <c r="A33" s="13" t="s">
        <v>34</v>
      </c>
      <c r="B33" s="11">
        <v>16.5</v>
      </c>
      <c r="C33" s="6">
        <v>0</v>
      </c>
      <c r="D33" s="6">
        <v>3</v>
      </c>
      <c r="E33" s="6">
        <v>1</v>
      </c>
      <c r="F33" s="7"/>
      <c r="G33" s="6">
        <v>1.2</v>
      </c>
      <c r="H33" s="6">
        <v>1.3</v>
      </c>
      <c r="I33" s="6">
        <v>0</v>
      </c>
      <c r="J33" s="6">
        <v>0</v>
      </c>
      <c r="K33" s="6"/>
      <c r="L33" s="6">
        <v>0</v>
      </c>
      <c r="M33" s="6"/>
      <c r="N33" s="10">
        <v>70</v>
      </c>
      <c r="O33" s="10"/>
      <c r="P33" s="10">
        <v>42.81</v>
      </c>
      <c r="Q33" s="10">
        <v>42.844000000000001</v>
      </c>
      <c r="R33" s="7">
        <v>53</v>
      </c>
      <c r="S33" s="13" t="s">
        <v>34</v>
      </c>
    </row>
    <row r="34" spans="1:19">
      <c r="A34" s="13" t="s">
        <v>35</v>
      </c>
      <c r="B34" s="11"/>
      <c r="C34" s="6">
        <v>0</v>
      </c>
      <c r="D34" s="6">
        <v>3</v>
      </c>
      <c r="E34" s="6">
        <v>1</v>
      </c>
      <c r="F34" s="7"/>
      <c r="G34" s="6">
        <v>1.2</v>
      </c>
      <c r="H34" s="6">
        <v>1.3</v>
      </c>
      <c r="I34" s="6">
        <v>0</v>
      </c>
      <c r="J34" s="6">
        <v>0</v>
      </c>
      <c r="K34" s="6"/>
      <c r="L34" s="6">
        <v>0</v>
      </c>
      <c r="M34" s="6"/>
      <c r="N34" s="11"/>
      <c r="O34" s="11"/>
      <c r="P34" s="11"/>
      <c r="Q34" s="10"/>
      <c r="R34" s="7">
        <v>50</v>
      </c>
      <c r="S34" s="13" t="s">
        <v>35</v>
      </c>
    </row>
    <row r="35" spans="1:19">
      <c r="A35" s="13" t="s">
        <v>36</v>
      </c>
      <c r="B35" s="11"/>
      <c r="C35" s="6">
        <v>0</v>
      </c>
      <c r="D35" s="6">
        <v>5</v>
      </c>
      <c r="E35" s="6">
        <v>1</v>
      </c>
      <c r="F35" s="7"/>
      <c r="G35" s="6">
        <v>1.2</v>
      </c>
      <c r="H35" s="6">
        <v>1.3</v>
      </c>
      <c r="I35" s="6">
        <v>0</v>
      </c>
      <c r="J35" s="6">
        <v>0</v>
      </c>
      <c r="K35" s="6"/>
      <c r="L35" s="6">
        <v>0</v>
      </c>
      <c r="M35" s="6"/>
      <c r="N35" s="11"/>
      <c r="O35" s="11"/>
      <c r="P35" s="11"/>
      <c r="Q35" s="10"/>
      <c r="R35" s="7">
        <v>52</v>
      </c>
      <c r="S35" s="13" t="s">
        <v>36</v>
      </c>
    </row>
    <row r="36" spans="1:19" s="9" customFormat="1">
      <c r="A36" s="13" t="s">
        <v>37</v>
      </c>
      <c r="B36" s="10">
        <v>10.5</v>
      </c>
      <c r="C36" s="6">
        <v>0</v>
      </c>
      <c r="D36" s="6">
        <v>2</v>
      </c>
      <c r="E36" s="6">
        <v>1</v>
      </c>
      <c r="F36" s="7"/>
      <c r="G36" s="6">
        <v>1.2</v>
      </c>
      <c r="H36" s="6">
        <v>1.3</v>
      </c>
      <c r="I36" s="6">
        <v>0</v>
      </c>
      <c r="J36" s="6">
        <v>0</v>
      </c>
      <c r="K36" s="6"/>
      <c r="L36" s="6">
        <v>0</v>
      </c>
      <c r="M36" s="6"/>
      <c r="N36" s="7">
        <v>7</v>
      </c>
      <c r="O36" s="7"/>
      <c r="P36" s="7">
        <v>52.13</v>
      </c>
      <c r="Q36" s="7">
        <v>52.28</v>
      </c>
      <c r="R36" s="7">
        <v>66</v>
      </c>
      <c r="S36" s="13" t="s">
        <v>37</v>
      </c>
    </row>
    <row r="37" spans="1:19" s="9" customFormat="1">
      <c r="A37" s="13" t="s">
        <v>38</v>
      </c>
      <c r="B37" s="7">
        <v>18.399999999999999</v>
      </c>
      <c r="C37" s="6">
        <v>0</v>
      </c>
      <c r="D37" s="6">
        <v>3</v>
      </c>
      <c r="E37" s="6">
        <v>1</v>
      </c>
      <c r="F37" s="7"/>
      <c r="G37" s="6">
        <v>1.2</v>
      </c>
      <c r="H37" s="6">
        <v>1.3</v>
      </c>
      <c r="I37" s="6">
        <v>0</v>
      </c>
      <c r="J37" s="6">
        <v>0</v>
      </c>
      <c r="K37" s="6"/>
      <c r="L37" s="6">
        <v>0</v>
      </c>
      <c r="M37" s="6"/>
      <c r="N37" s="7">
        <v>32</v>
      </c>
      <c r="O37" s="7"/>
      <c r="P37" s="7">
        <v>47.39</v>
      </c>
      <c r="Q37" s="7">
        <v>47.505000000000003</v>
      </c>
      <c r="R37" s="7">
        <v>59</v>
      </c>
      <c r="S37" s="13" t="s">
        <v>38</v>
      </c>
    </row>
    <row r="38" spans="1:19" s="9" customFormat="1">
      <c r="A38" s="13" t="s">
        <v>39</v>
      </c>
      <c r="B38" s="7">
        <v>16.600000000000001</v>
      </c>
      <c r="C38" s="6">
        <v>0</v>
      </c>
      <c r="D38" s="6">
        <v>3</v>
      </c>
      <c r="E38" s="6">
        <v>1</v>
      </c>
      <c r="F38" s="7"/>
      <c r="G38" s="6">
        <v>1.2</v>
      </c>
      <c r="H38" s="6">
        <v>1.3</v>
      </c>
      <c r="I38" s="6">
        <v>0</v>
      </c>
      <c r="J38" s="6">
        <v>0</v>
      </c>
      <c r="K38" s="6"/>
      <c r="L38" s="6">
        <v>0</v>
      </c>
      <c r="M38" s="6"/>
      <c r="N38" s="7">
        <v>28</v>
      </c>
      <c r="O38" s="7"/>
      <c r="P38" s="7">
        <v>47.34</v>
      </c>
      <c r="Q38" s="36">
        <v>48.283000000000001</v>
      </c>
      <c r="R38" s="7">
        <v>59</v>
      </c>
      <c r="S38" s="13" t="s">
        <v>39</v>
      </c>
    </row>
    <row r="39" spans="1:19" s="9" customFormat="1">
      <c r="A39" s="13" t="s">
        <v>40</v>
      </c>
      <c r="B39" s="7"/>
      <c r="C39" s="6">
        <v>0</v>
      </c>
      <c r="D39" s="6">
        <v>3</v>
      </c>
      <c r="E39" s="6">
        <v>1</v>
      </c>
      <c r="F39" s="7"/>
      <c r="G39" s="6">
        <v>1.2</v>
      </c>
      <c r="H39" s="6">
        <v>1.3</v>
      </c>
      <c r="I39" s="6">
        <v>0</v>
      </c>
      <c r="J39" s="6">
        <v>0</v>
      </c>
      <c r="K39" s="6"/>
      <c r="L39" s="6">
        <v>0</v>
      </c>
      <c r="M39" s="6"/>
      <c r="N39" s="7"/>
      <c r="O39" s="7"/>
      <c r="P39" s="7">
        <v>47.37</v>
      </c>
      <c r="Q39" s="7"/>
      <c r="R39" s="7">
        <v>59</v>
      </c>
      <c r="S39" s="13" t="s">
        <v>40</v>
      </c>
    </row>
    <row r="40" spans="1:19" s="9" customFormat="1">
      <c r="A40" s="13" t="s">
        <v>41</v>
      </c>
      <c r="B40" s="7"/>
      <c r="C40" s="6">
        <v>0</v>
      </c>
      <c r="D40" s="6">
        <v>6</v>
      </c>
      <c r="E40" s="6">
        <v>1</v>
      </c>
      <c r="F40" s="7"/>
      <c r="G40" s="6">
        <v>1.2</v>
      </c>
      <c r="H40" s="6">
        <v>1.3</v>
      </c>
      <c r="I40" s="6">
        <v>0</v>
      </c>
      <c r="J40" s="6">
        <v>0</v>
      </c>
      <c r="K40" s="6"/>
      <c r="L40" s="6">
        <v>0</v>
      </c>
      <c r="M40" s="6"/>
      <c r="N40" s="7"/>
      <c r="O40" s="7"/>
      <c r="P40" s="7">
        <v>47.91</v>
      </c>
      <c r="Q40" s="7"/>
      <c r="R40" s="7">
        <v>59</v>
      </c>
      <c r="S40" s="13" t="s">
        <v>41</v>
      </c>
    </row>
    <row r="41" spans="1:19" s="9" customFormat="1">
      <c r="A41" s="13" t="s">
        <v>42</v>
      </c>
      <c r="B41" s="7">
        <v>12.3</v>
      </c>
      <c r="C41" s="6">
        <v>0</v>
      </c>
      <c r="D41" s="6">
        <v>5</v>
      </c>
      <c r="E41" s="6">
        <v>1</v>
      </c>
      <c r="F41" s="7"/>
      <c r="G41" s="6">
        <v>1.2</v>
      </c>
      <c r="H41" s="6">
        <v>1.3</v>
      </c>
      <c r="I41" s="6">
        <v>0</v>
      </c>
      <c r="J41" s="35">
        <v>100</v>
      </c>
      <c r="K41" s="6"/>
      <c r="L41" s="6">
        <v>0</v>
      </c>
      <c r="M41" s="6"/>
      <c r="N41" s="7">
        <v>66</v>
      </c>
      <c r="O41" s="7"/>
      <c r="P41" s="7">
        <v>41</v>
      </c>
      <c r="Q41" s="7">
        <v>39.003999999999998</v>
      </c>
      <c r="R41" s="7">
        <v>52</v>
      </c>
      <c r="S41" s="13" t="s">
        <v>42</v>
      </c>
    </row>
    <row r="42" spans="1:19" s="9" customFormat="1">
      <c r="A42" s="13" t="s">
        <v>43</v>
      </c>
      <c r="B42" s="7"/>
      <c r="C42" s="6">
        <v>0</v>
      </c>
      <c r="D42" s="6">
        <v>5</v>
      </c>
      <c r="E42" s="6">
        <v>1</v>
      </c>
      <c r="F42" s="7"/>
      <c r="G42" s="6">
        <v>1.2</v>
      </c>
      <c r="H42" s="6">
        <v>1.3</v>
      </c>
      <c r="I42" s="6">
        <v>0</v>
      </c>
      <c r="J42" s="35">
        <v>100</v>
      </c>
      <c r="K42" s="6"/>
      <c r="L42" s="6">
        <v>0</v>
      </c>
      <c r="M42" s="6"/>
      <c r="N42" s="7"/>
      <c r="O42" s="7"/>
      <c r="P42" s="7">
        <v>41</v>
      </c>
      <c r="Q42" s="7"/>
      <c r="R42" s="7">
        <v>52</v>
      </c>
      <c r="S42" s="13" t="s">
        <v>43</v>
      </c>
    </row>
    <row r="43" spans="1:19" s="9" customFormat="1">
      <c r="A43" s="13" t="s">
        <v>44</v>
      </c>
      <c r="B43" s="7"/>
      <c r="C43" s="6">
        <v>0</v>
      </c>
      <c r="D43" s="6">
        <v>5</v>
      </c>
      <c r="E43" s="6">
        <v>1</v>
      </c>
      <c r="F43" s="7"/>
      <c r="G43" s="6">
        <v>1.2</v>
      </c>
      <c r="H43" s="6">
        <v>1.3</v>
      </c>
      <c r="I43" s="6">
        <v>0</v>
      </c>
      <c r="J43" s="35">
        <v>100</v>
      </c>
      <c r="K43" s="6"/>
      <c r="L43" s="6">
        <v>0</v>
      </c>
      <c r="M43" s="6"/>
      <c r="N43" s="7"/>
      <c r="O43" s="7"/>
      <c r="P43" s="7">
        <v>41</v>
      </c>
      <c r="Q43" s="7"/>
      <c r="R43" s="7">
        <v>52</v>
      </c>
      <c r="S43" s="13" t="s">
        <v>44</v>
      </c>
    </row>
    <row r="44" spans="1:19" s="9" customFormat="1">
      <c r="A44" s="13" t="s">
        <v>45</v>
      </c>
      <c r="B44" s="7"/>
      <c r="C44" s="6">
        <v>0</v>
      </c>
      <c r="D44" s="6">
        <v>5</v>
      </c>
      <c r="E44" s="6">
        <v>1</v>
      </c>
      <c r="F44" s="7"/>
      <c r="G44" s="6">
        <v>1.2</v>
      </c>
      <c r="H44" s="6">
        <v>1.3</v>
      </c>
      <c r="I44" s="6">
        <v>0</v>
      </c>
      <c r="J44" s="35">
        <v>100</v>
      </c>
      <c r="K44" s="6"/>
      <c r="L44" s="6">
        <v>0</v>
      </c>
      <c r="M44" s="6"/>
      <c r="N44" s="7"/>
      <c r="O44" s="7"/>
      <c r="P44" s="7">
        <v>41</v>
      </c>
      <c r="Q44" s="7"/>
      <c r="R44" s="7">
        <v>52</v>
      </c>
      <c r="S44" s="13" t="s">
        <v>45</v>
      </c>
    </row>
    <row r="45" spans="1:19" s="9" customFormat="1">
      <c r="A45" s="13" t="s">
        <v>46</v>
      </c>
      <c r="B45" s="7">
        <v>7</v>
      </c>
      <c r="C45" s="6">
        <v>0</v>
      </c>
      <c r="D45" s="6">
        <v>0</v>
      </c>
      <c r="E45" s="35">
        <v>0</v>
      </c>
      <c r="F45" s="7"/>
      <c r="G45" s="6">
        <v>1.2</v>
      </c>
      <c r="H45" s="6">
        <v>1.3</v>
      </c>
      <c r="I45" s="6">
        <v>0</v>
      </c>
      <c r="J45" s="35">
        <v>100</v>
      </c>
      <c r="K45" s="6"/>
      <c r="L45" s="6">
        <v>0</v>
      </c>
      <c r="M45" s="6"/>
      <c r="N45" s="7">
        <v>100</v>
      </c>
      <c r="O45" s="7"/>
      <c r="P45" s="7">
        <v>38</v>
      </c>
      <c r="Q45" s="7"/>
      <c r="R45" s="7">
        <v>48</v>
      </c>
      <c r="S45" s="13" t="s">
        <v>46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2017-02-02T12:56:15Z</dcterms:modified>
</cp:coreProperties>
</file>