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30" yWindow="-120" windowWidth="19320" windowHeight="11535" tabRatio="561"/>
  </bookViews>
  <sheets>
    <sheet name="Список по запросу" sheetId="1" r:id="rId1"/>
    <sheet name="сведения" sheetId="12" r:id="rId2"/>
    <sheet name="Отчет о совместимости" sheetId="13" r:id="rId3"/>
    <sheet name="Задачи" sheetId="14" r:id="rId4"/>
    <sheet name="Лист1" sheetId="15" r:id="rId5"/>
    <sheet name="Лист2" sheetId="16" r:id="rId6"/>
  </sheets>
  <externalReferences>
    <externalReference r:id="rId7"/>
  </externalReferences>
  <definedNames>
    <definedName name="_xlnm._FilterDatabase" localSheetId="0" hidden="1">'Список по запросу'!$A$1:$AY$581</definedName>
    <definedName name="Q">'Список по запросу'!#REF!</definedName>
  </definedNames>
  <calcPr calcId="145621" refMode="R1C1"/>
</workbook>
</file>

<file path=xl/calcChain.xml><?xml version="1.0" encoding="utf-8"?>
<calcChain xmlns="http://schemas.openxmlformats.org/spreadsheetml/2006/main">
  <c r="AC6" i="1" l="1"/>
  <c r="AD559" i="1" l="1"/>
  <c r="AJ191" i="1" l="1"/>
  <c r="AB578" i="1" l="1"/>
  <c r="AA578" i="1"/>
  <c r="AD547" i="1"/>
  <c r="AC547" i="1" s="1"/>
  <c r="AE513" i="1"/>
  <c r="AF506" i="1"/>
  <c r="AE489" i="1"/>
  <c r="AF475" i="1"/>
  <c r="AE475" i="1"/>
  <c r="Y444" i="1"/>
  <c r="AJ439" i="1"/>
  <c r="AJ436" i="1"/>
  <c r="AJ329" i="1" s="1"/>
  <c r="AB403" i="1"/>
  <c r="AB206" i="1" s="1"/>
  <c r="AD393" i="1"/>
  <c r="AE365" i="1" s="1"/>
  <c r="Y347" i="1"/>
  <c r="AA282" i="1"/>
  <c r="Y267" i="1"/>
  <c r="Z258" i="1"/>
  <c r="AJ257" i="1"/>
  <c r="Z256" i="1"/>
  <c r="AG242" i="1"/>
  <c r="Z236" i="1"/>
  <c r="AF232" i="1"/>
  <c r="AC182" i="1"/>
  <c r="AJ162" i="1"/>
  <c r="AF120" i="1"/>
  <c r="AE115" i="1"/>
  <c r="AJ90" i="1"/>
  <c r="AG76" i="1"/>
  <c r="AH76" i="1"/>
  <c r="AJ44" i="1"/>
  <c r="AD37" i="1"/>
  <c r="AG15" i="1"/>
  <c r="AJ174" i="1"/>
  <c r="AJ345" i="1"/>
  <c r="AA360" i="1"/>
  <c r="AB351" i="1" s="1"/>
  <c r="AA351" i="1" s="1"/>
  <c r="AF350" i="1"/>
  <c r="AE567" i="1" s="1"/>
  <c r="AH345" i="1"/>
  <c r="AG345" i="1"/>
  <c r="AJ73" i="1" s="1"/>
  <c r="AC328" i="1"/>
  <c r="AC467" i="1"/>
  <c r="AD504" i="1" s="1"/>
  <c r="AD467" i="1"/>
  <c r="AE31" i="1" l="1"/>
  <c r="AE98" i="1"/>
  <c r="AC540" i="1"/>
  <c r="AF60" i="1" l="1"/>
  <c r="V415" i="1" l="1"/>
  <c r="Y198" i="1"/>
  <c r="W540" i="1" l="1"/>
  <c r="V540" i="1"/>
  <c r="W350" i="1"/>
  <c r="V350" i="1"/>
  <c r="W31" i="1" l="1"/>
  <c r="V41" i="1"/>
  <c r="W41" i="1"/>
  <c r="V37" i="1"/>
  <c r="W37" i="1"/>
  <c r="Q35" i="1" l="1"/>
  <c r="Q36" i="1"/>
  <c r="Q38" i="1"/>
  <c r="Z408" i="1" l="1"/>
  <c r="AF210" i="1" l="1"/>
  <c r="AC417" i="1" l="1"/>
  <c r="AG419" i="1"/>
  <c r="AH419" i="1" s="1"/>
  <c r="AB420" i="1"/>
  <c r="AA432" i="1"/>
  <c r="AC452" i="1"/>
  <c r="AC419" i="1" s="1"/>
  <c r="AE459" i="1"/>
  <c r="Y47" i="1" l="1"/>
  <c r="AA18" i="1" l="1"/>
  <c r="AF31" i="1"/>
  <c r="Y28" i="1" s="1"/>
  <c r="Z301" i="1" l="1"/>
  <c r="AE139" i="1" s="1"/>
  <c r="AH124" i="1" l="1"/>
  <c r="AJ197" i="1" s="1"/>
  <c r="R106" i="1" l="1"/>
  <c r="AE295" i="1" l="1"/>
  <c r="AG266" i="1" l="1"/>
  <c r="X326" i="1"/>
  <c r="AG181" i="1" l="1"/>
  <c r="AB292" i="1" l="1"/>
  <c r="AA289" i="1" l="1"/>
  <c r="AJ485" i="1" l="1"/>
  <c r="AH158" i="1" l="1"/>
  <c r="AH342" i="1" l="1"/>
  <c r="AD361" i="1"/>
  <c r="AA358" i="1" l="1"/>
  <c r="AC355" i="1"/>
  <c r="E10" i="12"/>
  <c r="E11" i="12"/>
  <c r="E12" i="12"/>
  <c r="E13" i="12"/>
  <c r="E14" i="12"/>
  <c r="H14" i="12"/>
  <c r="I14" i="12"/>
  <c r="E15" i="12"/>
  <c r="E16" i="12"/>
  <c r="H16" i="12"/>
  <c r="I16" i="12"/>
  <c r="E18" i="12"/>
  <c r="U18" i="12"/>
  <c r="U25" i="12" s="1"/>
  <c r="E19" i="12"/>
  <c r="E20" i="12"/>
  <c r="H20" i="12"/>
  <c r="I20" i="12"/>
  <c r="E21" i="12"/>
  <c r="E22" i="12"/>
  <c r="E23" i="12"/>
  <c r="E24" i="12"/>
  <c r="C25" i="12"/>
  <c r="D25" i="12"/>
  <c r="F25" i="12"/>
  <c r="G25" i="12"/>
  <c r="J25" i="12"/>
  <c r="K25" i="12"/>
  <c r="L25" i="12"/>
  <c r="M25" i="12"/>
  <c r="N25" i="12"/>
  <c r="O25" i="12"/>
  <c r="P25" i="12"/>
  <c r="Q25" i="12"/>
  <c r="R25" i="12"/>
  <c r="S25" i="12"/>
  <c r="T25" i="12"/>
  <c r="AG112" i="1"/>
  <c r="AG169" i="1" s="1"/>
  <c r="AH222" i="1"/>
  <c r="Y252" i="1"/>
  <c r="AD252" i="1"/>
  <c r="AC173" i="1" s="1"/>
  <c r="AG308" i="1"/>
  <c r="AD311" i="1"/>
  <c r="AE318" i="1"/>
  <c r="Y322" i="1"/>
  <c r="AG380" i="1"/>
  <c r="AJ363" i="1" s="1"/>
  <c r="Z392" i="1"/>
  <c r="AA581" i="1"/>
  <c r="AG480" i="1"/>
  <c r="AJ500" i="1"/>
  <c r="AJ231" i="1"/>
  <c r="AF277" i="1" l="1"/>
  <c r="AC401" i="1"/>
  <c r="Y202" i="1"/>
  <c r="Z516" i="1" s="1"/>
  <c r="Y315" i="1"/>
  <c r="Y291" i="1"/>
  <c r="Y341" i="1" s="1"/>
  <c r="AB360" i="1" s="1"/>
  <c r="AB320" i="1" s="1"/>
  <c r="AB180" i="1" s="1"/>
  <c r="AF317" i="1"/>
  <c r="AE284" i="1" s="1"/>
  <c r="I25" i="12"/>
  <c r="AH323" i="1"/>
  <c r="AF295" i="1"/>
  <c r="H25" i="12"/>
  <c r="W188" i="1"/>
  <c r="AJ223" i="1" l="1"/>
  <c r="AJ209" i="1"/>
  <c r="AH535" i="1"/>
  <c r="AF534" i="1"/>
  <c r="AE47" i="1"/>
  <c r="AF521" i="1"/>
  <c r="AG50" i="1"/>
  <c r="AG70" i="1"/>
  <c r="AE479" i="1"/>
</calcChain>
</file>

<file path=xl/comments1.xml><?xml version="1.0" encoding="utf-8"?>
<comments xmlns="http://schemas.openxmlformats.org/spreadsheetml/2006/main">
  <authors>
    <author>Страхов Юрий Владимирович</author>
  </authors>
  <commentList>
    <comment ref="N190" authorId="0">
      <text>
        <r>
          <rPr>
            <b/>
            <sz val="8"/>
            <color indexed="81"/>
            <rFont val="Tahoma"/>
            <family val="2"/>
            <charset val="204"/>
          </rPr>
          <t>Страхов Юрий Владимирович: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<sst xmlns="http://schemas.openxmlformats.org/spreadsheetml/2006/main" count="8004" uniqueCount="2601">
  <si>
    <t>Демин</t>
  </si>
  <si>
    <t>Журавлев</t>
  </si>
  <si>
    <t>Таб. №</t>
  </si>
  <si>
    <t>Александр Григорьевич</t>
  </si>
  <si>
    <t>СПбГУ ГА</t>
  </si>
  <si>
    <t xml:space="preserve">Балыков </t>
  </si>
  <si>
    <t>Дмитрий Борисович</t>
  </si>
  <si>
    <t>ОЛА ГА-06</t>
  </si>
  <si>
    <t>Чебанов</t>
  </si>
  <si>
    <t>Чернов</t>
  </si>
  <si>
    <t>М3</t>
  </si>
  <si>
    <t>М4</t>
  </si>
  <si>
    <t>Степанов</t>
  </si>
  <si>
    <t>Валентин Константинович</t>
  </si>
  <si>
    <t xml:space="preserve"> + </t>
  </si>
  <si>
    <t>Строганов</t>
  </si>
  <si>
    <t>СДПДомод-о</t>
  </si>
  <si>
    <t>Александр Ярославович</t>
  </si>
  <si>
    <t>Баранов</t>
  </si>
  <si>
    <t>Роман Витальевич</t>
  </si>
  <si>
    <t>Крас.АНК-01</t>
  </si>
  <si>
    <t>Безниско</t>
  </si>
  <si>
    <t>Журба</t>
  </si>
  <si>
    <t>СПб АГА-98</t>
  </si>
  <si>
    <t>СПб АГА-04</t>
  </si>
  <si>
    <t>СПб АГА-02</t>
  </si>
  <si>
    <t>СПб ГУ ГА-06</t>
  </si>
  <si>
    <t xml:space="preserve">СПб ГУГА-07 </t>
  </si>
  <si>
    <t>ЛВВАУШ-92</t>
  </si>
  <si>
    <t>Подъяпольский</t>
  </si>
  <si>
    <t>Нырков</t>
  </si>
  <si>
    <t>Тамбовское ВВАУЛ-92</t>
  </si>
  <si>
    <t>Амбицкий</t>
  </si>
  <si>
    <t>Дремков</t>
  </si>
  <si>
    <t>Константин Борисович</t>
  </si>
  <si>
    <t>Киргыз. АК-01</t>
  </si>
  <si>
    <t>Олег Борисович</t>
  </si>
  <si>
    <t>30.04.13  РП</t>
  </si>
  <si>
    <t>Александр Валерьевич</t>
  </si>
  <si>
    <t>Андрес Ааревич</t>
  </si>
  <si>
    <t>29.02.2013</t>
  </si>
  <si>
    <t xml:space="preserve">Семин </t>
  </si>
  <si>
    <t>РИА-96</t>
  </si>
  <si>
    <t>Диков</t>
  </si>
  <si>
    <t>Морозюк</t>
  </si>
  <si>
    <t>ФГУП "Госкорпорация по ОрВД"</t>
  </si>
  <si>
    <t>Филиал "МЦ АУВД" (Доска почета,грамоты,благодарности)</t>
  </si>
  <si>
    <t>Доска почёта 2007</t>
  </si>
  <si>
    <t xml:space="preserve">Медаль"В память 850-летия Москвы" </t>
  </si>
  <si>
    <t>Благодарность 2007</t>
  </si>
  <si>
    <t>Почётная грамота 2007</t>
  </si>
  <si>
    <t>Благодарность 2008</t>
  </si>
  <si>
    <t>Отличник Воздушного Транспорта России 2001</t>
  </si>
  <si>
    <t>Медаль "В память 850-летия Москвы"</t>
  </si>
  <si>
    <t>Медаль "70 лет Вооруженных Сил СССР"   Грамота президиума ВС СССР</t>
  </si>
  <si>
    <t>Благодарность 2006</t>
  </si>
  <si>
    <t>Никитин</t>
  </si>
  <si>
    <t>Артём Эдуардович</t>
  </si>
  <si>
    <t>УВАУ ГА-08</t>
  </si>
  <si>
    <t>января</t>
  </si>
  <si>
    <t>Бакланов</t>
  </si>
  <si>
    <t>Бонда</t>
  </si>
  <si>
    <t>Васильев</t>
  </si>
  <si>
    <t xml:space="preserve">Кривов </t>
  </si>
  <si>
    <t>Гавриков</t>
  </si>
  <si>
    <t>Леонид Юрьевич</t>
  </si>
  <si>
    <t>декабря</t>
  </si>
  <si>
    <t>ОЛАГА-86</t>
  </si>
  <si>
    <t>Телешев</t>
  </si>
  <si>
    <t>СПб ГУ ГА - 09 (10 мес)</t>
  </si>
  <si>
    <t>октября</t>
  </si>
  <si>
    <t>ЕВВАУ-03</t>
  </si>
  <si>
    <t>Кутузов</t>
  </si>
  <si>
    <t>УВАУ-07</t>
  </si>
  <si>
    <t>Отчет о совместимости для СПИСОК РДЦ на 03.03.2010.xls</t>
  </si>
  <si>
    <t>Дата отчета: 19.03.2010 17:43</t>
  </si>
  <si>
    <t>Некоторые свойства данной книги не поддерживаются более ранними версиями Excel. Сохранение книги в формате более ранней версии приведет к потере или ограничению функциональности этих свойств.</t>
  </si>
  <si>
    <t>Несущественная потеря точности</t>
  </si>
  <si>
    <t>Число экземпляров</t>
  </si>
  <si>
    <t>Книга содержит данные, к которым применен фильтр по сгруппированной иерархии дат, использующий более двух условий. В более ранней версии Excel строки, скрытые этим фильтром, останутся скрытыми, но сам фильтр будет отображаться неправильно.</t>
  </si>
  <si>
    <t>'Список по запросу'!A1:BE531</t>
  </si>
  <si>
    <t>Некоторые ячейки или стили в этой книге содержат форматирование, не поддерживаемое выбранным форматом файла. Эти форматы будут преобразованы в наиболее близкий из имеющихся форматов.</t>
  </si>
  <si>
    <t>Зиборов</t>
  </si>
  <si>
    <t>Шестерина</t>
  </si>
  <si>
    <t>Штыков</t>
  </si>
  <si>
    <t>Скоропад</t>
  </si>
  <si>
    <t>Быстрицкий</t>
  </si>
  <si>
    <t>Киреев</t>
  </si>
  <si>
    <t>Пономарев</t>
  </si>
  <si>
    <t>Постников</t>
  </si>
  <si>
    <t>Ватулин</t>
  </si>
  <si>
    <t>Буцков</t>
  </si>
  <si>
    <t>Кочебанов</t>
  </si>
  <si>
    <t>Семкин</t>
  </si>
  <si>
    <t>Пралич</t>
  </si>
  <si>
    <t>Пашкевич</t>
  </si>
  <si>
    <t>Ромашкин</t>
  </si>
  <si>
    <t>С-Л</t>
  </si>
  <si>
    <t>Г3,4,6</t>
  </si>
  <si>
    <t>П1,П2,В1</t>
  </si>
  <si>
    <t>В2,3,4</t>
  </si>
  <si>
    <t>А5,6</t>
  </si>
  <si>
    <t>Г2,5</t>
  </si>
  <si>
    <t>К1,2</t>
  </si>
  <si>
    <t>Х1,2</t>
  </si>
  <si>
    <t>Сурков</t>
  </si>
  <si>
    <t>Смыков</t>
  </si>
  <si>
    <t>Тарелкин</t>
  </si>
  <si>
    <t>Трашков</t>
  </si>
  <si>
    <t>Чучмин</t>
  </si>
  <si>
    <t>Рева</t>
  </si>
  <si>
    <t>Зуйков</t>
  </si>
  <si>
    <t xml:space="preserve">Акимов </t>
  </si>
  <si>
    <t>Алексей Николаевич</t>
  </si>
  <si>
    <t xml:space="preserve">Воронеж </t>
  </si>
  <si>
    <t>класс</t>
  </si>
  <si>
    <t>OЛА ГА-91</t>
  </si>
  <si>
    <t>РИА - 93</t>
  </si>
  <si>
    <t>ГЛАУ - 01</t>
  </si>
  <si>
    <t>Бакановас</t>
  </si>
  <si>
    <t>СПбГУГА - 06</t>
  </si>
  <si>
    <t>Московский проф.техникум-94</t>
  </si>
  <si>
    <t>Почётная грамота 2008</t>
  </si>
  <si>
    <t>Виталий Валерьевич</t>
  </si>
  <si>
    <t>УВАУ ГА-01</t>
  </si>
  <si>
    <t>Марина Валентиновна</t>
  </si>
  <si>
    <t>Лариса Марковна</t>
  </si>
  <si>
    <t>Ирина Владимировна</t>
  </si>
  <si>
    <t>Наталья Валентиновна</t>
  </si>
  <si>
    <t>Светлана Семеновна</t>
  </si>
  <si>
    <t>Елена Николаевна</t>
  </si>
  <si>
    <t>Ольга Владимировна</t>
  </si>
  <si>
    <t>КЛШУ ГА-80</t>
  </si>
  <si>
    <t>РЛТУ ГА-78</t>
  </si>
  <si>
    <t>УВАУ ГА-06</t>
  </si>
  <si>
    <t>РЛТУ ГА-81</t>
  </si>
  <si>
    <t>ГЛАУ-01</t>
  </si>
  <si>
    <t>КЛШУ ГА-72</t>
  </si>
  <si>
    <t>КЛШУ ГА-85</t>
  </si>
  <si>
    <t>ТРТ-96</t>
  </si>
  <si>
    <t xml:space="preserve">   Запад</t>
  </si>
  <si>
    <t>РВАУ-92</t>
  </si>
  <si>
    <t>КВЛУ ГА-92</t>
  </si>
  <si>
    <t>Хвостов</t>
  </si>
  <si>
    <t>Дмитрий Олегович</t>
  </si>
  <si>
    <t>РЛТУ ГА-89</t>
  </si>
  <si>
    <t>РИА-03</t>
  </si>
  <si>
    <t>АГА-01</t>
  </si>
  <si>
    <t>АГА-03</t>
  </si>
  <si>
    <t>ОЛА ГА-79</t>
  </si>
  <si>
    <t>ОЛА ГА-80</t>
  </si>
  <si>
    <t>ОЛА ГА-92</t>
  </si>
  <si>
    <t>АГА-02</t>
  </si>
  <si>
    <t>ОЛА ГА-89</t>
  </si>
  <si>
    <t>РЛТУ ГА-91</t>
  </si>
  <si>
    <t>ОЛА ГА-90</t>
  </si>
  <si>
    <t>ОЛА ГА-86</t>
  </si>
  <si>
    <t>ОЛА ГА-87</t>
  </si>
  <si>
    <t>ОЛА ГА-78</t>
  </si>
  <si>
    <t xml:space="preserve"> Медаль "80 лет ГА"  2003</t>
  </si>
  <si>
    <t>21 УТО-78</t>
  </si>
  <si>
    <t>Людмила Степановна</t>
  </si>
  <si>
    <t>Ирина Алексеевна</t>
  </si>
  <si>
    <t>Синицына</t>
  </si>
  <si>
    <t>Хмелевская</t>
  </si>
  <si>
    <t>Зимина</t>
  </si>
  <si>
    <t>Прудникова</t>
  </si>
  <si>
    <t>Андрелович</t>
  </si>
  <si>
    <t>Роман Сергеевич</t>
  </si>
  <si>
    <t>Иевлев</t>
  </si>
  <si>
    <t>Кирилл Сергеевич</t>
  </si>
  <si>
    <t>Камельчук</t>
  </si>
  <si>
    <t>Родионова</t>
  </si>
  <si>
    <t>Коновалова</t>
  </si>
  <si>
    <t>Комарова</t>
  </si>
  <si>
    <t>АГА-05</t>
  </si>
  <si>
    <t>+</t>
  </si>
  <si>
    <t>не проходит</t>
  </si>
  <si>
    <t xml:space="preserve">Смена № 5 </t>
  </si>
  <si>
    <t xml:space="preserve">Смена № 6 </t>
  </si>
  <si>
    <t xml:space="preserve">Смена № 4 </t>
  </si>
  <si>
    <t xml:space="preserve">Смена № 2 </t>
  </si>
  <si>
    <t xml:space="preserve">Смена № 3 </t>
  </si>
  <si>
    <t xml:space="preserve">Смена № 1 </t>
  </si>
  <si>
    <t>Смена № 2</t>
  </si>
  <si>
    <t>Смена № 6</t>
  </si>
  <si>
    <t>Смена № 3</t>
  </si>
  <si>
    <t>Смена № 4</t>
  </si>
  <si>
    <t>Смена № 1</t>
  </si>
  <si>
    <t xml:space="preserve">Администрация </t>
  </si>
  <si>
    <t>Наталия Сергеевна</t>
  </si>
  <si>
    <t>Наталья Ивановна</t>
  </si>
  <si>
    <t>Момот</t>
  </si>
  <si>
    <t>Ольга Александровна</t>
  </si>
  <si>
    <t>Ольга Евгеньевна</t>
  </si>
  <si>
    <t>Татьяна Васильевна</t>
  </si>
  <si>
    <t>Калугина</t>
  </si>
  <si>
    <t>Пинягина</t>
  </si>
  <si>
    <t>Байбакова</t>
  </si>
  <si>
    <t>№ п/п</t>
  </si>
  <si>
    <t>Туржанский</t>
  </si>
  <si>
    <t>Допуск на английском языке</t>
  </si>
  <si>
    <t>Наименование должности</t>
  </si>
  <si>
    <t>Численность</t>
  </si>
  <si>
    <t>Штатная</t>
  </si>
  <si>
    <t>Фактическая</t>
  </si>
  <si>
    <t>Укрмплек-тованность</t>
  </si>
  <si>
    <t>Возраст</t>
  </si>
  <si>
    <t>Свыше 50</t>
  </si>
  <si>
    <t>Специальное образование</t>
  </si>
  <si>
    <t>Высшее</t>
  </si>
  <si>
    <t>Среднее специальное</t>
  </si>
  <si>
    <t>Курсы 8-12 мес.</t>
  </si>
  <si>
    <t xml:space="preserve"> Курсы 2-х мес.</t>
  </si>
  <si>
    <t>Классность</t>
  </si>
  <si>
    <t>Стаж работы</t>
  </si>
  <si>
    <t>До 3-х лет</t>
  </si>
  <si>
    <t>3-5 лет</t>
  </si>
  <si>
    <t>5-10 лет</t>
  </si>
  <si>
    <t>Свыше 10 лет</t>
  </si>
  <si>
    <t>Всего:</t>
  </si>
  <si>
    <t>Начальник РДЦ</t>
  </si>
  <si>
    <t>Гикал</t>
  </si>
  <si>
    <t>Василий Леонидович</t>
  </si>
  <si>
    <t>Зам.начальника РДЦ</t>
  </si>
  <si>
    <t>РП РДЦ</t>
  </si>
  <si>
    <t>РП ГОП</t>
  </si>
  <si>
    <t>Диспетчер - инструктор РДЦ</t>
  </si>
  <si>
    <t>Старший диспетчер ГОП</t>
  </si>
  <si>
    <t>Техник</t>
  </si>
  <si>
    <t>Оператор</t>
  </si>
  <si>
    <t>Штурман ГОП</t>
  </si>
  <si>
    <t>Диспетчер без права УВД</t>
  </si>
  <si>
    <t>Диспетчер ГОП</t>
  </si>
  <si>
    <t>Диспетчер - стажер</t>
  </si>
  <si>
    <t>Диспетчер - инструктор ГОП</t>
  </si>
  <si>
    <t>Курушин</t>
  </si>
  <si>
    <t>Глазырин</t>
  </si>
  <si>
    <t>Горбовой</t>
  </si>
  <si>
    <t>До 30 (с 1976 г.)</t>
  </si>
  <si>
    <t xml:space="preserve">Зуев </t>
  </si>
  <si>
    <t xml:space="preserve">Огурцова </t>
  </si>
  <si>
    <t xml:space="preserve">Крюкова </t>
  </si>
  <si>
    <t>Воронеж</t>
  </si>
  <si>
    <t>Горький</t>
  </si>
  <si>
    <t>ГОП</t>
  </si>
  <si>
    <t>Запад</t>
  </si>
  <si>
    <t>Киев</t>
  </si>
  <si>
    <t>Пенза</t>
  </si>
  <si>
    <t>Стол РП</t>
  </si>
  <si>
    <t>Сектора</t>
  </si>
  <si>
    <t>Румянцев</t>
  </si>
  <si>
    <t>Каверзнев</t>
  </si>
  <si>
    <t xml:space="preserve">Бурдыко </t>
  </si>
  <si>
    <t>Малышев</t>
  </si>
  <si>
    <t>Гудков</t>
  </si>
  <si>
    <t>Жаворонков</t>
  </si>
  <si>
    <t>Арндт</t>
  </si>
  <si>
    <t xml:space="preserve"> </t>
  </si>
  <si>
    <t>Герасименко</t>
  </si>
  <si>
    <t>Николай Игоревич</t>
  </si>
  <si>
    <t>40-49 (1957-1966 гг.)</t>
  </si>
  <si>
    <t>30-39 (1967-1975гг.)</t>
  </si>
  <si>
    <t>Александр Валериевич</t>
  </si>
  <si>
    <t>РЛТУГА-93</t>
  </si>
  <si>
    <t>сентября</t>
  </si>
  <si>
    <t>КАК-2007</t>
  </si>
  <si>
    <t xml:space="preserve"> +</t>
  </si>
  <si>
    <t xml:space="preserve">  +</t>
  </si>
  <si>
    <t>Светлана Васильевна</t>
  </si>
  <si>
    <t>019162</t>
  </si>
  <si>
    <t>019153</t>
  </si>
  <si>
    <t>012899</t>
  </si>
  <si>
    <t>019223</t>
  </si>
  <si>
    <t>019170</t>
  </si>
  <si>
    <t>019152</t>
  </si>
  <si>
    <t>019044</t>
  </si>
  <si>
    <t>019035</t>
  </si>
  <si>
    <t>012803</t>
  </si>
  <si>
    <t>019034</t>
  </si>
  <si>
    <t>019029</t>
  </si>
  <si>
    <t xml:space="preserve">Старший диспетчер  </t>
  </si>
  <si>
    <t>013992</t>
  </si>
  <si>
    <t>019159</t>
  </si>
  <si>
    <t>019028</t>
  </si>
  <si>
    <t>010282</t>
  </si>
  <si>
    <t>019027</t>
  </si>
  <si>
    <t>010311</t>
  </si>
  <si>
    <t>000330</t>
  </si>
  <si>
    <t>019158</t>
  </si>
  <si>
    <t>009088</t>
  </si>
  <si>
    <t>019208</t>
  </si>
  <si>
    <t>019154</t>
  </si>
  <si>
    <t>019221</t>
  </si>
  <si>
    <t>019160</t>
  </si>
  <si>
    <t>012895</t>
  </si>
  <si>
    <t>019224</t>
  </si>
  <si>
    <t>019216</t>
  </si>
  <si>
    <t>013991</t>
  </si>
  <si>
    <t>019218</t>
  </si>
  <si>
    <t>007804</t>
  </si>
  <si>
    <t>019157</t>
  </si>
  <si>
    <t>019220</t>
  </si>
  <si>
    <t>012894</t>
  </si>
  <si>
    <t>019030</t>
  </si>
  <si>
    <t>013966</t>
  </si>
  <si>
    <t>Стол ДИ</t>
  </si>
  <si>
    <t>РВАУ ГА-92 (с/с)</t>
  </si>
  <si>
    <t xml:space="preserve">Колесников </t>
  </si>
  <si>
    <t>Валерий Романович</t>
  </si>
  <si>
    <t>Дубовицкий</t>
  </si>
  <si>
    <t>АТК ГА Кр-к-98</t>
  </si>
  <si>
    <t>Дубовской</t>
  </si>
  <si>
    <t>Алексей Геннадьевич</t>
  </si>
  <si>
    <t>ТРТТ-96</t>
  </si>
  <si>
    <t>Мозжухин</t>
  </si>
  <si>
    <t>Светличный</t>
  </si>
  <si>
    <t>нет допуска</t>
  </si>
  <si>
    <t>Сергей Леонидович</t>
  </si>
  <si>
    <t>Радько</t>
  </si>
  <si>
    <t>Владислав Викторович</t>
  </si>
  <si>
    <t xml:space="preserve">РИА-93 </t>
  </si>
  <si>
    <t>Илья Валентинович</t>
  </si>
  <si>
    <t>Олег Васильвич</t>
  </si>
  <si>
    <t>Ионов</t>
  </si>
  <si>
    <t>Артур Леонидович</t>
  </si>
  <si>
    <t>Саксофон</t>
  </si>
  <si>
    <t xml:space="preserve">Юдин </t>
  </si>
  <si>
    <t>Владислав Владимирович</t>
  </si>
  <si>
    <t>Гилей</t>
  </si>
  <si>
    <t>РЛТУ ГА - 91</t>
  </si>
  <si>
    <t>Валерий Борисович</t>
  </si>
  <si>
    <t>Михаил Александрович</t>
  </si>
  <si>
    <t>Сергей Геннадьевич</t>
  </si>
  <si>
    <t>Андрей Анатольевич</t>
  </si>
  <si>
    <t>Вячеслав Валентинович</t>
  </si>
  <si>
    <t>Валерий Авеанеаминович</t>
  </si>
  <si>
    <t>Валерий Владимирович</t>
  </si>
  <si>
    <t>Татьяна Михайловна</t>
  </si>
  <si>
    <t>Михаил Викторович</t>
  </si>
  <si>
    <t>Андрей Борисович</t>
  </si>
  <si>
    <t>Долотов</t>
  </si>
  <si>
    <t>Андрей Юрьевич</t>
  </si>
  <si>
    <t>РВАУ</t>
  </si>
  <si>
    <t>Евгений Семенович</t>
  </si>
  <si>
    <t>Наталья Анатольевна</t>
  </si>
  <si>
    <t>Алексей Евгеньевич</t>
  </si>
  <si>
    <t>Алексей Викторович</t>
  </si>
  <si>
    <t>Андрей Михайлович</t>
  </si>
  <si>
    <t>Юрий Васильевич</t>
  </si>
  <si>
    <t>Сергей Сергеевич</t>
  </si>
  <si>
    <t>Дмитрий Николаевич</t>
  </si>
  <si>
    <t>Михаил Феликсович</t>
  </si>
  <si>
    <t>Ильдус Шамилович</t>
  </si>
  <si>
    <t>Евгений Викторович</t>
  </si>
  <si>
    <t xml:space="preserve">Лифенко </t>
  </si>
  <si>
    <t>Мищенков</t>
  </si>
  <si>
    <t xml:space="preserve">Дьяченко </t>
  </si>
  <si>
    <t>СПбГУГА-07</t>
  </si>
  <si>
    <t>СПбГУГА-05</t>
  </si>
  <si>
    <t>ВВВАУШ-89</t>
  </si>
  <si>
    <t>Евгений Сергеевич</t>
  </si>
  <si>
    <t>РИА-95</t>
  </si>
  <si>
    <t>Сергей Анатольевич</t>
  </si>
  <si>
    <t xml:space="preserve">ОЛА ГА-93 </t>
  </si>
  <si>
    <t xml:space="preserve">АВЛУ ГА-96 </t>
  </si>
  <si>
    <t xml:space="preserve">РЛТУ ГА-85  </t>
  </si>
  <si>
    <t xml:space="preserve">РЛТУ ГА-89 </t>
  </si>
  <si>
    <t xml:space="preserve">КЛШУ ГА-79 </t>
  </si>
  <si>
    <t xml:space="preserve">РИА-93(с/с) </t>
  </si>
  <si>
    <t>АТК ГА СПб-06</t>
  </si>
  <si>
    <t>АТК ГА СПб-96</t>
  </si>
  <si>
    <t xml:space="preserve">Диспетчер РЛУ и ПК </t>
  </si>
  <si>
    <t xml:space="preserve">Диспетчер-инструктор </t>
  </si>
  <si>
    <t xml:space="preserve">Руководитель полетов </t>
  </si>
  <si>
    <t>Диспетчер РЛУ и ПК</t>
  </si>
  <si>
    <t xml:space="preserve">Старший диспетчер </t>
  </si>
  <si>
    <t>Старший диспетчер</t>
  </si>
  <si>
    <t>Старший диспетчер (в смене)</t>
  </si>
  <si>
    <t xml:space="preserve">Заместитель начальника </t>
  </si>
  <si>
    <t xml:space="preserve">Диспетчер - оператор </t>
  </si>
  <si>
    <t xml:space="preserve">ОЛА ГА-92 </t>
  </si>
  <si>
    <t xml:space="preserve">УВАУ ГА-02 </t>
  </si>
  <si>
    <t xml:space="preserve">ОЛА ГА-91 </t>
  </si>
  <si>
    <t xml:space="preserve">АГА-98 </t>
  </si>
  <si>
    <t>ОЛА ГА-91</t>
  </si>
  <si>
    <t>ОЛА ГА-83</t>
  </si>
  <si>
    <t>РЛТУ ГА-86</t>
  </si>
  <si>
    <t xml:space="preserve">21 УТО-77 </t>
  </si>
  <si>
    <t>КЛШУ ГА-77</t>
  </si>
  <si>
    <t>КЛШУ ГА-86</t>
  </si>
  <si>
    <t xml:space="preserve">ОЛА ГА-79 </t>
  </si>
  <si>
    <t>КЛШУ ГА-81</t>
  </si>
  <si>
    <t>РВАУ-91 (с/с)</t>
  </si>
  <si>
    <t xml:space="preserve">КЛШУ ГА-78 </t>
  </si>
  <si>
    <t xml:space="preserve">РЛТУ ГА-83 </t>
  </si>
  <si>
    <t xml:space="preserve">АГА-04 </t>
  </si>
  <si>
    <t>УШВЛП-72</t>
  </si>
  <si>
    <t xml:space="preserve">ГЛАУ-95 </t>
  </si>
  <si>
    <t>Юрий Яковлевич</t>
  </si>
  <si>
    <t>Юлия Михайловна</t>
  </si>
  <si>
    <t>Вячеслав Дмитриевич</t>
  </si>
  <si>
    <t>Юрий Иванович</t>
  </si>
  <si>
    <t>Сергей Николаевич</t>
  </si>
  <si>
    <t>Сергей Васильевич</t>
  </si>
  <si>
    <t>Игорь Владимирович</t>
  </si>
  <si>
    <t>Александр Андреевич</t>
  </si>
  <si>
    <t>Андрей Николаевич</t>
  </si>
  <si>
    <t>Виктор Васильевич</t>
  </si>
  <si>
    <t>Игорь Александрович</t>
  </si>
  <si>
    <t>Сергей Иванович</t>
  </si>
  <si>
    <t>Сергей Борисович</t>
  </si>
  <si>
    <t>Дмитрий Александрович</t>
  </si>
  <si>
    <t>Елена Леонидовна</t>
  </si>
  <si>
    <t>Михаил Иванович</t>
  </si>
  <si>
    <t>Александр Иванович</t>
  </si>
  <si>
    <t>Сергей Александрович</t>
  </si>
  <si>
    <t>Александр Анатольевич</t>
  </si>
  <si>
    <t>Сергей Викторович</t>
  </si>
  <si>
    <t>Николай Алексеевич</t>
  </si>
  <si>
    <t>Александр Геннадьевич</t>
  </si>
  <si>
    <t>Виталий Константинович</t>
  </si>
  <si>
    <t>Александр Евгеньевич</t>
  </si>
  <si>
    <t>Александр Николаевич</t>
  </si>
  <si>
    <t>Виктор Анатольевич</t>
  </si>
  <si>
    <t>Рустам Романович</t>
  </si>
  <si>
    <t>Сергей Владимирович</t>
  </si>
  <si>
    <t>Владимир Александрович</t>
  </si>
  <si>
    <t>Александр Юрьевич</t>
  </si>
  <si>
    <t>Александр Викторович</t>
  </si>
  <si>
    <t>Тимур Ильдусович</t>
  </si>
  <si>
    <t>Дёмкин</t>
  </si>
  <si>
    <t>Дёминов</t>
  </si>
  <si>
    <t>Михаил Глебович</t>
  </si>
  <si>
    <t>Валерий Георгиевич</t>
  </si>
  <si>
    <t>Александр Сергеевич</t>
  </si>
  <si>
    <t>Игорь Юрьевич</t>
  </si>
  <si>
    <t>Анатолий Иванович</t>
  </si>
  <si>
    <t>Александр Михайлович</t>
  </si>
  <si>
    <t>Иван Михайлович</t>
  </si>
  <si>
    <t>Алексей Иванович</t>
  </si>
  <si>
    <t>Антон Александрович</t>
  </si>
  <si>
    <t>Александр Абдулнаимович</t>
  </si>
  <si>
    <t>Сергей Аркадьевич</t>
  </si>
  <si>
    <t>Сергей Юрьевич</t>
  </si>
  <si>
    <t>Юрий Анатольевич</t>
  </si>
  <si>
    <t>Николай Николаевич</t>
  </si>
  <si>
    <t>Петр Владимирович</t>
  </si>
  <si>
    <t>Михаил Анатольевич</t>
  </si>
  <si>
    <t>Александр Валентинович</t>
  </si>
  <si>
    <t>Герман Анатольевич</t>
  </si>
  <si>
    <t>Валерий Анатольевич</t>
  </si>
  <si>
    <t>Андрей Александрович</t>
  </si>
  <si>
    <t>Антон Леонидович</t>
  </si>
  <si>
    <t>Семен Леонидович</t>
  </si>
  <si>
    <t>Валерий Вячеславович</t>
  </si>
  <si>
    <t>Алексей Анатольевич</t>
  </si>
  <si>
    <t>Евгений Владимирович</t>
  </si>
  <si>
    <t>Сергей Михайлович</t>
  </si>
  <si>
    <t>Андрей Викторович</t>
  </si>
  <si>
    <t>Василий Борисович</t>
  </si>
  <si>
    <t>Филипп Николаевич</t>
  </si>
  <si>
    <t>Стебницкий</t>
  </si>
  <si>
    <t>Константин Витальевич</t>
  </si>
  <si>
    <t>Анатолий Геннадьевич</t>
  </si>
  <si>
    <t>Вадим Николаевич</t>
  </si>
  <si>
    <t>Дмитрий Валентинович</t>
  </si>
  <si>
    <t xml:space="preserve">Румянцев </t>
  </si>
  <si>
    <t>Данил  Олегович</t>
  </si>
  <si>
    <t>СПбГУГА-09</t>
  </si>
  <si>
    <t>Алексей Михайлович</t>
  </si>
  <si>
    <t>Валерий Викторович</t>
  </si>
  <si>
    <t>Олег Юрьевич</t>
  </si>
  <si>
    <t xml:space="preserve">Виктор Алексеевич </t>
  </si>
  <si>
    <t>Владимир Алексеевич</t>
  </si>
  <si>
    <t>Виктор Иванович</t>
  </si>
  <si>
    <t>ЛВВАУШ-91</t>
  </si>
  <si>
    <t>Владимир Анатольевич</t>
  </si>
  <si>
    <t>Андрей Васильевич</t>
  </si>
  <si>
    <t>Валерий Александрович</t>
  </si>
  <si>
    <t>Павел Владимирович</t>
  </si>
  <si>
    <t>Евгений Александрович</t>
  </si>
  <si>
    <t>Игорь Семенович</t>
  </si>
  <si>
    <t>Борис Борисович</t>
  </si>
  <si>
    <t>Дормидонтов</t>
  </si>
  <si>
    <t>Сергей Всеволодович</t>
  </si>
  <si>
    <t>Демидович</t>
  </si>
  <si>
    <t>Станислав Олегович</t>
  </si>
  <si>
    <t>апреля</t>
  </si>
  <si>
    <t>Ташк ГАИ - 04</t>
  </si>
  <si>
    <t>КАТК-94</t>
  </si>
  <si>
    <t>КЛШУ ГА-79</t>
  </si>
  <si>
    <t>Николай Иванович</t>
  </si>
  <si>
    <t>Александр Петрович</t>
  </si>
  <si>
    <t>Виктор Дмитриевич</t>
  </si>
  <si>
    <t>УШВЛП-77</t>
  </si>
  <si>
    <t>РЛТУ ГА-77</t>
  </si>
  <si>
    <t>КПК - КЦПП ИА-07</t>
  </si>
  <si>
    <t>нет</t>
  </si>
  <si>
    <t>Лецюк</t>
  </si>
  <si>
    <t>Сергей Ярославович</t>
  </si>
  <si>
    <t>Михаил Алексеевич</t>
  </si>
  <si>
    <t>Гусар</t>
  </si>
  <si>
    <t>КВАИ-99</t>
  </si>
  <si>
    <t xml:space="preserve">Комарцов </t>
  </si>
  <si>
    <t>Алексей Владимирович</t>
  </si>
  <si>
    <t>Фархад Мехраджаевич</t>
  </si>
  <si>
    <t>Таш.радио.тех.-96</t>
  </si>
  <si>
    <t>Юрий Александрович</t>
  </si>
  <si>
    <t>РЛТУ ГА-84</t>
  </si>
  <si>
    <t xml:space="preserve">Сухарь       </t>
  </si>
  <si>
    <t>Глазунов</t>
  </si>
  <si>
    <t>Игорь Геннадьевич</t>
  </si>
  <si>
    <t>Заяц</t>
  </si>
  <si>
    <t xml:space="preserve">Диспетчер РЛУ и ПК  </t>
  </si>
  <si>
    <t>Владислав Петрович</t>
  </si>
  <si>
    <t>Елдышев</t>
  </si>
  <si>
    <t>Денис Александрович</t>
  </si>
  <si>
    <t>Толстоухов</t>
  </si>
  <si>
    <t>Максим Александрович</t>
  </si>
  <si>
    <t>КВАИ - 00</t>
  </si>
  <si>
    <t>Ершов</t>
  </si>
  <si>
    <t>РИА-99</t>
  </si>
  <si>
    <t>РИА-93</t>
  </si>
  <si>
    <t>Владимир Николаевич</t>
  </si>
  <si>
    <t>Кох</t>
  </si>
  <si>
    <t>Геннадий Александрович</t>
  </si>
  <si>
    <t>Борис Сергеевич</t>
  </si>
  <si>
    <t>Олег Петрович</t>
  </si>
  <si>
    <t>Павел Николаевич</t>
  </si>
  <si>
    <t>Илья Сергеевич</t>
  </si>
  <si>
    <t>Александр Александрович</t>
  </si>
  <si>
    <t>Никита Евгеньевич</t>
  </si>
  <si>
    <t>Цатуров</t>
  </si>
  <si>
    <t>Артур Жовнавич</t>
  </si>
  <si>
    <t>АГА-97</t>
  </si>
  <si>
    <t>Анатолий Вячеславович</t>
  </si>
  <si>
    <t>Игорь Львович</t>
  </si>
  <si>
    <t>Владимир Егорович</t>
  </si>
  <si>
    <t>Игорь Иванович</t>
  </si>
  <si>
    <t>Эдуард Иванович</t>
  </si>
  <si>
    <t>Виктор Валерьевич</t>
  </si>
  <si>
    <t>Дмитрий Владимирович</t>
  </si>
  <si>
    <t>Фаяз Абрарутдинович</t>
  </si>
  <si>
    <t>РИА-90</t>
  </si>
  <si>
    <t>Александр Владимирович</t>
  </si>
  <si>
    <t>Вячеслав Михайлович</t>
  </si>
  <si>
    <t>Евгений Геннадьевич</t>
  </si>
  <si>
    <t>Максим Вячеславович</t>
  </si>
  <si>
    <t>РИА-98</t>
  </si>
  <si>
    <t>Валентин Георгиевич</t>
  </si>
  <si>
    <t>Сергей Федорович</t>
  </si>
  <si>
    <t>Владимир Владимирович</t>
  </si>
  <si>
    <t>Делегеоз</t>
  </si>
  <si>
    <t>Марк Владимирович</t>
  </si>
  <si>
    <t>Виталий Александрович</t>
  </si>
  <si>
    <t>Алексей Сергеевич</t>
  </si>
  <si>
    <t>Александр Васильевич</t>
  </si>
  <si>
    <t>Юрий Георгиевич</t>
  </si>
  <si>
    <t>Игорь Викторович</t>
  </si>
  <si>
    <t>Андрей Иванович</t>
  </si>
  <si>
    <t>Олег Евгеньевич</t>
  </si>
  <si>
    <t>Аас</t>
  </si>
  <si>
    <t>Константин Эдуардович</t>
  </si>
  <si>
    <t>Роман Михайлович</t>
  </si>
  <si>
    <t>Николай Владимирович</t>
  </si>
  <si>
    <t>Максим Владимирович</t>
  </si>
  <si>
    <t>Александр Георгиевич</t>
  </si>
  <si>
    <t>Андрей Георгиевич</t>
  </si>
  <si>
    <t>Дамир Рафатьевич</t>
  </si>
  <si>
    <t>Светлана Владимировна</t>
  </si>
  <si>
    <t>Игорь Нуралиевич</t>
  </si>
  <si>
    <t>Харьков</t>
  </si>
  <si>
    <t>Игорь Николаевич</t>
  </si>
  <si>
    <t>Роман Владимирович</t>
  </si>
  <si>
    <t>Павел Викторович</t>
  </si>
  <si>
    <t>Дата рожд</t>
  </si>
  <si>
    <t>Месяц рождения</t>
  </si>
  <si>
    <t>Николай Васильевич</t>
  </si>
  <si>
    <t>Админ</t>
  </si>
  <si>
    <t>Спец по производству</t>
  </si>
  <si>
    <t>Высшее (спец)</t>
  </si>
  <si>
    <t>Среднее(спец)</t>
  </si>
  <si>
    <t>Курсы(спец)</t>
  </si>
  <si>
    <t>Год рожд.</t>
  </si>
  <si>
    <t>МЮИ-92</t>
  </si>
  <si>
    <t>Вост.Сиб.ГТУ-96</t>
  </si>
  <si>
    <t>МИРЭА</t>
  </si>
  <si>
    <t xml:space="preserve">РИА-02 </t>
  </si>
  <si>
    <t xml:space="preserve">ВЗФЭИ-90 </t>
  </si>
  <si>
    <t>МИИ ГА-88</t>
  </si>
  <si>
    <t>ОЛА ГА-94</t>
  </si>
  <si>
    <t>МЮИ-91</t>
  </si>
  <si>
    <t>РЛТУ ГА-88</t>
  </si>
  <si>
    <t>Крас.АНК-96</t>
  </si>
  <si>
    <t>ЭТОП-92</t>
  </si>
  <si>
    <t>РИА-92</t>
  </si>
  <si>
    <t xml:space="preserve">ОЛА ГА-82 </t>
  </si>
  <si>
    <t>ВЗЮИ-84</t>
  </si>
  <si>
    <t>Луг. ВВАУШ-91</t>
  </si>
  <si>
    <t>Среднее</t>
  </si>
  <si>
    <t>4 курса ВЭШ-93</t>
  </si>
  <si>
    <t>КВАУ-98</t>
  </si>
  <si>
    <t xml:space="preserve"> -</t>
  </si>
  <si>
    <t>ТЦ МЦ АУВД-93</t>
  </si>
  <si>
    <t>АГА-94</t>
  </si>
  <si>
    <t>ТЦ МЦ АУВД-91</t>
  </si>
  <si>
    <t>МЭИ-87</t>
  </si>
  <si>
    <t>ИИП-96</t>
  </si>
  <si>
    <t>МПУ 7 - 86</t>
  </si>
  <si>
    <t>ЕВВАУ-98</t>
  </si>
  <si>
    <t>СВВАУЛШ-86</t>
  </si>
  <si>
    <t>ЕВВАУ-05</t>
  </si>
  <si>
    <t>МПУ 12-92</t>
  </si>
  <si>
    <t>Лисяк</t>
  </si>
  <si>
    <t>Игорь Валерьевич</t>
  </si>
  <si>
    <t>Крас.АНК-94</t>
  </si>
  <si>
    <t>Благодарность</t>
  </si>
  <si>
    <t>Государственные награды</t>
  </si>
  <si>
    <t>Отраслевые награды</t>
  </si>
  <si>
    <t>Дмитрий Витальевич</t>
  </si>
  <si>
    <t>Евгений Юрьевич</t>
  </si>
  <si>
    <t xml:space="preserve">Яровой </t>
  </si>
  <si>
    <t>Аркадий Дмитриевич</t>
  </si>
  <si>
    <t xml:space="preserve">Игнатьев </t>
  </si>
  <si>
    <t xml:space="preserve">Мамонов </t>
  </si>
  <si>
    <t>Дмитрий Леонидович</t>
  </si>
  <si>
    <t>РЛТУ ГА-80</t>
  </si>
  <si>
    <t>КЛШУ ГА-73</t>
  </si>
  <si>
    <t>КЛШУ ГА-76</t>
  </si>
  <si>
    <t>РЛТУ ГА-79</t>
  </si>
  <si>
    <t>КЛШУ ГА-82</t>
  </si>
  <si>
    <t>РЛТУ ГА-82</t>
  </si>
  <si>
    <t>РЛТУ ГА-83</t>
  </si>
  <si>
    <t>ГЛАУ-94</t>
  </si>
  <si>
    <t>КЛШУ ГА-78</t>
  </si>
  <si>
    <t>РЛТУ ГА-85</t>
  </si>
  <si>
    <t xml:space="preserve">Саблин </t>
  </si>
  <si>
    <t>Игорь Петрович</t>
  </si>
  <si>
    <t>Малютин</t>
  </si>
  <si>
    <t>Алексей Вячеславович</t>
  </si>
  <si>
    <t>Андрей Валерьевич</t>
  </si>
  <si>
    <t>РАУС-02</t>
  </si>
  <si>
    <t>ЛАТУГА-98</t>
  </si>
  <si>
    <t>Краснов</t>
  </si>
  <si>
    <t>Андрей Вячеславович</t>
  </si>
  <si>
    <t>Колбасов</t>
  </si>
  <si>
    <t>Коротков</t>
  </si>
  <si>
    <t>Калинин</t>
  </si>
  <si>
    <t>Сапожников</t>
  </si>
  <si>
    <t>Антон Владимирович</t>
  </si>
  <si>
    <t>Хламов</t>
  </si>
  <si>
    <t>Олег Владимирович</t>
  </si>
  <si>
    <t>Юрий Михайлович</t>
  </si>
  <si>
    <t>Анатолий Александрович</t>
  </si>
  <si>
    <t>Евгений Валентинович</t>
  </si>
  <si>
    <t>Александр Витальевич</t>
  </si>
  <si>
    <t>Виктор Георгиевич</t>
  </si>
  <si>
    <t>Дмитрий Анатольевич</t>
  </si>
  <si>
    <t>Василий Николаевич</t>
  </si>
  <si>
    <t>Любовь Александровна</t>
  </si>
  <si>
    <t>Срок действия справки ВЛЭК</t>
  </si>
  <si>
    <t>Стаж работы по специальности</t>
  </si>
  <si>
    <t xml:space="preserve">   Фамилия</t>
  </si>
  <si>
    <t>Диспетчер - оператор</t>
  </si>
  <si>
    <t>ОЛА ГА-98</t>
  </si>
  <si>
    <t>ТКРЭиА-98</t>
  </si>
  <si>
    <t>ОЛА ГА-81</t>
  </si>
  <si>
    <t>ОЛА ГА-82</t>
  </si>
  <si>
    <t>ОЛА ГА-85</t>
  </si>
  <si>
    <t>ОЛА ГА-97</t>
  </si>
  <si>
    <t>ОЛА ГА-96</t>
  </si>
  <si>
    <t>ОЛА ГА-99</t>
  </si>
  <si>
    <t>ОЛА ГА-93</t>
  </si>
  <si>
    <t>ОЛА ГА-88</t>
  </si>
  <si>
    <t>ОЛА ГА-77</t>
  </si>
  <si>
    <t>СПбГУГА-06</t>
  </si>
  <si>
    <t>РЛТУ ГА-90</t>
  </si>
  <si>
    <t>Адиль Джиганшеевич</t>
  </si>
  <si>
    <t>Любовь Борисовна</t>
  </si>
  <si>
    <t>Львов</t>
  </si>
  <si>
    <t>Юрий Витальевич</t>
  </si>
  <si>
    <t>стаж</t>
  </si>
  <si>
    <t>Палеха</t>
  </si>
  <si>
    <t>Тимофей Викторович</t>
  </si>
  <si>
    <t>-</t>
  </si>
  <si>
    <t>Полищук</t>
  </si>
  <si>
    <t>Селезнев</t>
  </si>
  <si>
    <t>Козырев</t>
  </si>
  <si>
    <t>Бушмагин</t>
  </si>
  <si>
    <t>Шиков</t>
  </si>
  <si>
    <t>Рожков</t>
  </si>
  <si>
    <t>Ермиков</t>
  </si>
  <si>
    <t>Лидяев</t>
  </si>
  <si>
    <t>Сизова</t>
  </si>
  <si>
    <t>Бугаев</t>
  </si>
  <si>
    <t>Середин</t>
  </si>
  <si>
    <t>Елшин</t>
  </si>
  <si>
    <t>Наумов</t>
  </si>
  <si>
    <t>Мавлянбердиев</t>
  </si>
  <si>
    <t>Смена № 5</t>
  </si>
  <si>
    <t>Луганское ВВАУШ-91</t>
  </si>
  <si>
    <t>Руднев</t>
  </si>
  <si>
    <t>Захаревич</t>
  </si>
  <si>
    <t>Гончаров</t>
  </si>
  <si>
    <t>Ульященко</t>
  </si>
  <si>
    <t>Цымляков</t>
  </si>
  <si>
    <t>Князев</t>
  </si>
  <si>
    <t>Харин</t>
  </si>
  <si>
    <t>Бутрим</t>
  </si>
  <si>
    <t>Кретов</t>
  </si>
  <si>
    <t>Токарев</t>
  </si>
  <si>
    <t>Брюханов</t>
  </si>
  <si>
    <t>Колесов</t>
  </si>
  <si>
    <t>Копытин</t>
  </si>
  <si>
    <t>Рагимов</t>
  </si>
  <si>
    <t>Эльдар Тагирович</t>
  </si>
  <si>
    <t>Пушкин</t>
  </si>
  <si>
    <t>Царев</t>
  </si>
  <si>
    <t>Безяев</t>
  </si>
  <si>
    <t>Ербягин</t>
  </si>
  <si>
    <t>Ивушкин</t>
  </si>
  <si>
    <t>Жуков</t>
  </si>
  <si>
    <t>Чугунов</t>
  </si>
  <si>
    <t>Худяков</t>
  </si>
  <si>
    <t>Аверкин</t>
  </si>
  <si>
    <t>Живов</t>
  </si>
  <si>
    <t>Четвериков</t>
  </si>
  <si>
    <t>Вегер</t>
  </si>
  <si>
    <t>Горячкин</t>
  </si>
  <si>
    <t>Олег Викторович</t>
  </si>
  <si>
    <t>Иванова</t>
  </si>
  <si>
    <t>Сутурин</t>
  </si>
  <si>
    <t>Алексеенко</t>
  </si>
  <si>
    <t>Трунин</t>
  </si>
  <si>
    <t>Гаязов</t>
  </si>
  <si>
    <t>Валерий Григорьевич</t>
  </si>
  <si>
    <t>Махров</t>
  </si>
  <si>
    <t>Богданов</t>
  </si>
  <si>
    <t>Прохоров</t>
  </si>
  <si>
    <t>Сулаев</t>
  </si>
  <si>
    <t>Гавриш</t>
  </si>
  <si>
    <t>Луценко</t>
  </si>
  <si>
    <t>Асеев</t>
  </si>
  <si>
    <t>Буров</t>
  </si>
  <si>
    <t>Бодров</t>
  </si>
  <si>
    <t>Демидов</t>
  </si>
  <si>
    <t>Семенченко</t>
  </si>
  <si>
    <t>Кузнецов</t>
  </si>
  <si>
    <t>Зайцев</t>
  </si>
  <si>
    <t>Филипчук</t>
  </si>
  <si>
    <t>Федоров</t>
  </si>
  <si>
    <t>Савенков</t>
  </si>
  <si>
    <t>Занько</t>
  </si>
  <si>
    <t>Вышаткевич</t>
  </si>
  <si>
    <t>Ергаков</t>
  </si>
  <si>
    <t>Кудрявцев</t>
  </si>
  <si>
    <t>Курьятов</t>
  </si>
  <si>
    <t>Маркелов</t>
  </si>
  <si>
    <t>Поцепкин</t>
  </si>
  <si>
    <t>Рыжов</t>
  </si>
  <si>
    <t>Ефимов</t>
  </si>
  <si>
    <t>Скопцов</t>
  </si>
  <si>
    <t>Скворцов</t>
  </si>
  <si>
    <t>Щендрыгин</t>
  </si>
  <si>
    <t>Улькин</t>
  </si>
  <si>
    <t>Гладенков</t>
  </si>
  <si>
    <t>Кашин</t>
  </si>
  <si>
    <t>Щенников</t>
  </si>
  <si>
    <t>Матюха</t>
  </si>
  <si>
    <t>Петрова</t>
  </si>
  <si>
    <t>Василий Олегович</t>
  </si>
  <si>
    <t>Владислав Юрьевич</t>
  </si>
  <si>
    <t>Юрий Юрьевич</t>
  </si>
  <si>
    <t>Лукинов</t>
  </si>
  <si>
    <t>Ефимочкина</t>
  </si>
  <si>
    <t>Мамедов</t>
  </si>
  <si>
    <t>Олейник</t>
  </si>
  <si>
    <t>Апушкин</t>
  </si>
  <si>
    <t>Макеев</t>
  </si>
  <si>
    <t>Валерий Николаевич</t>
  </si>
  <si>
    <t>Илюшников</t>
  </si>
  <si>
    <t>Громов</t>
  </si>
  <si>
    <t>Коршунов</t>
  </si>
  <si>
    <t>Шевцов</t>
  </si>
  <si>
    <t>Игнатов</t>
  </si>
  <si>
    <t>Горшков</t>
  </si>
  <si>
    <t>Николаев</t>
  </si>
  <si>
    <t>Алексеев</t>
  </si>
  <si>
    <t>Сербин</t>
  </si>
  <si>
    <t>Мадьяров</t>
  </si>
  <si>
    <t>Нестеров</t>
  </si>
  <si>
    <t>Ильин</t>
  </si>
  <si>
    <t>Смирных</t>
  </si>
  <si>
    <t>Павлов</t>
  </si>
  <si>
    <t>Паутов</t>
  </si>
  <si>
    <t>Пилипенко</t>
  </si>
  <si>
    <t>Пешков</t>
  </si>
  <si>
    <t>Служенко</t>
  </si>
  <si>
    <t>Костюченко</t>
  </si>
  <si>
    <t>Ежов</t>
  </si>
  <si>
    <t>Кравченко</t>
  </si>
  <si>
    <t>марта</t>
  </si>
  <si>
    <t>Любимцев</t>
  </si>
  <si>
    <t>Коровацкий</t>
  </si>
  <si>
    <t>Кононенко</t>
  </si>
  <si>
    <t>Козлов</t>
  </si>
  <si>
    <t>Комаров</t>
  </si>
  <si>
    <t>Султанов</t>
  </si>
  <si>
    <t>Назаров</t>
  </si>
  <si>
    <t>Михалев</t>
  </si>
  <si>
    <t>Лекаркин</t>
  </si>
  <si>
    <t>Должность Название</t>
  </si>
  <si>
    <t>Крылов</t>
  </si>
  <si>
    <t>Диспетчер РЛУ и ПК РДЦ</t>
  </si>
  <si>
    <t>Иванов</t>
  </si>
  <si>
    <t>Кулаков</t>
  </si>
  <si>
    <t>Федотова</t>
  </si>
  <si>
    <t>Казаров</t>
  </si>
  <si>
    <t>Старший диспетчер РДЦ</t>
  </si>
  <si>
    <t>Соларев</t>
  </si>
  <si>
    <t>Панов</t>
  </si>
  <si>
    <t>Быков</t>
  </si>
  <si>
    <t>Диспетчер-инструктор</t>
  </si>
  <si>
    <t>Анашкин</t>
  </si>
  <si>
    <t>Мурзаков</t>
  </si>
  <si>
    <t xml:space="preserve">Налетов </t>
  </si>
  <si>
    <t xml:space="preserve">  </t>
  </si>
  <si>
    <t>Ейское ФКВВАИ-99</t>
  </si>
  <si>
    <t xml:space="preserve"> " 10 лет образования ФГУП", Почётная грамота 2008</t>
  </si>
  <si>
    <t>Доска почёта 2008</t>
  </si>
  <si>
    <t>Благодарность 2006, Почётная грамота 2008</t>
  </si>
  <si>
    <t xml:space="preserve"> " 10 лет образования ФГУП", Благодарность  2008</t>
  </si>
  <si>
    <t>Почётная грамота 2009</t>
  </si>
  <si>
    <t>Благодарность 2009</t>
  </si>
  <si>
    <t>Почётная грамота 2008, Доска почёта 2009</t>
  </si>
  <si>
    <t>Почетная грамота 2003</t>
  </si>
  <si>
    <t>Благодарность 2005</t>
  </si>
  <si>
    <t>Благодарность 2003</t>
  </si>
  <si>
    <t>Почётная грамота 2003</t>
  </si>
  <si>
    <t>Отличник воздушного транспорта России 2004</t>
  </si>
  <si>
    <t>Отличник Аэрофлота 1990</t>
  </si>
  <si>
    <t>Отличник Аэрофлота 1993</t>
  </si>
  <si>
    <t>Свидетельство</t>
  </si>
  <si>
    <t>Нагрудный знак " 10 лет образования ФГУП"</t>
  </si>
  <si>
    <t>Почётная грамота 2006</t>
  </si>
  <si>
    <t>" 10 лет образования ФГУП", Почётная грамота 2006</t>
  </si>
  <si>
    <t>Можаев</t>
  </si>
  <si>
    <t>Антонов</t>
  </si>
  <si>
    <t>Воропаев</t>
  </si>
  <si>
    <t>Мешковский</t>
  </si>
  <si>
    <t>Цимбровский</t>
  </si>
  <si>
    <t>Валяев</t>
  </si>
  <si>
    <t>Колетвинов</t>
  </si>
  <si>
    <t>Родионов</t>
  </si>
  <si>
    <t>Корнеев</t>
  </si>
  <si>
    <t>Садков</t>
  </si>
  <si>
    <t>Апокин</t>
  </si>
  <si>
    <t>Волков</t>
  </si>
  <si>
    <t>Ридингер</t>
  </si>
  <si>
    <t>Кузнецова</t>
  </si>
  <si>
    <t>Кирилин</t>
  </si>
  <si>
    <t>Титов</t>
  </si>
  <si>
    <t>Беляев</t>
  </si>
  <si>
    <t>Куцак</t>
  </si>
  <si>
    <t>Галкин</t>
  </si>
  <si>
    <t>Яковлев</t>
  </si>
  <si>
    <t>Нефедов</t>
  </si>
  <si>
    <t>Голышев</t>
  </si>
  <si>
    <t>Ефименко</t>
  </si>
  <si>
    <t>Клеблеев</t>
  </si>
  <si>
    <t>Пташко</t>
  </si>
  <si>
    <t>Репрынцев</t>
  </si>
  <si>
    <t>Самарский</t>
  </si>
  <si>
    <t>Солоненко</t>
  </si>
  <si>
    <t>Шульга</t>
  </si>
  <si>
    <t xml:space="preserve">Срок дейст. свид-ва </t>
  </si>
  <si>
    <t xml:space="preserve"> Отличн. Аэрофлота 1989; Почётн. Гр. 2003</t>
  </si>
  <si>
    <t>КПК факт.</t>
  </si>
  <si>
    <t>КПК план.</t>
  </si>
  <si>
    <t>КПК ОМП план.</t>
  </si>
  <si>
    <t>КПК ОМП факт.</t>
  </si>
  <si>
    <t>Благодарность 2010</t>
  </si>
  <si>
    <t>С.Д.</t>
  </si>
  <si>
    <t>Д.И.</t>
  </si>
  <si>
    <t>З1,2</t>
  </si>
  <si>
    <t xml:space="preserve">   +</t>
  </si>
  <si>
    <t>Мобильный телефон</t>
  </si>
  <si>
    <t>903-578-62-97</t>
  </si>
  <si>
    <t>919-768-13-46</t>
  </si>
  <si>
    <t>903-176-13-77</t>
  </si>
  <si>
    <t>903-243-19-10</t>
  </si>
  <si>
    <t>903-546-45-38</t>
  </si>
  <si>
    <t>903-738-11-69</t>
  </si>
  <si>
    <t>926-498-44-60</t>
  </si>
  <si>
    <t>919-101-53-39</t>
  </si>
  <si>
    <t>985-107-21-24</t>
  </si>
  <si>
    <t>963-694-72-73</t>
  </si>
  <si>
    <t>963-977-27-77</t>
  </si>
  <si>
    <t>910-472-01-13</t>
  </si>
  <si>
    <t>910-454-77-01</t>
  </si>
  <si>
    <t>905-537-84-97</t>
  </si>
  <si>
    <t>905-588-42-45</t>
  </si>
  <si>
    <t>903-687-55-31</t>
  </si>
  <si>
    <t>903-103-83-92</t>
  </si>
  <si>
    <t>903-155-69-16</t>
  </si>
  <si>
    <t>919-768-13-27</t>
  </si>
  <si>
    <t>906-763-81-98</t>
  </si>
  <si>
    <t>903-750-17-73</t>
  </si>
  <si>
    <t>903-155-68-07</t>
  </si>
  <si>
    <t>909-943-67-67</t>
  </si>
  <si>
    <t>903-206-25-27</t>
  </si>
  <si>
    <t>903-155-81-00</t>
  </si>
  <si>
    <t>903-610-77-08</t>
  </si>
  <si>
    <t>903-215-61-07</t>
  </si>
  <si>
    <t>903-185-59-55</t>
  </si>
  <si>
    <t>903-672-32-99</t>
  </si>
  <si>
    <t>903-144-57-83</t>
  </si>
  <si>
    <t>903-207-83-62</t>
  </si>
  <si>
    <t>903-103-78-57</t>
  </si>
  <si>
    <t>903-155-68-41</t>
  </si>
  <si>
    <t>905-560-61-65</t>
  </si>
  <si>
    <t>903-171-72-23</t>
  </si>
  <si>
    <t>926-586-17-61</t>
  </si>
  <si>
    <t>903-138-87-88</t>
  </si>
  <si>
    <t>963-615-11-21</t>
  </si>
  <si>
    <t>903-712-49-65</t>
  </si>
  <si>
    <t>903-128-79-66</t>
  </si>
  <si>
    <t>903-610-21-40</t>
  </si>
  <si>
    <t>903-155-68-28</t>
  </si>
  <si>
    <t>903-581-59-82</t>
  </si>
  <si>
    <t>903-185-23-34</t>
  </si>
  <si>
    <t>903-107-24-29</t>
  </si>
  <si>
    <t>919-768-12-26</t>
  </si>
  <si>
    <t>919-999-53-99</t>
  </si>
  <si>
    <t>903-155-68-43</t>
  </si>
  <si>
    <t>903-103-84-02</t>
  </si>
  <si>
    <t>903-738-11-80</t>
  </si>
  <si>
    <t>903-598-82-64</t>
  </si>
  <si>
    <t>903-546-45-34;  919-768-13-53</t>
  </si>
  <si>
    <t>916-606-78-52</t>
  </si>
  <si>
    <t>903-129-37-99</t>
  </si>
  <si>
    <t>903-789-77-07</t>
  </si>
  <si>
    <t>903-155-68-03</t>
  </si>
  <si>
    <t>903-610-77-14</t>
  </si>
  <si>
    <t>903-750-17-88</t>
  </si>
  <si>
    <t>903-610-89-67</t>
  </si>
  <si>
    <t>903-242-97-67</t>
  </si>
  <si>
    <t>903-735-21-47</t>
  </si>
  <si>
    <t>903-598-80-62</t>
  </si>
  <si>
    <t>903-524-06-48</t>
  </si>
  <si>
    <t>906-038-26-82</t>
  </si>
  <si>
    <t>916-911-36-66</t>
  </si>
  <si>
    <t>903-144-58-29</t>
  </si>
  <si>
    <t>926-339-33-11</t>
  </si>
  <si>
    <t>903-107-25-22</t>
  </si>
  <si>
    <t>903-107-25-43</t>
  </si>
  <si>
    <t>903-103-84-01</t>
  </si>
  <si>
    <t>903-783-71-05</t>
  </si>
  <si>
    <t>903-155-68-05</t>
  </si>
  <si>
    <t>903-176-13-84</t>
  </si>
  <si>
    <t>906-724-99-05</t>
  </si>
  <si>
    <t>903-671-86-06</t>
  </si>
  <si>
    <t>903-144-57-84</t>
  </si>
  <si>
    <t>916-383-13-34</t>
  </si>
  <si>
    <t>903-748-24-65</t>
  </si>
  <si>
    <t>903-75-01-634</t>
  </si>
  <si>
    <t>916-519-19-85</t>
  </si>
  <si>
    <t>916-650-38-29</t>
  </si>
  <si>
    <t>903-735-20-87</t>
  </si>
  <si>
    <t>903-144-57-87</t>
  </si>
  <si>
    <t>903-528-23-67</t>
  </si>
  <si>
    <t>903-689-10-49</t>
  </si>
  <si>
    <t>903-107-23-90</t>
  </si>
  <si>
    <t>903-769-59-82</t>
  </si>
  <si>
    <t>917-583-19-54</t>
  </si>
  <si>
    <t>903-155-68-44</t>
  </si>
  <si>
    <t>985-273-00-19</t>
  </si>
  <si>
    <t>926-337-89-59</t>
  </si>
  <si>
    <t>903-290-13-59</t>
  </si>
  <si>
    <t>903-535-48-19</t>
  </si>
  <si>
    <t>905-535-51-54</t>
  </si>
  <si>
    <t>916-992-65-12</t>
  </si>
  <si>
    <t>915-017-70-54</t>
  </si>
  <si>
    <t>903-275-14-24</t>
  </si>
  <si>
    <t>903-155-82-60</t>
  </si>
  <si>
    <t>903-684-95-13</t>
  </si>
  <si>
    <t>903-584-21-84</t>
  </si>
  <si>
    <t>905-538-38-15</t>
  </si>
  <si>
    <t>903-738-11-62</t>
  </si>
  <si>
    <t>906-726-47-84</t>
  </si>
  <si>
    <t>903-185-23-27</t>
  </si>
  <si>
    <t>916-650-72-09</t>
  </si>
  <si>
    <t>926-527-47-88</t>
  </si>
  <si>
    <t>916-604-24-40</t>
  </si>
  <si>
    <t>903-738-98-48</t>
  </si>
  <si>
    <t>903-119-39-01</t>
  </si>
  <si>
    <t>903-275-13-71</t>
  </si>
  <si>
    <t>903-171-71-24</t>
  </si>
  <si>
    <t>926-942-09-40</t>
  </si>
  <si>
    <t>916-684-88-60</t>
  </si>
  <si>
    <t>903-128-79-42</t>
  </si>
  <si>
    <t>903-120-89-11</t>
  </si>
  <si>
    <t>903-735-80-89</t>
  </si>
  <si>
    <t>926-658-16-53</t>
  </si>
  <si>
    <t>903-176-14-17</t>
  </si>
  <si>
    <t>903-675-93-14</t>
  </si>
  <si>
    <t>903-534-81-06</t>
  </si>
  <si>
    <t>903-229-30-91</t>
  </si>
  <si>
    <t>903-528-24-63</t>
  </si>
  <si>
    <t>903-103-83-79</t>
  </si>
  <si>
    <t>903-107-23-87</t>
  </si>
  <si>
    <t>736-00-75</t>
  </si>
  <si>
    <t>919-768-10-39</t>
  </si>
  <si>
    <t>903-688-49-90</t>
  </si>
  <si>
    <t>905-588-20-18</t>
  </si>
  <si>
    <t>903-610-77-04</t>
  </si>
  <si>
    <t>964-770-28-34</t>
  </si>
  <si>
    <t>915-011-50-55</t>
  </si>
  <si>
    <t>926-625-73-61</t>
  </si>
  <si>
    <t>919-768-11-78</t>
  </si>
  <si>
    <t>903-750-16-39</t>
  </si>
  <si>
    <t>926-140-53-43</t>
  </si>
  <si>
    <t>903-597-69-42</t>
  </si>
  <si>
    <t>909-631-97-05</t>
  </si>
  <si>
    <t>919-768-16-24</t>
  </si>
  <si>
    <t>916-908-51-57</t>
  </si>
  <si>
    <t>916-624-48-26</t>
  </si>
  <si>
    <t>903-687-55-24</t>
  </si>
  <si>
    <t>903-282-99-22</t>
  </si>
  <si>
    <t>903-139-89-62</t>
  </si>
  <si>
    <t>903-155-69-20</t>
  </si>
  <si>
    <t>903-103-83-68</t>
  </si>
  <si>
    <t>903-735-21-51</t>
  </si>
  <si>
    <t>903-736-69-20</t>
  </si>
  <si>
    <t>919-726-19-05</t>
  </si>
  <si>
    <t xml:space="preserve">Маркин </t>
  </si>
  <si>
    <t>Дмитрий Игоревич</t>
  </si>
  <si>
    <t>КВВАУ-99</t>
  </si>
  <si>
    <t>Алексей Александрович</t>
  </si>
  <si>
    <t>Геннадий Геннадьевич</t>
  </si>
  <si>
    <t xml:space="preserve">  КЛШУ ГА-79      </t>
  </si>
  <si>
    <t>14.11..2009 СТ</t>
  </si>
  <si>
    <t>февраля</t>
  </si>
  <si>
    <t>10.09.2011 СТ</t>
  </si>
  <si>
    <t>Акишкин</t>
  </si>
  <si>
    <t>Платонова</t>
  </si>
  <si>
    <t>Екатерина Сергеевна</t>
  </si>
  <si>
    <t>903-139-89-88</t>
  </si>
  <si>
    <t>Марина Сергеевна</t>
  </si>
  <si>
    <t>916-347-04-00</t>
  </si>
  <si>
    <t>Лизогуб</t>
  </si>
  <si>
    <t>Нагрудный знак в память "200-летия управления водян. И сухопутн. Сообщ. Приказ по Росаэронавигации №1095/л от 07.09.2009</t>
  </si>
  <si>
    <t>Доска почета 2010</t>
  </si>
  <si>
    <t>Почётная грамота 2008,Благодарность 2010</t>
  </si>
  <si>
    <t>Благодарность 2006,Благодарность 2010</t>
  </si>
  <si>
    <t>Почётная грамота 2009,Благодарность 2010</t>
  </si>
  <si>
    <t>Почётная грамота 2010</t>
  </si>
  <si>
    <t>медаль "80 лет ГА"</t>
  </si>
  <si>
    <t>5 лет безавар УВД</t>
  </si>
  <si>
    <t>Юсупова</t>
  </si>
  <si>
    <t>Венера Шамильевна</t>
  </si>
  <si>
    <t>Пименов</t>
  </si>
  <si>
    <t>Беликова</t>
  </si>
  <si>
    <t>Ирина Юрьевна</t>
  </si>
  <si>
    <t>20.02.2013РП</t>
  </si>
  <si>
    <t xml:space="preserve">Садков  </t>
  </si>
  <si>
    <t>Николай Дмитриевич</t>
  </si>
  <si>
    <t>Диспечер РЛУ и ПК</t>
  </si>
  <si>
    <t>ЕВВАУ-08</t>
  </si>
  <si>
    <t>985-303-90-89</t>
  </si>
  <si>
    <t>мая</t>
  </si>
  <si>
    <t>Доска почёта 2007 Благодарность 2010</t>
  </si>
  <si>
    <t>Благодарность 2009 Благодарность 2010</t>
  </si>
  <si>
    <t>Рафаиль Юсупович</t>
  </si>
  <si>
    <t>985-113-42-70</t>
  </si>
  <si>
    <t>925-829-37-37</t>
  </si>
  <si>
    <t>985-929-17-28</t>
  </si>
  <si>
    <t>962-919-63-51</t>
  </si>
  <si>
    <t>926-114-01-80</t>
  </si>
  <si>
    <t>962-919-66-15</t>
  </si>
  <si>
    <t>965-147-15-44</t>
  </si>
  <si>
    <t>Телегин</t>
  </si>
  <si>
    <t>916-877-25-66</t>
  </si>
  <si>
    <t>916-908-95-07</t>
  </si>
  <si>
    <t>915-259-98-89</t>
  </si>
  <si>
    <t>925-870-48-30</t>
  </si>
  <si>
    <t>919-768-16-54</t>
  </si>
  <si>
    <t xml:space="preserve"> 919-768-11-23</t>
  </si>
  <si>
    <t>919-768-12-28</t>
  </si>
  <si>
    <t>985-298-38-27</t>
  </si>
  <si>
    <t>919-768-11-32</t>
  </si>
  <si>
    <t>919-768-10-14</t>
  </si>
  <si>
    <t>962-950-70-62</t>
  </si>
  <si>
    <t>985-232-41-51</t>
  </si>
  <si>
    <t>903-168-87-69</t>
  </si>
  <si>
    <t>903-528-24-48</t>
  </si>
  <si>
    <t>915-090-67-85</t>
  </si>
  <si>
    <t>926-246-42-43</t>
  </si>
  <si>
    <t>964-778-92-29</t>
  </si>
  <si>
    <t>965-369-50-36</t>
  </si>
  <si>
    <t>910-408-80-35</t>
  </si>
  <si>
    <t>903-103-78-54</t>
  </si>
  <si>
    <t>903-171-38-77</t>
  </si>
  <si>
    <t>903-019-67-40</t>
  </si>
  <si>
    <t>903-791-11-67</t>
  </si>
  <si>
    <t>915-091-33-10</t>
  </si>
  <si>
    <t>903-185-23-24</t>
  </si>
  <si>
    <t>903-733-00-64</t>
  </si>
  <si>
    <t>903-155-68-47</t>
  </si>
  <si>
    <t>926-268-41-39</t>
  </si>
  <si>
    <t>903-596-76-36</t>
  </si>
  <si>
    <t>926-909-79-60</t>
  </si>
  <si>
    <t>СПб ГУ ГА - 09</t>
  </si>
  <si>
    <t>Михаил Борисович</t>
  </si>
  <si>
    <t>Денис Николаевич</t>
  </si>
  <si>
    <t>903-165-75-28</t>
  </si>
  <si>
    <t>Стефанчиков</t>
  </si>
  <si>
    <t>Денис Викторович</t>
  </si>
  <si>
    <t>Вохмин</t>
  </si>
  <si>
    <t>Поздняков</t>
  </si>
  <si>
    <t>Дмитрий Дмитриевич</t>
  </si>
  <si>
    <t>Денисенко</t>
  </si>
  <si>
    <t>Виктор Викторович</t>
  </si>
  <si>
    <t>925-858-01-23</t>
  </si>
  <si>
    <t>Почетная грамота МТ РФ 2010</t>
  </si>
  <si>
    <t>909-159-70-91</t>
  </si>
  <si>
    <t>июня</t>
  </si>
  <si>
    <t>1.</t>
  </si>
  <si>
    <t>2.</t>
  </si>
  <si>
    <t>3.</t>
  </si>
  <si>
    <t>4.</t>
  </si>
  <si>
    <t>5.</t>
  </si>
  <si>
    <t>6.</t>
  </si>
  <si>
    <t>7.</t>
  </si>
  <si>
    <t>*</t>
  </si>
  <si>
    <t>903-103-84-00</t>
  </si>
  <si>
    <t>Хисамутдинов        Марат Хасанович</t>
  </si>
  <si>
    <t>926-533-23-72</t>
  </si>
  <si>
    <t>Бидзан</t>
  </si>
  <si>
    <t>903-275-14-00</t>
  </si>
  <si>
    <t>916-506-93-73</t>
  </si>
  <si>
    <t>926-142-62-76</t>
  </si>
  <si>
    <t>916-746-37-01</t>
  </si>
  <si>
    <t>Игнанин</t>
  </si>
  <si>
    <t>Максим Сергеевич</t>
  </si>
  <si>
    <t>Диспетчер-стажер</t>
  </si>
  <si>
    <t>980-313-37-46</t>
  </si>
  <si>
    <t>УВАУ ГА-10</t>
  </si>
  <si>
    <t>916-267-00-20</t>
  </si>
  <si>
    <t>903-588-10-70</t>
  </si>
  <si>
    <t>СПбГУГА-2010</t>
  </si>
  <si>
    <t>929-599-54-77</t>
  </si>
  <si>
    <t>Носенко</t>
  </si>
  <si>
    <t>СП ГУГА-10</t>
  </si>
  <si>
    <t>СП ГУГА-09</t>
  </si>
  <si>
    <t xml:space="preserve">Уровень ICAO </t>
  </si>
  <si>
    <t xml:space="preserve">Срок действия сертификата по шкале ICAO </t>
  </si>
  <si>
    <t>РП</t>
  </si>
  <si>
    <t>Почётная грамота 2011</t>
  </si>
  <si>
    <t>Почётная грамота  2010</t>
  </si>
  <si>
    <t>Леонтьев</t>
  </si>
  <si>
    <t>917-542-39-70</t>
  </si>
  <si>
    <t>Прокопенко</t>
  </si>
  <si>
    <t>985-425-05-46</t>
  </si>
  <si>
    <t>Благодарность 2011</t>
  </si>
  <si>
    <t>С-Пб ГУ ГА-09</t>
  </si>
  <si>
    <t>СПб АТУ ГА - 06</t>
  </si>
  <si>
    <t>Ейское ВВА-05</t>
  </si>
  <si>
    <t>С-Пб ГУ ГА-2010</t>
  </si>
  <si>
    <t>Ейское ВВАУ-06</t>
  </si>
  <si>
    <t xml:space="preserve"> медаль "100 лет Воздушного флота России" 2010</t>
  </si>
  <si>
    <t>04.06.2011 РП</t>
  </si>
  <si>
    <t>02.04.2011 РП</t>
  </si>
  <si>
    <t>Дата поступления в службу ОрВД</t>
  </si>
  <si>
    <t>1992 / 15.06.2010</t>
  </si>
  <si>
    <t>2000/29.06.2007</t>
  </si>
  <si>
    <t>мц 11.06.2008</t>
  </si>
  <si>
    <t>мц 03.04.2006</t>
  </si>
  <si>
    <t>мц 20.02.2007</t>
  </si>
  <si>
    <t>.10.1978</t>
  </si>
  <si>
    <t>мц 26.11.2007</t>
  </si>
  <si>
    <t>мц 09.07.2008</t>
  </si>
  <si>
    <t>мц 27.06.2006</t>
  </si>
  <si>
    <t>мц 24.04.1984</t>
  </si>
  <si>
    <t>мц 22.02.2007</t>
  </si>
  <si>
    <t>мц 28.06.2006</t>
  </si>
  <si>
    <t>1998/29.06.2007</t>
  </si>
  <si>
    <t>Нахайчук</t>
  </si>
  <si>
    <t>СПбГУГА-10</t>
  </si>
  <si>
    <t xml:space="preserve"> 915-381-04-20</t>
  </si>
  <si>
    <t>916-355-73-59</t>
  </si>
  <si>
    <t>РРТИ-88</t>
  </si>
  <si>
    <t>903-215-61-01</t>
  </si>
  <si>
    <t>Дитц</t>
  </si>
  <si>
    <t>Валерия Константиновна</t>
  </si>
  <si>
    <t>СПбГУГА - 11</t>
  </si>
  <si>
    <t>Гусев</t>
  </si>
  <si>
    <t>Василий Сергеевич</t>
  </si>
  <si>
    <t>СПб ГУ ГА - 2010(8мес)</t>
  </si>
  <si>
    <t>среднее</t>
  </si>
  <si>
    <t>Чижик</t>
  </si>
  <si>
    <t>Анна Николаевна</t>
  </si>
  <si>
    <t>мц 26.07.11 №11/л-002008</t>
  </si>
  <si>
    <t>915-492-59-74</t>
  </si>
  <si>
    <t>926-420-24-12</t>
  </si>
  <si>
    <t>963-631-00-76</t>
  </si>
  <si>
    <t>962-911-52-26</t>
  </si>
  <si>
    <t>916-086-20-18</t>
  </si>
  <si>
    <t>915-091-04-05</t>
  </si>
  <si>
    <t>916-915-70-35</t>
  </si>
  <si>
    <t>916-980-60-01</t>
  </si>
  <si>
    <t>926-549-24-95</t>
  </si>
  <si>
    <t>985-237-52-77</t>
  </si>
  <si>
    <t>915-266-91-19</t>
  </si>
  <si>
    <t>926-074-81-37</t>
  </si>
  <si>
    <t>916-908-40-45</t>
  </si>
  <si>
    <t>919-768-17-18</t>
  </si>
  <si>
    <t>919-768-16-72</t>
  </si>
  <si>
    <t>906-506-28-99</t>
  </si>
  <si>
    <t>915-091-13-37</t>
  </si>
  <si>
    <t>903-007-77-00</t>
  </si>
  <si>
    <t>916-148-36-46</t>
  </si>
  <si>
    <t>916-911-21-52</t>
  </si>
  <si>
    <t>915-265-76-66</t>
  </si>
  <si>
    <t>августа</t>
  </si>
  <si>
    <t>Алена Николаевна</t>
  </si>
  <si>
    <t>916-655-59-46</t>
  </si>
  <si>
    <t>967-091-77-15</t>
  </si>
  <si>
    <t>Светлана Сергеевна</t>
  </si>
  <si>
    <t>916-802-81-45</t>
  </si>
  <si>
    <t>Ольга Николаевна</t>
  </si>
  <si>
    <t>916-567-11-37</t>
  </si>
  <si>
    <t xml:space="preserve">Литвак </t>
  </si>
  <si>
    <t>Олег Григорьевич</t>
  </si>
  <si>
    <t>Илья Иванович</t>
  </si>
  <si>
    <t>УВАУ ГА-2006</t>
  </si>
  <si>
    <t>909-995-87-70</t>
  </si>
  <si>
    <t>Диспетчер РЛУ И ПК</t>
  </si>
  <si>
    <t>Север</t>
  </si>
  <si>
    <t>Оболкина</t>
  </si>
  <si>
    <t>985-384-93-32</t>
  </si>
  <si>
    <t>Карпова</t>
  </si>
  <si>
    <t>Мария Анатольевна</t>
  </si>
  <si>
    <t>УВАУ ГА-2011</t>
  </si>
  <si>
    <t>Галина Павловна</t>
  </si>
  <si>
    <t>903-288-51-44</t>
  </si>
  <si>
    <t>925-731-59-90</t>
  </si>
  <si>
    <t>Вишневский</t>
  </si>
  <si>
    <t>926-876-12-38</t>
  </si>
  <si>
    <t>916-946-99-94</t>
  </si>
  <si>
    <t>МГТУГА-2011</t>
  </si>
  <si>
    <t>Бобина</t>
  </si>
  <si>
    <t>Анна Дмитриевна</t>
  </si>
  <si>
    <t>Запорожец</t>
  </si>
  <si>
    <t>Елена Михайловна</t>
  </si>
  <si>
    <t>916-559-60-07</t>
  </si>
  <si>
    <t>СПб ГУ ГА-11</t>
  </si>
  <si>
    <t>Новикова</t>
  </si>
  <si>
    <t>Алина Андреевна</t>
  </si>
  <si>
    <t>926-926-97-75</t>
  </si>
  <si>
    <t>Савкин</t>
  </si>
  <si>
    <t>Сергей Игорьевич</t>
  </si>
  <si>
    <t>Почетная грамота 2011</t>
  </si>
  <si>
    <t>Благодарственное письмо 2011</t>
  </si>
  <si>
    <t>Доска почета 2011</t>
  </si>
  <si>
    <t>Горбачев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</si>
  <si>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</si>
  <si>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сов.</t>
  </si>
  <si>
    <t>сов</t>
  </si>
  <si>
    <t>916-016-06-77</t>
  </si>
  <si>
    <t>Поддубный</t>
  </si>
  <si>
    <t>Командышко</t>
  </si>
  <si>
    <t>916-908-42-06</t>
  </si>
  <si>
    <t>916-789-77-51</t>
  </si>
  <si>
    <t>Лялин</t>
  </si>
  <si>
    <t>Антон Игоревич</t>
  </si>
  <si>
    <t>916-431-75-79</t>
  </si>
  <si>
    <t>УВАУ ГА-04</t>
  </si>
  <si>
    <t>910-462-19-26</t>
  </si>
  <si>
    <t>903-753-14-99</t>
  </si>
  <si>
    <t>ВВА Гагарина-2005</t>
  </si>
  <si>
    <t>СПбГУ ГА-05</t>
  </si>
  <si>
    <t>Хохлов</t>
  </si>
  <si>
    <t>УВАУ ГА-09</t>
  </si>
  <si>
    <t>Ленина</t>
  </si>
  <si>
    <t>Завальный</t>
  </si>
  <si>
    <t>Руслан Алексеевич</t>
  </si>
  <si>
    <t>Ирина Борисовна</t>
  </si>
  <si>
    <t>МГТУ ГА-11</t>
  </si>
  <si>
    <t>ноября</t>
  </si>
  <si>
    <t>903-155-69-50</t>
  </si>
  <si>
    <t>926-845-56-55</t>
  </si>
  <si>
    <t>919-768-10-66</t>
  </si>
  <si>
    <t>Пименова</t>
  </si>
  <si>
    <t>Людмила Владимировна</t>
  </si>
  <si>
    <t>919-960-13-12</t>
  </si>
  <si>
    <t>мц 23.03.2010</t>
  </si>
  <si>
    <t>Зимаков</t>
  </si>
  <si>
    <t>С-Пб.АТУ ГА-06</t>
  </si>
  <si>
    <t>С-Пб. ГУГА-09</t>
  </si>
  <si>
    <t>Знак" За безаварийное УВД-25 лет"</t>
  </si>
  <si>
    <t xml:space="preserve">          Знак" За безаварийное УВД-25 лет"</t>
  </si>
  <si>
    <t>Новиков</t>
  </si>
  <si>
    <t>916-874-85-15</t>
  </si>
  <si>
    <t>УВАУ ГА-11</t>
  </si>
  <si>
    <t>Михаил Евгеньевич</t>
  </si>
  <si>
    <t>СПб ГУ ГА - 12</t>
  </si>
  <si>
    <t>Поварова</t>
  </si>
  <si>
    <t>Екатерина Юрьевна</t>
  </si>
  <si>
    <t>915-235-54-77</t>
  </si>
  <si>
    <t>985-447-18-91</t>
  </si>
  <si>
    <t>906-771-03-47</t>
  </si>
  <si>
    <t>Родин</t>
  </si>
  <si>
    <t>916-570-95-22</t>
  </si>
  <si>
    <t>925-026-65-17</t>
  </si>
  <si>
    <t xml:space="preserve">Гакалова </t>
  </si>
  <si>
    <t>Виктория Александровна</t>
  </si>
  <si>
    <t>905-589-79-42</t>
  </si>
  <si>
    <t>Строганова</t>
  </si>
  <si>
    <t>Анна Валерьевна</t>
  </si>
  <si>
    <t>903-257-56-07</t>
  </si>
  <si>
    <t>Дюсембаева</t>
  </si>
  <si>
    <t>Эльвира Майдановна</t>
  </si>
  <si>
    <t>Александра Илгизовна</t>
  </si>
  <si>
    <t>916-465-13-69</t>
  </si>
  <si>
    <t>04.06.2016РП</t>
  </si>
  <si>
    <t>Пилясов</t>
  </si>
  <si>
    <t>Александр Олегович</t>
  </si>
  <si>
    <t>967-051-48-75</t>
  </si>
  <si>
    <t>ВЛЭК, м\п</t>
  </si>
  <si>
    <t>Годовая</t>
  </si>
  <si>
    <t>П/Г</t>
  </si>
  <si>
    <t>Благодарность Минтранса РФ 2011</t>
  </si>
  <si>
    <t>Благодарность 2010,Доска почета 2011</t>
  </si>
  <si>
    <t>916-250-56-10</t>
  </si>
  <si>
    <t>РВАУ ГА-91</t>
  </si>
  <si>
    <t>РВАУ ГА-92</t>
  </si>
  <si>
    <t>РЛТУ ГА-92</t>
  </si>
  <si>
    <t>Ейское ВВАУ-09</t>
  </si>
  <si>
    <t>УВАУ ГА (И) -12</t>
  </si>
  <si>
    <t>Кв-ная</t>
  </si>
  <si>
    <t>С-Пб ГУ ГА--12</t>
  </si>
  <si>
    <t>Кныш</t>
  </si>
  <si>
    <t>926-118-60-88</t>
  </si>
  <si>
    <t>Степанова</t>
  </si>
  <si>
    <t>200 лет УВиСС</t>
  </si>
  <si>
    <t xml:space="preserve">200 лет УВиСС </t>
  </si>
  <si>
    <t>Поч-я грам-а Роса.</t>
  </si>
  <si>
    <t>25 летБА УВД</t>
  </si>
  <si>
    <t>Почетная 2003</t>
  </si>
  <si>
    <t>ВТ</t>
  </si>
  <si>
    <t xml:space="preserve">ВТ </t>
  </si>
  <si>
    <t>19.10.2012 РП</t>
  </si>
  <si>
    <t xml:space="preserve">Старший диспетчер (в смене) </t>
  </si>
  <si>
    <t>Почетная</t>
  </si>
  <si>
    <t>Благодарность 2013</t>
  </si>
  <si>
    <t>Почетная грамота 2013</t>
  </si>
  <si>
    <t>Грамота 2013</t>
  </si>
  <si>
    <t>915-173-29-22</t>
  </si>
  <si>
    <t>916-999-74-10</t>
  </si>
  <si>
    <t>Благодарность 2009 Благодарность 2010 Почетная грамота 2013</t>
  </si>
  <si>
    <t>Владимир Иванович</t>
  </si>
  <si>
    <t>МАИ</t>
  </si>
  <si>
    <t>905-735-12-79</t>
  </si>
  <si>
    <t>Доска Почета МЦ АУВД 2012-2013</t>
  </si>
  <si>
    <t>903-211-53-69</t>
  </si>
  <si>
    <t>ГУУ 2008</t>
  </si>
  <si>
    <t>Благодарность 2010,Доска Почета 2013,</t>
  </si>
  <si>
    <t>"За безаварийное УВД" 1степени в 2012,</t>
  </si>
  <si>
    <t>УВАУ ГА (И) -10</t>
  </si>
  <si>
    <t>УВАУ ГА (И) -09</t>
  </si>
  <si>
    <t>УВАУ ГА (И) -06</t>
  </si>
  <si>
    <t>10мес ГУГА-10</t>
  </si>
  <si>
    <t>Образование  (общее)</t>
  </si>
  <si>
    <t>МАИ-04</t>
  </si>
  <si>
    <t>УВАУ ГА (И) -08</t>
  </si>
  <si>
    <t>УВАУ ГА (И)-06</t>
  </si>
  <si>
    <t>Ивакин</t>
  </si>
  <si>
    <t>Иван Сергеевич</t>
  </si>
  <si>
    <t>926-545-24-35</t>
  </si>
  <si>
    <t>Доска почёта 2009 Почетная грамота 2013</t>
  </si>
  <si>
    <t>Благодарность 2009 Благодарность 2013</t>
  </si>
  <si>
    <t>Благодарность 2007 Благодарность 2013 Благодарность 2013</t>
  </si>
  <si>
    <t>Евгений Дмитриевич</t>
  </si>
  <si>
    <t>915-395-97-77</t>
  </si>
  <si>
    <t>Сичкарь</t>
  </si>
  <si>
    <t>Мария Александровна</t>
  </si>
  <si>
    <t>926-338-10-80</t>
  </si>
  <si>
    <t>МАИ-11</t>
  </si>
  <si>
    <t>СПбГУ ГА-13</t>
  </si>
  <si>
    <t>июля</t>
  </si>
  <si>
    <t>Блинова</t>
  </si>
  <si>
    <t>Борисова</t>
  </si>
  <si>
    <t>Людмила Вячеславовна</t>
  </si>
  <si>
    <t>903-107-24-93</t>
  </si>
  <si>
    <t>985-492-21-39</t>
  </si>
  <si>
    <t>Почетная грамота ГС ГА 2003</t>
  </si>
  <si>
    <t>Благодарность и ден.пр-я  2008</t>
  </si>
  <si>
    <t>Благодарность от д-ра ф-ла</t>
  </si>
  <si>
    <t>Почетная грамота и д.пр.</t>
  </si>
  <si>
    <t>Благодарность от д.ф-ла</t>
  </si>
  <si>
    <t>Благодарность от  д.ф-ла 2009</t>
  </si>
  <si>
    <t>Благодарность от д.ф-ла 2009</t>
  </si>
  <si>
    <t>Благодарность и д.пр. 2009</t>
  </si>
  <si>
    <t>Почетная грамота и д.пр. 2009</t>
  </si>
  <si>
    <t>Благодарность 2009 (2 раза)</t>
  </si>
  <si>
    <t>Благодарность от ФАВТ  2005</t>
  </si>
  <si>
    <t>Почетная грамота и ден.пр-я 2009</t>
  </si>
  <si>
    <t>Благодарность от д.ф-ла  2009</t>
  </si>
  <si>
    <t>Почетная грамота ФАВТ 2011</t>
  </si>
  <si>
    <t>Благодарность и д.пр-я от д.ф-ла 2011</t>
  </si>
  <si>
    <t>Почетная грамота от Ген.д-ра 2011</t>
  </si>
  <si>
    <t>Благодарность от д.ф-ла 2011</t>
  </si>
  <si>
    <t>200 лет УВиСС 2009</t>
  </si>
  <si>
    <t>Почетная грамота от д.ф-ла 2009</t>
  </si>
  <si>
    <t>Благодарность 2007, 2009</t>
  </si>
  <si>
    <t>Почётная грамота и ден.пр-я 2009</t>
  </si>
  <si>
    <t>Почетная грамота и ден.пр-я 2010</t>
  </si>
  <si>
    <t>Благодарность и д.пр-я от д.ф-ла 2010</t>
  </si>
  <si>
    <t>Благодарность от ФГУП ГК 2010</t>
  </si>
  <si>
    <t>Благодарность и ден.пр-я от д.ф-ла 2010</t>
  </si>
  <si>
    <t>Благодарность 2009,2011  д-р ф-ла</t>
  </si>
  <si>
    <t>Почетная грамота и ден.пр-я от ФГУП ГК 2011</t>
  </si>
  <si>
    <t>200 лет УВиСС 2011</t>
  </si>
  <si>
    <t>Почетная (2013)</t>
  </si>
  <si>
    <t>Почетная(2013)</t>
  </si>
  <si>
    <t>Нагр. знак "200 лет Упра. водян. и сух. сообщ." 2009</t>
  </si>
  <si>
    <t>Благодарность 2003, Нагр. знак 200лет Упр. водяным и сухоп. сообщ. 2009</t>
  </si>
  <si>
    <t>Оксана Геннадьевна</t>
  </si>
  <si>
    <t>926-415-31-18</t>
  </si>
  <si>
    <t>Почетная грамота 2011, 2013</t>
  </si>
  <si>
    <t>Благодарность 2006,Почетная грамота 2011, 2013</t>
  </si>
  <si>
    <t>Почётная грамота 2011г.</t>
  </si>
  <si>
    <t>Благодарность2011г.</t>
  </si>
  <si>
    <t>.06.2016</t>
  </si>
  <si>
    <t xml:space="preserve"> .06.2016</t>
  </si>
  <si>
    <t>Козлаков</t>
  </si>
  <si>
    <t>Петровичев</t>
  </si>
  <si>
    <t>Петр Валерьевич</t>
  </si>
  <si>
    <t>903-739-68-42</t>
  </si>
  <si>
    <t>926-551-87-27</t>
  </si>
  <si>
    <t>Деренский</t>
  </si>
  <si>
    <t>Айнуллина</t>
  </si>
  <si>
    <t>Венера Илдаровна</t>
  </si>
  <si>
    <t>УВАУ ГА (И) -13</t>
  </si>
  <si>
    <t>915-494-49-76</t>
  </si>
  <si>
    <t>Решетова</t>
  </si>
  <si>
    <t>Россина Владимировна</t>
  </si>
  <si>
    <t>УВАУ ГА-2013</t>
  </si>
  <si>
    <t>Андрейчук</t>
  </si>
  <si>
    <t>Мария Константиновна</t>
  </si>
  <si>
    <t>Яна Игоревна</t>
  </si>
  <si>
    <t>926-097-30-90</t>
  </si>
  <si>
    <t>МГТУ ГА-13</t>
  </si>
  <si>
    <t>915-238-92-27</t>
  </si>
  <si>
    <t>Благодарность День ВФ России 2012 год</t>
  </si>
  <si>
    <t>Доска почета 2012 год</t>
  </si>
  <si>
    <t>Благодарность 2011 год</t>
  </si>
  <si>
    <t>Низамова</t>
  </si>
  <si>
    <t>Лилия Зэфэровна</t>
  </si>
  <si>
    <t>916-851-39-61</t>
  </si>
  <si>
    <t>Нуртаева</t>
  </si>
  <si>
    <t>Карина Раисовна</t>
  </si>
  <si>
    <t>985-974-73-91</t>
  </si>
  <si>
    <t>Почетная Минтранса, 80 ГА</t>
  </si>
  <si>
    <t>Благодарность 2010. Благодарность 2011. Премия 2011</t>
  </si>
  <si>
    <t>Благ-сть, Д.почета 2012</t>
  </si>
  <si>
    <t>Почетная грамота 2012</t>
  </si>
  <si>
    <t>Юбилейная медаль 2013</t>
  </si>
  <si>
    <t>Н/Знак 200 лет Управления водных и сухопытных сообщений</t>
  </si>
  <si>
    <t>Нагрудный знак "За безаварийное УВД 1й степени"</t>
  </si>
  <si>
    <t>ПГ МТ2003</t>
  </si>
  <si>
    <t>Отличник ВТ2006, Н/Знак 200 лет Управления водных и сухопытных сообщений</t>
  </si>
  <si>
    <t>Почетная грамота 2009</t>
  </si>
  <si>
    <t>Юбилейная медаль2013</t>
  </si>
  <si>
    <t>Почетная грамота 2011, 2012</t>
  </si>
  <si>
    <t>Благодарность 2010,Почетная грамота 2013</t>
  </si>
  <si>
    <t xml:space="preserve">Благодарность 2008,Благодарность 2010,Почетная грамота 2011,2013 </t>
  </si>
  <si>
    <t>Задорожный</t>
  </si>
  <si>
    <t>Алексей Витальевич</t>
  </si>
  <si>
    <t>С-Пб ГУГА-13</t>
  </si>
  <si>
    <t>УВАУ ГА-12</t>
  </si>
  <si>
    <t>МГТУ ГА-12</t>
  </si>
  <si>
    <t>903-181-49-08</t>
  </si>
  <si>
    <t>929-937-41-94</t>
  </si>
  <si>
    <t>Шалатонов</t>
  </si>
  <si>
    <t>Михаил Сергеевич</t>
  </si>
  <si>
    <t>964-724-18-82</t>
  </si>
  <si>
    <t xml:space="preserve"> сов</t>
  </si>
  <si>
    <t xml:space="preserve">  сов</t>
  </si>
  <si>
    <t>Дмитрий Викторович</t>
  </si>
  <si>
    <t>916-707-80-64</t>
  </si>
  <si>
    <t>Благодарность 2010.Почётная Грамота 2013.</t>
  </si>
  <si>
    <t>Благодарность 2010.Почётная грамота 2013г.</t>
  </si>
  <si>
    <t>Доска почёта 2008г. Благодарственное письмо 2011г.</t>
  </si>
  <si>
    <t xml:space="preserve">Беляева </t>
  </si>
  <si>
    <t>Дарья Сергеевна</t>
  </si>
  <si>
    <t>916-664-57-86</t>
  </si>
  <si>
    <t>Старшинкова</t>
  </si>
  <si>
    <t>Ирина Александровна</t>
  </si>
  <si>
    <t>Шкураков</t>
  </si>
  <si>
    <t>Оган Владимирович</t>
  </si>
  <si>
    <t>916-958-77-10</t>
  </si>
  <si>
    <t>Кристина Юрьевна</t>
  </si>
  <si>
    <t>903-538-62-53</t>
  </si>
  <si>
    <r>
      <rPr>
        <b/>
        <sz val="10"/>
        <color rgb="FF0070C0"/>
        <rFont val="Times New Roman"/>
        <family val="1"/>
        <charset val="204"/>
      </rPr>
      <t>Диспетчер - оператор</t>
    </r>
    <r>
      <rPr>
        <b/>
        <sz val="10"/>
        <color indexed="8"/>
        <rFont val="Times New Roman"/>
        <family val="1"/>
        <charset val="204"/>
      </rPr>
      <t xml:space="preserve"> </t>
    </r>
  </si>
  <si>
    <t>Антон Андреевич</t>
  </si>
  <si>
    <t>Валерий Павлович</t>
  </si>
  <si>
    <t>ГЛАУ -1995</t>
  </si>
  <si>
    <t>002883</t>
  </si>
  <si>
    <t>Чаленко</t>
  </si>
  <si>
    <t xml:space="preserve">Трифонов </t>
  </si>
  <si>
    <t>УВАУ ГА-13</t>
  </si>
  <si>
    <t xml:space="preserve"> мая</t>
  </si>
  <si>
    <t>Сиротина</t>
  </si>
  <si>
    <t>Кристина Владимировна</t>
  </si>
  <si>
    <t>11.02.2016 СТ</t>
  </si>
  <si>
    <t>Наталия Владимировна</t>
  </si>
  <si>
    <t>926-970-20-33</t>
  </si>
  <si>
    <t>Десятова</t>
  </si>
  <si>
    <t>915-261-41-11</t>
  </si>
  <si>
    <t>916-400-38-89</t>
  </si>
  <si>
    <t>УАЦ СПб.-12</t>
  </si>
  <si>
    <t>903-610-18-69</t>
  </si>
  <si>
    <t>910-407-41-18</t>
  </si>
  <si>
    <t>000837</t>
  </si>
  <si>
    <t>За безаварийное УВД 1 степени 2014</t>
  </si>
  <si>
    <t>Благодарность руководителя ФАВТ "В связи с 30-летием ввода системы "Теркас"2011, За безаварийное УВД 1 степени 2014</t>
  </si>
  <si>
    <t>Медаль "80 лет ГА"  2003, За безаварийное УВД 1 степени 2014</t>
  </si>
  <si>
    <t xml:space="preserve"> 25.10.2013 РП</t>
  </si>
  <si>
    <t>31.01.2014 СТ</t>
  </si>
  <si>
    <t>Дмитрий Юрьевич</t>
  </si>
  <si>
    <t>С-Пб ГУ ГА 10</t>
  </si>
  <si>
    <t>01.04.2014 РП</t>
  </si>
  <si>
    <t>965-437-54-01</t>
  </si>
  <si>
    <t>926-891-04-93</t>
  </si>
  <si>
    <t>916-164-20-56</t>
  </si>
  <si>
    <t>916-069-91-08</t>
  </si>
  <si>
    <t>916-206-73-26</t>
  </si>
  <si>
    <t>903-772-72-96</t>
  </si>
  <si>
    <t>985-812-04-90</t>
  </si>
  <si>
    <t>926-325-22-05</t>
  </si>
  <si>
    <t>906-749-55-72</t>
  </si>
  <si>
    <t>916-543-15-71</t>
  </si>
  <si>
    <t>919-768-10-65</t>
  </si>
  <si>
    <t>925-124-19-49</t>
  </si>
  <si>
    <t>916-594-33-01</t>
  </si>
  <si>
    <t>.04.2017</t>
  </si>
  <si>
    <t>Бажанов</t>
  </si>
  <si>
    <t>929-608-24-36</t>
  </si>
  <si>
    <t>Девликамов</t>
  </si>
  <si>
    <t>Рафаил Тагирович</t>
  </si>
  <si>
    <t>903-610-20-59</t>
  </si>
  <si>
    <t>915-090-75-74</t>
  </si>
  <si>
    <t>СПбГУГА-2013</t>
  </si>
  <si>
    <t>Благодарность и юбилейная медаль 100 лет Воздушному Флоту РФ 2010, Благодарность 2011 Почетная 2013</t>
  </si>
  <si>
    <t>Благодарность 2001 филиал "Аэронавигация Юга".</t>
  </si>
  <si>
    <t>УВАУ ГА -2013</t>
  </si>
  <si>
    <t>Благодарность 2007, Благодарность 2010</t>
  </si>
  <si>
    <t>Благодарность 2014</t>
  </si>
  <si>
    <t>Благодарность 2008, 2010, 2011</t>
  </si>
  <si>
    <t xml:space="preserve">Почётная грамота 2003, Почётная грамота 2011, </t>
  </si>
  <si>
    <t>Почетная грамота 2006</t>
  </si>
  <si>
    <t>20.02.0214</t>
  </si>
  <si>
    <t>Модин</t>
  </si>
  <si>
    <t>926-465-56-68</t>
  </si>
  <si>
    <t>Анастасия Игоревна</t>
  </si>
  <si>
    <t>УВАУ ГА (И) -14</t>
  </si>
  <si>
    <t>Бобер</t>
  </si>
  <si>
    <t>966-140-06-45</t>
  </si>
  <si>
    <t xml:space="preserve">Сазонова </t>
  </si>
  <si>
    <t>Анна Михайловна</t>
  </si>
  <si>
    <t>МГТУ ГА-14</t>
  </si>
  <si>
    <t>926-681-72-14</t>
  </si>
  <si>
    <t>916-417-38-22</t>
  </si>
  <si>
    <t>Коваленко</t>
  </si>
  <si>
    <t>Денис Вячеславович</t>
  </si>
  <si>
    <t>903-758-89-62</t>
  </si>
  <si>
    <t>Неськина</t>
  </si>
  <si>
    <t>968-982-49-47</t>
  </si>
  <si>
    <t>Черницин</t>
  </si>
  <si>
    <t>Антон Алексеевич</t>
  </si>
  <si>
    <t>915-264-57-41</t>
  </si>
  <si>
    <t>Буш</t>
  </si>
  <si>
    <t>Непеина</t>
  </si>
  <si>
    <t>Людмила Леонидовна</t>
  </si>
  <si>
    <t>916-310-52-16</t>
  </si>
  <si>
    <t>СПбГУГА-2014</t>
  </si>
  <si>
    <t>968-716-69-00</t>
  </si>
  <si>
    <t>Галлямов</t>
  </si>
  <si>
    <t xml:space="preserve">Фаррух Фаридович </t>
  </si>
  <si>
    <t>916-265-68-20</t>
  </si>
  <si>
    <t>916-401-34-48</t>
  </si>
  <si>
    <t>Козырева</t>
  </si>
  <si>
    <t>Елена Олеговна</t>
  </si>
  <si>
    <t>926-700-09-76</t>
  </si>
  <si>
    <t>Качулис</t>
  </si>
  <si>
    <t>910-475-13-26</t>
  </si>
  <si>
    <t>УВАУ ГА(И)-14</t>
  </si>
  <si>
    <t xml:space="preserve">Шкурина </t>
  </si>
  <si>
    <t>Инна Валерьевна</t>
  </si>
  <si>
    <t xml:space="preserve">августа </t>
  </si>
  <si>
    <t>916-511-21-12</t>
  </si>
  <si>
    <t>Шуднев</t>
  </si>
  <si>
    <t>916-955-61-12</t>
  </si>
  <si>
    <t>Алеев</t>
  </si>
  <si>
    <t>Рашит Наилевич</t>
  </si>
  <si>
    <t>УВАУ ГА-14</t>
  </si>
  <si>
    <t>Першина</t>
  </si>
  <si>
    <t>Мария Николаевна</t>
  </si>
  <si>
    <t>985-490-03-20</t>
  </si>
  <si>
    <t>Шагдуева</t>
  </si>
  <si>
    <t>929-991-42-10</t>
  </si>
  <si>
    <t>Романцов</t>
  </si>
  <si>
    <t>С-Пб. ГУ ГА-14</t>
  </si>
  <si>
    <t>916-369-39-34</t>
  </si>
  <si>
    <t>Шуватов</t>
  </si>
  <si>
    <t>Коровина</t>
  </si>
  <si>
    <t>Ярослава Максимовна</t>
  </si>
  <si>
    <t>916-392-71-75</t>
  </si>
  <si>
    <t>МЭСИ-09</t>
  </si>
  <si>
    <t>Стынкэ</t>
  </si>
  <si>
    <t>Валерия Евгеньевна</t>
  </si>
  <si>
    <t>929-605-25-19</t>
  </si>
  <si>
    <t>Дементьев</t>
  </si>
  <si>
    <t>Алексей Дмитриевич</t>
  </si>
  <si>
    <t>966-368-80-15</t>
  </si>
  <si>
    <t>Скурлатова</t>
  </si>
  <si>
    <t>Владлена Олеговна</t>
  </si>
  <si>
    <t>Бондаренко</t>
  </si>
  <si>
    <t>Артем Николаевич</t>
  </si>
  <si>
    <t>Ободов</t>
  </si>
  <si>
    <t>917-587-10-14</t>
  </si>
  <si>
    <t>916-492-57-00</t>
  </si>
  <si>
    <t>СПбГУГА - 2014</t>
  </si>
  <si>
    <t>Газимагомедова</t>
  </si>
  <si>
    <t>Залина Ильясовна</t>
  </si>
  <si>
    <t>919-108-77-10</t>
  </si>
  <si>
    <t>Васильева</t>
  </si>
  <si>
    <t>Ксения Александровна</t>
  </si>
  <si>
    <t>916-556-41-37</t>
  </si>
  <si>
    <t>985-636-02-48</t>
  </si>
  <si>
    <t>СПАТК ГА-2014</t>
  </si>
  <si>
    <t>Руслан Рашидович</t>
  </si>
  <si>
    <t>916-116-19-99</t>
  </si>
  <si>
    <t>925-923-91-59</t>
  </si>
  <si>
    <t>926-093-08-84</t>
  </si>
  <si>
    <t>.10.2017</t>
  </si>
  <si>
    <t>Зуев</t>
  </si>
  <si>
    <t>Никита Вячеславович</t>
  </si>
  <si>
    <t>903-587-29-80</t>
  </si>
  <si>
    <t xml:space="preserve">Егоров </t>
  </si>
  <si>
    <t>926-167-61-85</t>
  </si>
  <si>
    <t>Царева</t>
  </si>
  <si>
    <t>Снежана Сергеевна</t>
  </si>
  <si>
    <t>СПб ГУ ГА-2014</t>
  </si>
  <si>
    <t>Горбасёв</t>
  </si>
  <si>
    <t>916-913-32-31</t>
  </si>
  <si>
    <t>965-137-85-17</t>
  </si>
  <si>
    <t>Барановский</t>
  </si>
  <si>
    <t>Евгений Игоревич</t>
  </si>
  <si>
    <t>903-223-37-66</t>
  </si>
  <si>
    <t>Павел Александрович</t>
  </si>
  <si>
    <t>903-533-13-30</t>
  </si>
  <si>
    <t>Исаева</t>
  </si>
  <si>
    <t>Елена Александровна</t>
  </si>
  <si>
    <t>985-641-73-51</t>
  </si>
  <si>
    <t>Козловский</t>
  </si>
  <si>
    <t>Андрей Петрович</t>
  </si>
  <si>
    <t>915-001-77-78</t>
  </si>
  <si>
    <t>Норкин</t>
  </si>
  <si>
    <t>903-292-52-63</t>
  </si>
  <si>
    <t>Чиина</t>
  </si>
  <si>
    <t>925-619-33-38</t>
  </si>
  <si>
    <t>Горбачева</t>
  </si>
  <si>
    <t>Дарья Александровна</t>
  </si>
  <si>
    <t>906-711-17-13</t>
  </si>
  <si>
    <t>Гашок</t>
  </si>
  <si>
    <t>Игорь Васильевич</t>
  </si>
  <si>
    <t>926-861-55-86</t>
  </si>
  <si>
    <t>Лаптев</t>
  </si>
  <si>
    <t>965-292-90-19</t>
  </si>
  <si>
    <t>11.03.2014</t>
  </si>
  <si>
    <t>11.03.2017</t>
  </si>
  <si>
    <t>УВАУ ГА 11</t>
  </si>
  <si>
    <t>910-403-44-50</t>
  </si>
  <si>
    <t>Кутовой</t>
  </si>
  <si>
    <t>903-799-98-04</t>
  </si>
  <si>
    <t>СПГУ ГА 11</t>
  </si>
  <si>
    <t>916-257-47-77</t>
  </si>
  <si>
    <t>28.11.2014 КПП СТ</t>
  </si>
  <si>
    <t>Вачиля</t>
  </si>
  <si>
    <t>Федосеев</t>
  </si>
  <si>
    <t>Артём Юрьевич</t>
  </si>
  <si>
    <t>903-612-37-15</t>
  </si>
  <si>
    <t>Кучерюк</t>
  </si>
  <si>
    <t>Евгения Игоревна</t>
  </si>
  <si>
    <t>916-556-74-69</t>
  </si>
  <si>
    <t>Фалилеев</t>
  </si>
  <si>
    <t>Владимир Борисович</t>
  </si>
  <si>
    <t>915-341-55-09</t>
  </si>
  <si>
    <t>Мельников</t>
  </si>
  <si>
    <t>963-695-60-88</t>
  </si>
  <si>
    <t>919-768-16-17</t>
  </si>
  <si>
    <t>903-257-66-28</t>
  </si>
  <si>
    <t>903-524-24-02</t>
  </si>
  <si>
    <t>903-137-96-78</t>
  </si>
  <si>
    <t xml:space="preserve">Простаков </t>
  </si>
  <si>
    <t>985-823-60-30</t>
  </si>
  <si>
    <t>Маслов</t>
  </si>
  <si>
    <t>Алексей Юрьевич</t>
  </si>
  <si>
    <t>916-234-24-68</t>
  </si>
  <si>
    <t>Холодов</t>
  </si>
  <si>
    <t>Михаил Владимирович</t>
  </si>
  <si>
    <t>Шведов</t>
  </si>
  <si>
    <t>Дмитрий Алексеевич</t>
  </si>
  <si>
    <t>916-701-33-24</t>
  </si>
  <si>
    <t>Утусиков</t>
  </si>
  <si>
    <t>Митюков</t>
  </si>
  <si>
    <t>Максим Анатольевич</t>
  </si>
  <si>
    <t>967-216-42-29</t>
  </si>
  <si>
    <t>Андрей Игоревич</t>
  </si>
  <si>
    <t>Екатерина Борисовна</t>
  </si>
  <si>
    <t>Визгирд</t>
  </si>
  <si>
    <t>Мечислав Мечеславович</t>
  </si>
  <si>
    <t>965-207-47-41</t>
  </si>
  <si>
    <t>СПб ГУ ГА-2012</t>
  </si>
  <si>
    <t>СПб ГУ ГА 13</t>
  </si>
  <si>
    <t>СПб ГУ ГА-2010</t>
  </si>
  <si>
    <t>СПбГУ ГА 14</t>
  </si>
  <si>
    <t>Донцов</t>
  </si>
  <si>
    <t>Святослав Олегович</t>
  </si>
  <si>
    <t>915-498-72-21</t>
  </si>
  <si>
    <t>926-766-22-72</t>
  </si>
  <si>
    <t>Фазульянов</t>
  </si>
  <si>
    <t>Борис Олегович</t>
  </si>
  <si>
    <t>926-685-24-04</t>
  </si>
  <si>
    <t>926-794-35-38</t>
  </si>
  <si>
    <t>ОЛАГА - 1999</t>
  </si>
  <si>
    <t xml:space="preserve">Сапунов </t>
  </si>
  <si>
    <t>Константин Сергеевич</t>
  </si>
  <si>
    <t>926-256-54-69</t>
  </si>
  <si>
    <t xml:space="preserve">ОЛАГА - </t>
  </si>
  <si>
    <t xml:space="preserve">Смена № 5  </t>
  </si>
  <si>
    <t>915-033-88-18</t>
  </si>
  <si>
    <t>965-262-11-99</t>
  </si>
  <si>
    <t>24.11.2015 СТ</t>
  </si>
  <si>
    <t>.02.2018</t>
  </si>
  <si>
    <t>УВАУ ГА-2012</t>
  </si>
  <si>
    <t>915-014-13-72</t>
  </si>
  <si>
    <t>915-093-64-26</t>
  </si>
  <si>
    <t>985-697-01-81</t>
  </si>
  <si>
    <t>17.02.2018 СТ</t>
  </si>
  <si>
    <t xml:space="preserve">Гладиков </t>
  </si>
  <si>
    <t>926-658-95-78</t>
  </si>
  <si>
    <t>920-776-77-53</t>
  </si>
  <si>
    <t>925-281-60-20</t>
  </si>
  <si>
    <t>915-274-25-05</t>
  </si>
  <si>
    <t>965-189-13-41</t>
  </si>
  <si>
    <t>964-783-81-69</t>
  </si>
  <si>
    <t>УВАУ ГА- 12</t>
  </si>
  <si>
    <t>985-623-07-10</t>
  </si>
  <si>
    <t>27.02.2018инс</t>
  </si>
  <si>
    <t>915-090-79-81</t>
  </si>
  <si>
    <t>23.05.2018инс</t>
  </si>
  <si>
    <t>02.04.2018ст</t>
  </si>
  <si>
    <t>Шарапов</t>
  </si>
  <si>
    <t>.04.2018</t>
  </si>
  <si>
    <t>АГА-2001</t>
  </si>
  <si>
    <t>903-155-68-71</t>
  </si>
  <si>
    <t xml:space="preserve">      28.03.2018</t>
  </si>
  <si>
    <t xml:space="preserve"> 28.03.2018</t>
  </si>
  <si>
    <t>20.02.2018инс</t>
  </si>
  <si>
    <t>02.04.2018ст,инс</t>
  </si>
  <si>
    <t>919-768-15-14</t>
  </si>
  <si>
    <t>20.01.2014 КПП Ст.</t>
  </si>
  <si>
    <t>22.05.2018РП</t>
  </si>
  <si>
    <t>.05.2018</t>
  </si>
  <si>
    <t>Минск.ВАК-05</t>
  </si>
  <si>
    <t>С-Пб --07</t>
  </si>
  <si>
    <t>.03.2018</t>
  </si>
  <si>
    <t>09.06.2018 РП</t>
  </si>
  <si>
    <t>.06.2018</t>
  </si>
  <si>
    <t>Денис Павело</t>
  </si>
  <si>
    <t>910-541-43-28</t>
  </si>
  <si>
    <t>17.06.2015-ДИ</t>
  </si>
  <si>
    <t>Шагова</t>
  </si>
  <si>
    <t>Христина Олеговна</t>
  </si>
  <si>
    <t>926-04-14-124</t>
  </si>
  <si>
    <t xml:space="preserve">Ольшин </t>
  </si>
  <si>
    <t>915-301-34-30</t>
  </si>
  <si>
    <t>Спб ГУ ГА--2015</t>
  </si>
  <si>
    <t>Клепикова</t>
  </si>
  <si>
    <t>Татьяна Евгеньевна</t>
  </si>
  <si>
    <t>.07.2018</t>
  </si>
  <si>
    <t>УВАУ ГА -2015</t>
  </si>
  <si>
    <t>Лыжин</t>
  </si>
  <si>
    <t>С-Пб. ГУ ГА-15</t>
  </si>
  <si>
    <t>Чувиковская</t>
  </si>
  <si>
    <t>Евгения Константиновна</t>
  </si>
  <si>
    <t>926-352-60-60</t>
  </si>
  <si>
    <t>МГТУ ГА-15</t>
  </si>
  <si>
    <t>Митрофанов</t>
  </si>
  <si>
    <t>Артем Константинович</t>
  </si>
  <si>
    <t>Бутырская</t>
  </si>
  <si>
    <t>Дарья Викторовна</t>
  </si>
  <si>
    <t>Кравцова</t>
  </si>
  <si>
    <t>Алена Дмитриевна</t>
  </si>
  <si>
    <t>Рахматуллин</t>
  </si>
  <si>
    <t>Радик Маратович</t>
  </si>
  <si>
    <t>916-322-40-00</t>
  </si>
  <si>
    <t>Горький-2,5</t>
  </si>
  <si>
    <t>926-455-11-66</t>
  </si>
  <si>
    <t>Шашкин</t>
  </si>
  <si>
    <t>Екатерина Алексеевна</t>
  </si>
  <si>
    <t>963-649-44-79</t>
  </si>
  <si>
    <t>Ольшина</t>
  </si>
  <si>
    <t>Марина Борисовна</t>
  </si>
  <si>
    <t>916-774-26-66</t>
  </si>
  <si>
    <t>СПбГУ ГА-2015</t>
  </si>
  <si>
    <t>926-450-99-96</t>
  </si>
  <si>
    <t>Соловьев</t>
  </si>
  <si>
    <t>СПбАТК ГА-2015</t>
  </si>
  <si>
    <t>СПб АГА-08</t>
  </si>
  <si>
    <t>Айбек Мирланович</t>
  </si>
  <si>
    <t>925-041-91-63</t>
  </si>
  <si>
    <t>Лебедева</t>
  </si>
  <si>
    <t>985-992-15-54</t>
  </si>
  <si>
    <t>Столбов</t>
  </si>
  <si>
    <t>968-599-21-00</t>
  </si>
  <si>
    <t>МГТУ-15</t>
  </si>
  <si>
    <t>УВАУ ГА-15</t>
  </si>
  <si>
    <t>СПб АГА-15</t>
  </si>
  <si>
    <t xml:space="preserve">           21.07.2015</t>
  </si>
  <si>
    <t xml:space="preserve">            21.07.2015</t>
  </si>
  <si>
    <t>Шляхова</t>
  </si>
  <si>
    <t>Светлана Анатольевна</t>
  </si>
  <si>
    <t>925-448-57-70</t>
  </si>
  <si>
    <t xml:space="preserve">Волков </t>
  </si>
  <si>
    <t>Валерий Валерьевич</t>
  </si>
  <si>
    <t>Шищенко</t>
  </si>
  <si>
    <t>962-689-34-90</t>
  </si>
  <si>
    <t>Юреня</t>
  </si>
  <si>
    <t>Павел Витальевич</t>
  </si>
  <si>
    <t>965-172-80-67</t>
  </si>
  <si>
    <t>916-549-99-91</t>
  </si>
  <si>
    <t>Шипицына</t>
  </si>
  <si>
    <t>Татьяна Сергеевна</t>
  </si>
  <si>
    <t>Евгения Андреевна</t>
  </si>
  <si>
    <t>903-610-89-66</t>
  </si>
  <si>
    <t>МГТУ ГА 2015</t>
  </si>
  <si>
    <t xml:space="preserve">Стулов </t>
  </si>
  <si>
    <t>Владислав Станиславович</t>
  </si>
  <si>
    <t>985-635-26-36</t>
  </si>
  <si>
    <t>СПб ГУ ГА-2015</t>
  </si>
  <si>
    <t>Бабаева</t>
  </si>
  <si>
    <t>Наталья Аликовна</t>
  </si>
  <si>
    <t>917-638-15-45</t>
  </si>
  <si>
    <t>Шалырин</t>
  </si>
  <si>
    <t>957-171-32-18</t>
  </si>
  <si>
    <t>диспетчер-стажер</t>
  </si>
  <si>
    <t>915-039-45-14</t>
  </si>
  <si>
    <t>УВАУ ГА (И) -15</t>
  </si>
  <si>
    <t>Анна Александровна</t>
  </si>
  <si>
    <t>Зорин</t>
  </si>
  <si>
    <t>Богдан Станиславович</t>
  </si>
  <si>
    <t xml:space="preserve">Неспанов </t>
  </si>
  <si>
    <t>Никита Дмитриевич</t>
  </si>
  <si>
    <t>910-464-04-47</t>
  </si>
  <si>
    <t>Пономаренко</t>
  </si>
  <si>
    <t>Анастасия Олеговна</t>
  </si>
  <si>
    <t>926-698-15-84</t>
  </si>
  <si>
    <t>Горький (Д)</t>
  </si>
  <si>
    <t>Прохорова</t>
  </si>
  <si>
    <t>Анастасия Николаевна</t>
  </si>
  <si>
    <t>965-437-02-23</t>
  </si>
  <si>
    <t>Халачян</t>
  </si>
  <si>
    <t>Арам Самвелович</t>
  </si>
  <si>
    <t>910-487-85-96</t>
  </si>
  <si>
    <t>Лия Ильдусовна</t>
  </si>
  <si>
    <t>Серов</t>
  </si>
  <si>
    <t>903-138--39-53</t>
  </si>
  <si>
    <t>02.04.2015 РП</t>
  </si>
  <si>
    <t>Дмитрий Сергеевич</t>
  </si>
  <si>
    <t>Чумаченко</t>
  </si>
  <si>
    <t>Алиева</t>
  </si>
  <si>
    <t>Саида Магомедовна</t>
  </si>
  <si>
    <t>985-841-10-58</t>
  </si>
  <si>
    <t>Куранов</t>
  </si>
  <si>
    <t>Тимур Рассулаевич</t>
  </si>
  <si>
    <t>919-102-83-04</t>
  </si>
  <si>
    <t>.10.2018</t>
  </si>
  <si>
    <t>нет КПК</t>
  </si>
  <si>
    <t>02.10.2018инс</t>
  </si>
  <si>
    <t xml:space="preserve">Желобцова </t>
  </si>
  <si>
    <t>Юлия Петровна</t>
  </si>
  <si>
    <t>919-722-17-37</t>
  </si>
  <si>
    <t>20.10.2018инс</t>
  </si>
  <si>
    <t>Наталья Рейнгольдовна</t>
  </si>
  <si>
    <t xml:space="preserve">Шустров </t>
  </si>
  <si>
    <t>964-764-52-22</t>
  </si>
  <si>
    <t>Сивцева</t>
  </si>
  <si>
    <t>Ольга Васильевна</t>
  </si>
  <si>
    <t>915-484-08-36</t>
  </si>
  <si>
    <t>Ленинград</t>
  </si>
  <si>
    <t>Агапов</t>
  </si>
  <si>
    <t xml:space="preserve"> "За безаварийное УВД" V степени</t>
  </si>
  <si>
    <t xml:space="preserve"> "За безаварийное УВД" IV степени</t>
  </si>
  <si>
    <t>Благодарность 2013, "За безаварийное УВД" IV степени</t>
  </si>
  <si>
    <t>"За безаварийное УВД" III степени</t>
  </si>
  <si>
    <t xml:space="preserve">Нагрудный знак " 10 лет образования ФГУП", "За безаварийное УВД" IIIстепени           </t>
  </si>
  <si>
    <t>"За безаварийное УВД" IV степени</t>
  </si>
  <si>
    <t>Знак" За безаварийное УВД-5 лет"</t>
  </si>
  <si>
    <t>"За безаварийное УВД-15" № 1042фс. 15.10.2015</t>
  </si>
  <si>
    <t>"За безаварийное УВД-15" №1042фс. 15.10.2015</t>
  </si>
  <si>
    <t>"За безаварийное УВД-15" №1042фс. 15.10.2015Нагрудный знак в память "200-летия управления водян. И сухопутн. Сообщ. Приказ по Росаэронавигации №1095/л от 07.09.2009</t>
  </si>
  <si>
    <t>За безаварийное УВД-15 №1042фс. 15.10.2015</t>
  </si>
  <si>
    <t xml:space="preserve">За безаварийное УВД-15 №1042фс. 15.10.2015Отличник воздушного транспорта России 2005 </t>
  </si>
  <si>
    <t>За безаварийное УВД-15 №1042фс. 15.10.2015Почетная грамота 2003</t>
  </si>
  <si>
    <t>За безаварийное УВД -25</t>
  </si>
  <si>
    <t>За безаварийное УВД -15 Нагрудный знак "200лет Упра.водян и сух сообщ."2009г.</t>
  </si>
  <si>
    <t>За безаварийное УВД -20</t>
  </si>
  <si>
    <t>За безаварийное УВД -5</t>
  </si>
  <si>
    <t>За безаварийное УВД -10</t>
  </si>
  <si>
    <t xml:space="preserve">Благодарность 2003/ За безаварийное УВД-15 </t>
  </si>
  <si>
    <t xml:space="preserve">За безаварийное УВД-15 </t>
  </si>
  <si>
    <t xml:space="preserve">ПГ МТ2003, За безаварийное УВД-15 </t>
  </si>
  <si>
    <t xml:space="preserve">За безаварийное УВД-5 </t>
  </si>
  <si>
    <t>Кызим</t>
  </si>
  <si>
    <t>Руслан Петрович</t>
  </si>
  <si>
    <t>916-908-25-04</t>
  </si>
  <si>
    <t>ноябрь</t>
  </si>
  <si>
    <t>02.04.2015 СД ДИ</t>
  </si>
  <si>
    <t>РИА 99</t>
  </si>
  <si>
    <t>За безаварийное УВД-5</t>
  </si>
  <si>
    <t>Бойко</t>
  </si>
  <si>
    <t>903-707-97-65</t>
  </si>
  <si>
    <t>925-630-37-50</t>
  </si>
  <si>
    <t>Гусева</t>
  </si>
  <si>
    <t>926-561-66-08</t>
  </si>
  <si>
    <t>.11.2018</t>
  </si>
  <si>
    <t>Дикая</t>
  </si>
  <si>
    <t>Юлия Олеговна</t>
  </si>
  <si>
    <t>985-217-02-97</t>
  </si>
  <si>
    <t>06.11.15--СД, Д-И</t>
  </si>
  <si>
    <t>С-Пб. АТК-15</t>
  </si>
  <si>
    <t>Виноградов</t>
  </si>
  <si>
    <t>Святослав Ильич</t>
  </si>
  <si>
    <t>Анна Юрьевна</t>
  </si>
  <si>
    <t>916-655-35-35</t>
  </si>
  <si>
    <t>КПК РП, СД.ДИ. факт</t>
  </si>
  <si>
    <t>КПК РП, СД.ДИ. план</t>
  </si>
  <si>
    <t>02.10.2015 КПП</t>
  </si>
  <si>
    <t>17.06.2015 КПП</t>
  </si>
  <si>
    <t>20.02.2015 КПП</t>
  </si>
  <si>
    <t>24.11.2018инс</t>
  </si>
  <si>
    <t>Антипов</t>
  </si>
  <si>
    <t xml:space="preserve"> "За безаварийное УВД" V степени. Благодарность 2015</t>
  </si>
  <si>
    <t>977-857-80-75</t>
  </si>
  <si>
    <t>977-268-57-80</t>
  </si>
  <si>
    <t>11.12.2018РП</t>
  </si>
  <si>
    <t>.12.2018</t>
  </si>
  <si>
    <t>Вяткина</t>
  </si>
  <si>
    <t>16.12.1018</t>
  </si>
  <si>
    <t>Наталия Олеговна</t>
  </si>
  <si>
    <t>987-632-65-25</t>
  </si>
  <si>
    <t>968-472-85-16</t>
  </si>
  <si>
    <t>Подсякина</t>
  </si>
  <si>
    <t>Татьяна Валентиновна</t>
  </si>
  <si>
    <t>985-215-63-99</t>
  </si>
  <si>
    <t>СПб ГУ ГА 09</t>
  </si>
  <si>
    <t>02.04.2018и,16.12.18с</t>
  </si>
  <si>
    <t>09.06.18 РП,16.12.18и</t>
  </si>
  <si>
    <t>16.12.2018ст28.03.2018инс</t>
  </si>
  <si>
    <t>Ковтун</t>
  </si>
  <si>
    <t>968-623-28-13</t>
  </si>
  <si>
    <t>Почётная грамота 2014, Почетная грамота 2016</t>
  </si>
  <si>
    <t>Абдрахманов</t>
  </si>
  <si>
    <t>916-484-17-63</t>
  </si>
  <si>
    <t>977-383-76-23</t>
  </si>
  <si>
    <t>За безаварийное УВД I степени, 2016</t>
  </si>
  <si>
    <t>12.02.2016 ДИ</t>
  </si>
  <si>
    <t>985-535-07-55</t>
  </si>
  <si>
    <t>915-072-03-04</t>
  </si>
  <si>
    <t>.02.2019</t>
  </si>
  <si>
    <t>Почётная грамота 2009 За безаварийное УВД 1 ст</t>
  </si>
  <si>
    <t xml:space="preserve"> "За безаварийное УВД" 1 степени 2016</t>
  </si>
  <si>
    <t xml:space="preserve"> "За безаварийное УВД" IV степени 2016</t>
  </si>
  <si>
    <t>929-972-20-45</t>
  </si>
  <si>
    <t>11.02.2016 г.</t>
  </si>
  <si>
    <t>Зыбина</t>
  </si>
  <si>
    <t>Алёна Владимировна</t>
  </si>
  <si>
    <t>915-342-01-63</t>
  </si>
  <si>
    <t>Ставр.ВАИУ-98</t>
  </si>
  <si>
    <t>Станислав Александрович</t>
  </si>
  <si>
    <t>10.04-15.05.14</t>
  </si>
  <si>
    <t>917-549-24-71</t>
  </si>
  <si>
    <t>"За безаварийное УВД" IV ст2016</t>
  </si>
  <si>
    <t>За безаварийное УВД V степени, 2016</t>
  </si>
  <si>
    <t>02.10.2015 ДИ</t>
  </si>
  <si>
    <t>11.12.2015 РП</t>
  </si>
  <si>
    <t>02.04.2015 СД,ДИ</t>
  </si>
  <si>
    <t>20.10.2015 СД,ДИ</t>
  </si>
  <si>
    <t>926-189-38-05</t>
  </si>
  <si>
    <t>25.03.2019ст</t>
  </si>
  <si>
    <t>09.06.18 РП25.03.19ди</t>
  </si>
  <si>
    <t>25.03.2019ди</t>
  </si>
  <si>
    <t>Почётная грамота 2016г.</t>
  </si>
  <si>
    <t>.04.2019</t>
  </si>
  <si>
    <t xml:space="preserve">           Почётная грамота 2016</t>
  </si>
  <si>
    <t xml:space="preserve">Почётная грамота 2016 </t>
  </si>
  <si>
    <t>Благодарность 2016</t>
  </si>
  <si>
    <t>За безаварийное УВД II степени, 2016, Почётная грамота 2016</t>
  </si>
  <si>
    <t xml:space="preserve">Благодарность 2008,Благодарность 2010,Почетная грамота 2011, Доска почёта 2016 </t>
  </si>
  <si>
    <t>15.04.2016 ДИ</t>
  </si>
  <si>
    <t>15.04.2019инс</t>
  </si>
  <si>
    <t>15.04.2019стди</t>
  </si>
  <si>
    <t>985-955-97-57</t>
  </si>
  <si>
    <t>004686</t>
  </si>
  <si>
    <t>000096</t>
  </si>
  <si>
    <t>012567</t>
  </si>
  <si>
    <r>
      <rPr>
        <b/>
        <sz val="8"/>
        <color indexed="8"/>
        <rFont val="Times New Roman"/>
        <family val="1"/>
        <charset val="204"/>
      </rPr>
      <t>МИТМ (МИП)- 89</t>
    </r>
    <r>
      <rPr>
        <b/>
        <sz val="10"/>
        <color indexed="8"/>
        <rFont val="Times New Roman"/>
        <family val="1"/>
        <charset val="204"/>
      </rPr>
      <t xml:space="preserve"> </t>
    </r>
  </si>
  <si>
    <t>977-279-72-55</t>
  </si>
  <si>
    <t>Айнулин</t>
  </si>
  <si>
    <t>Дата окончания уровня ICAO</t>
  </si>
  <si>
    <t>15.04.2016 СД,ДИ</t>
  </si>
  <si>
    <t xml:space="preserve">Тюнина </t>
  </si>
  <si>
    <t>Салихьянова</t>
  </si>
  <si>
    <t>Харченко</t>
  </si>
  <si>
    <t>926-340-13-55</t>
  </si>
  <si>
    <t>Чернышева (П)</t>
  </si>
  <si>
    <t>Чернышева (Х)</t>
  </si>
  <si>
    <t>Шулая</t>
  </si>
  <si>
    <t>Игорь Павлович</t>
  </si>
  <si>
    <t>985-467-02-73</t>
  </si>
  <si>
    <t>20.03.2015 РП, 15.04.2016 ДИ</t>
  </si>
  <si>
    <t>.03.2018 РП, .04.2019 ДИ</t>
  </si>
  <si>
    <t>004709</t>
  </si>
  <si>
    <t>Буркацкий</t>
  </si>
  <si>
    <t>962-910-29-03</t>
  </si>
  <si>
    <t>.05.2019</t>
  </si>
  <si>
    <t>Серегин</t>
  </si>
  <si>
    <t>Белов</t>
  </si>
  <si>
    <t>926-219-00-84</t>
  </si>
  <si>
    <t>Сасовское-13</t>
  </si>
  <si>
    <t>СПбГУГА - 13</t>
  </si>
  <si>
    <t>.06.2021</t>
  </si>
  <si>
    <t>04.06.2016 РП</t>
  </si>
  <si>
    <t>ДИ</t>
  </si>
  <si>
    <t>25.03.2016 СД ДИ</t>
  </si>
  <si>
    <t>02.10.2015 СД ДИ</t>
  </si>
  <si>
    <t>01.04.17.ПЕРС</t>
  </si>
  <si>
    <t>31.01.2014 .СД</t>
  </si>
  <si>
    <t>15.06.2016 СД  ДИ</t>
  </si>
  <si>
    <t>17.03.2018СД</t>
  </si>
  <si>
    <t>.06.2019 РП, .10.2017 СД, ДИ</t>
  </si>
  <si>
    <t>.03.2018 РП, .06.2019 СД, ДИ</t>
  </si>
  <si>
    <t>.06.2021 РП</t>
  </si>
  <si>
    <t>Горький Д</t>
  </si>
  <si>
    <t>31.10.2014 СД ДИ</t>
  </si>
  <si>
    <t>26.05.2014 ПЕРС</t>
  </si>
  <si>
    <t>21.05.2014.ПЕРС</t>
  </si>
  <si>
    <t>24.06.18 СД.ДИ.РП</t>
  </si>
  <si>
    <t>17.02.2018.СД</t>
  </si>
  <si>
    <t>26.11.2013 ДИ</t>
  </si>
  <si>
    <t>25.03.2016 ДИ</t>
  </si>
  <si>
    <t>31.10.2014 ДИ</t>
  </si>
  <si>
    <t>26.01.2016  ДИ</t>
  </si>
  <si>
    <t>11.02.2016 СД ДИ</t>
  </si>
  <si>
    <t>15.10.2014 СД ДИ</t>
  </si>
  <si>
    <t>09.06.2015 ПЕРС</t>
  </si>
  <si>
    <t>31.01.2014 ДИ</t>
  </si>
  <si>
    <t>27.12.2013 СД</t>
  </si>
  <si>
    <t>14.04.2017</t>
  </si>
  <si>
    <t xml:space="preserve"> .06.2019</t>
  </si>
  <si>
    <t>.06.2019</t>
  </si>
  <si>
    <t>963-320-56-63</t>
  </si>
  <si>
    <t>Гетманов</t>
  </si>
  <si>
    <t>Ян Янович</t>
  </si>
  <si>
    <t>Сев-Лен</t>
  </si>
  <si>
    <t>Андрей Андреевич</t>
  </si>
  <si>
    <t>919-767-84-98</t>
  </si>
  <si>
    <t>29.11.2017+3 г./рапорт</t>
  </si>
  <si>
    <t>Гериев</t>
  </si>
  <si>
    <t>Владимир Исаевич</t>
  </si>
  <si>
    <t>977-271-83-54</t>
  </si>
  <si>
    <t>Мирко</t>
  </si>
  <si>
    <t>Василий Александрович</t>
  </si>
  <si>
    <t>926-820-23-00</t>
  </si>
  <si>
    <t>Чешков</t>
  </si>
  <si>
    <t>Владислав Николаевич</t>
  </si>
  <si>
    <t>985-645-14-80</t>
  </si>
  <si>
    <t>01.07.2016 ДИ</t>
  </si>
  <si>
    <t>.07.2019</t>
  </si>
  <si>
    <t>01.07.2016 СД,ДИ</t>
  </si>
  <si>
    <t>01.07.2016 СД</t>
  </si>
  <si>
    <t>Юрченко</t>
  </si>
  <si>
    <t>Станислав Сергеевич</t>
  </si>
  <si>
    <t>977-541-94-34</t>
  </si>
  <si>
    <t>960-525-89-61</t>
  </si>
  <si>
    <t>август</t>
  </si>
  <si>
    <t>916-188-78-78</t>
  </si>
  <si>
    <t>МГТУ им. Н.Э. Бауимана</t>
  </si>
  <si>
    <t>С-Пб. ГУ ГА-16</t>
  </si>
  <si>
    <t>906-033-23-89</t>
  </si>
  <si>
    <t>926-621-11-77</t>
  </si>
  <si>
    <t>01.03.2016 ДИ</t>
  </si>
  <si>
    <t>?</t>
  </si>
  <si>
    <t>24.11.2015 ДИ</t>
  </si>
  <si>
    <t>02.04.2015 ДИ</t>
  </si>
  <si>
    <t>Черемовский</t>
  </si>
  <si>
    <t>Карпов</t>
  </si>
  <si>
    <t>968-607-28-84</t>
  </si>
  <si>
    <t>Караваева</t>
  </si>
  <si>
    <t>987-632-69-82</t>
  </si>
  <si>
    <t>965-445-62-24</t>
  </si>
  <si>
    <t>926-204-27-05</t>
  </si>
  <si>
    <t>СПб ГУ ГА-16</t>
  </si>
  <si>
    <t>Крайник</t>
  </si>
  <si>
    <t>916-520-50-49</t>
  </si>
  <si>
    <t>февраль</t>
  </si>
  <si>
    <t xml:space="preserve">Диспетчер-стажер </t>
  </si>
  <si>
    <t>916-149-04-31</t>
  </si>
  <si>
    <t>июль</t>
  </si>
  <si>
    <t>926-385-43-07</t>
  </si>
  <si>
    <t>.01.2019</t>
  </si>
  <si>
    <t>Антонова</t>
  </si>
  <si>
    <t>Анна Сергеевна</t>
  </si>
  <si>
    <t>15.04.2019 ДИ</t>
  </si>
  <si>
    <t>17.06.2018-ДИ</t>
  </si>
  <si>
    <t>02.04.2018 СД</t>
  </si>
  <si>
    <t>24.11.2018 ДИ</t>
  </si>
  <si>
    <t>дек.</t>
  </si>
  <si>
    <t>02.10.2018 ДИ</t>
  </si>
  <si>
    <t>11.02.2019 ДИ</t>
  </si>
  <si>
    <t>23.09.2016 ДИ</t>
  </si>
  <si>
    <t>20.02.2015 ДИ</t>
  </si>
  <si>
    <t>20.02.2018-ДИ</t>
  </si>
  <si>
    <t>02.04.2018 ДИ</t>
  </si>
  <si>
    <t>02.10.2018ДИ</t>
  </si>
  <si>
    <t>01.03.2019ДИ</t>
  </si>
  <si>
    <t>09.06.2015РП/</t>
  </si>
  <si>
    <t>21.05.2017/РП</t>
  </si>
  <si>
    <t>06.11.18-СД, Д-И</t>
  </si>
  <si>
    <t>11.02.2016 г.ДИ</t>
  </si>
  <si>
    <t>Лужкова</t>
  </si>
  <si>
    <t>Василина Викторовна</t>
  </si>
  <si>
    <t>903-201-59-36</t>
  </si>
  <si>
    <t>Соловьёва</t>
  </si>
  <si>
    <t>Эри Константиновна</t>
  </si>
  <si>
    <t>965-299-42-09</t>
  </si>
  <si>
    <t>Фомин</t>
  </si>
  <si>
    <t>Куликова</t>
  </si>
  <si>
    <t>Ольга Павловна</t>
  </si>
  <si>
    <t>906-746-94-06</t>
  </si>
  <si>
    <t>Павел Андреевич</t>
  </si>
  <si>
    <t>903-259-09-09</t>
  </si>
  <si>
    <t>Качинское ВВАУЛ-92</t>
  </si>
  <si>
    <t>МГТУ ГА-16</t>
  </si>
  <si>
    <t>15.04.2016. СД , ДИ</t>
  </si>
  <si>
    <t>17.06.2015 СД</t>
  </si>
  <si>
    <t>17.06.2015  ДИ</t>
  </si>
  <si>
    <t>02.10.2015  ДИ</t>
  </si>
  <si>
    <t>17.06.2015 ДИ</t>
  </si>
  <si>
    <t>29.04.2009 ДИ</t>
  </si>
  <si>
    <t>.2017</t>
  </si>
  <si>
    <t xml:space="preserve">.07.2019 </t>
  </si>
  <si>
    <t xml:space="preserve"> 16.12.2015 КПП ДИ,СД</t>
  </si>
  <si>
    <t>Чебан</t>
  </si>
  <si>
    <t>СПбГУ ГА-16</t>
  </si>
  <si>
    <t>Ильчинская</t>
  </si>
  <si>
    <t>Мария Игоревна</t>
  </si>
  <si>
    <t>915-417-90-92</t>
  </si>
  <si>
    <t>Орехов</t>
  </si>
  <si>
    <t>Василий Васильевич</t>
  </si>
  <si>
    <t>963-995-09-01</t>
  </si>
  <si>
    <t>Дмитрий Константинович</t>
  </si>
  <si>
    <t>985-789-77-99</t>
  </si>
  <si>
    <t>926-760-56-52</t>
  </si>
  <si>
    <t>Илья Константинович</t>
  </si>
  <si>
    <t>Анастасия Алексеевна</t>
  </si>
  <si>
    <t>903-727-72-87</t>
  </si>
  <si>
    <t>25.03.2016 КПП</t>
  </si>
  <si>
    <t>25.03.2019 КПП</t>
  </si>
  <si>
    <t xml:space="preserve">16.12.2015 КПП </t>
  </si>
  <si>
    <t>СПбГУ ГА-14</t>
  </si>
  <si>
    <t>УВАУ ГА-2014</t>
  </si>
  <si>
    <t>СПбГУГА-15</t>
  </si>
  <si>
    <t>ТГИТиС-97</t>
  </si>
  <si>
    <t>СПбГУГА-2012</t>
  </si>
  <si>
    <t>20.03.2015 РП, 15.06.2016 СД, ДИ</t>
  </si>
  <si>
    <t>Савицкий</t>
  </si>
  <si>
    <t>985-439-50-87</t>
  </si>
  <si>
    <t>Кан</t>
  </si>
  <si>
    <t>Антон Сергеевич</t>
  </si>
  <si>
    <t>967-119-89-98</t>
  </si>
  <si>
    <t>С-Пб. АТК-16</t>
  </si>
  <si>
    <t>Стулов</t>
  </si>
  <si>
    <t>Александр Игоревич</t>
  </si>
  <si>
    <t>9999-70-47-91</t>
  </si>
  <si>
    <t>Фадеев</t>
  </si>
  <si>
    <t>Валентин Александрович</t>
  </si>
  <si>
    <t>17.06.18стди</t>
  </si>
  <si>
    <t>Кондакова</t>
  </si>
  <si>
    <t>Евгения Владимировна</t>
  </si>
  <si>
    <t>915-223-31-74</t>
  </si>
  <si>
    <t>Захаров</t>
  </si>
  <si>
    <t>Кирилл Евгеньевич</t>
  </si>
  <si>
    <t>Ивашов</t>
  </si>
  <si>
    <t>Святослав Сергеевич</t>
  </si>
  <si>
    <t>910-527-67-32</t>
  </si>
  <si>
    <t>СПбГУГА-16</t>
  </si>
  <si>
    <t>июнь</t>
  </si>
  <si>
    <t>915-254-46-59</t>
  </si>
  <si>
    <t>985-166-68-63</t>
  </si>
  <si>
    <t xml:space="preserve">Почётная грамота 2009,,За безаварийноу УВД IV ст 2016 </t>
  </si>
  <si>
    <t>Грамота 2009,2010,2013 Доска почета 2015</t>
  </si>
  <si>
    <t>Мирослав Олегович</t>
  </si>
  <si>
    <t>.09.2019</t>
  </si>
  <si>
    <t>Благодарность Министра транспорта России</t>
  </si>
  <si>
    <t>Воротникова</t>
  </si>
  <si>
    <t>Анастасия Вячеславовна</t>
  </si>
  <si>
    <t>19.09.2019ст,28.03.2018инс</t>
  </si>
  <si>
    <t>19.09.2016 ДИ</t>
  </si>
  <si>
    <t xml:space="preserve">№ Смены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</si>
  <si>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Имя, Отчество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</si>
  <si>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Марианна Леонидовна</t>
  </si>
  <si>
    <t>"За безаварийное УВД" III степени,"За безаварийное УВД" II степени</t>
  </si>
  <si>
    <t>Благодарность 2014, За безаварийное УВД III ст 2015,За безаварийное УВД II ст 2016</t>
  </si>
  <si>
    <t>Нагрудный знак " 10 лет образования ФГУП" За безаварийное УВД III ст 2016,За безаварийное УВД II ст 2016</t>
  </si>
  <si>
    <t>Нагрудный знак " 10 лет образования ФГУП",Благодарность 2010,За безаварийное УВД II ст 2016</t>
  </si>
  <si>
    <t>Почётная грамота 2006, Благодарность 2014, Почетная грамота 2016 За безаварийное УВД III ст 2016,За безаварийное УВД II ст 2016</t>
  </si>
  <si>
    <t xml:space="preserve"> "За безаварийное УВД" V ст.2016,За безаварийное УВД IV ст 2016</t>
  </si>
  <si>
    <t>За безаварийное УВД  V ст 2016</t>
  </si>
  <si>
    <t>.10.2019</t>
  </si>
  <si>
    <t>03.11.2016/СД,ДИ 21.05.2014/РП</t>
  </si>
  <si>
    <t>925-434-31-77</t>
  </si>
  <si>
    <t>.11.2019</t>
  </si>
  <si>
    <t>977-562-95-79</t>
  </si>
  <si>
    <t>Ивинская</t>
  </si>
  <si>
    <t>004596</t>
  </si>
  <si>
    <t>СПбГУ ГА-11</t>
  </si>
  <si>
    <t>СПбГУ ГА-15</t>
  </si>
  <si>
    <t>АГА-04</t>
  </si>
  <si>
    <t>СПбГУ ГА-12</t>
  </si>
  <si>
    <t>МГТУ ГА -13</t>
  </si>
  <si>
    <t>977-987-43-13</t>
  </si>
  <si>
    <t>Макаренко</t>
  </si>
  <si>
    <t>.12.2019</t>
  </si>
  <si>
    <t>985-360-61-52</t>
  </si>
  <si>
    <t>Николай Сергеевич</t>
  </si>
  <si>
    <t>977-262-93-23</t>
  </si>
  <si>
    <t>977-477-16-60</t>
  </si>
  <si>
    <t>985-773-57-73</t>
  </si>
  <si>
    <t>925-047-88-93</t>
  </si>
  <si>
    <t>926-069-00-09</t>
  </si>
  <si>
    <t>Инспектор АНО РДЦ</t>
  </si>
  <si>
    <t xml:space="preserve"> 02.12.2019</t>
  </si>
  <si>
    <t xml:space="preserve">Кондакова </t>
  </si>
  <si>
    <t>928-036-75-31</t>
  </si>
  <si>
    <t>26.12.2019 РП</t>
  </si>
  <si>
    <t>За безаварийное УВД III ст., 2016,За безаварийное УВД II ст 2016,Знак отличия 20 лет ФГУП "Госкорпорация по ОрВД"</t>
  </si>
  <si>
    <t>За безаварийное УВД III ст. 2016,За безаварийное УВД II ст 2016,Знак отличия 20 лет ФГУП "Госкорпорация по ОрВД"</t>
  </si>
  <si>
    <t>Знак отличия 20 лет ФГУП "Госкорпорация по ОрВД"</t>
  </si>
  <si>
    <t>Почётная грамота 2009,Знак отличия 20 лет ФГУП "Госкорпорация по ОрВД"</t>
  </si>
  <si>
    <t>За безаварийное УВД I степени, 2016,Знак отличия 20 лет ФГУП "Госкорпорация по ОрВД"</t>
  </si>
  <si>
    <t>Почётная грамота 2008, Благодарность Росавиации 2011 За безаварийное УВД IIIcт2016, За безаварийное УВД II ст 2016,Знак отличия 20 лет ФГУП "Госкорпорация по ОрВД"</t>
  </si>
  <si>
    <t>Благодарность 2007, Почётная грамота 2009 За безаварийное УВД III cт 2016,За безаварийное УВД II ст 2016,Знак отличия 20 лет ФГУП "Госкорпорация по ОрВД"</t>
  </si>
  <si>
    <t>Почётная грамота 2007 За безаварийное УВД 1 ст,Знак отличия 20 лет ФГУП "Госкорпорация по ОрВД"</t>
  </si>
  <si>
    <t xml:space="preserve"> "За безаварийное УВД" III ст 2016,За безаварийное УВД II ст 2016,Знак отличия 20 лет ФГУП "Госкорпорация по ОрВД"</t>
  </si>
  <si>
    <t>Нагрудный знак " 10 лет образования ФГУП",Знак отличия 20 лет ФГУП "Госкорпорация по ОрВД"</t>
  </si>
  <si>
    <t>" 10 лет образования ФГУП", Почётная грамота 2006,Знак отличия 20 лет ФГУП "Госкорпорация по ОрВД"</t>
  </si>
  <si>
    <t xml:space="preserve"> "За безаварийное УВД" III степени 2016,Знак отличия 20 лет ФГУП "Госкорпорация по ОрВД"</t>
  </si>
  <si>
    <t>Благодарность,Знак отличия 20 лет ФГУП "Госкорпорация по ОрВД"</t>
  </si>
  <si>
    <t>Памятная медаль "20 лет ФГУП "Госкорпорация по ОрВД"</t>
  </si>
  <si>
    <t>Почётная грамота 2010,2011,Памятная медаль "20 лет ФГУП "Госкорпорация по ОрВД"</t>
  </si>
  <si>
    <t>903-175-25-77</t>
  </si>
  <si>
    <t>13.04.2016/03.02.2017ДИ</t>
  </si>
  <si>
    <t>02.04.2018с,16.12.18и</t>
  </si>
  <si>
    <t>03.02.2020инс</t>
  </si>
  <si>
    <t>03.02.2020 РП/ СД</t>
  </si>
  <si>
    <t xml:space="preserve">03.02.2017 СД/03.02.2017 РП </t>
  </si>
  <si>
    <t>.02.2020</t>
  </si>
  <si>
    <t>30.04.2019РП</t>
  </si>
  <si>
    <t>.01.2020</t>
  </si>
  <si>
    <t>100665</t>
  </si>
  <si>
    <t>.03.2020</t>
  </si>
  <si>
    <t>30.03.2020РП</t>
  </si>
  <si>
    <t>19.09.2016 ДИ 30.03.2017</t>
  </si>
  <si>
    <t>17.06.2015ст</t>
  </si>
  <si>
    <t>17.06.2018СД</t>
  </si>
  <si>
    <t>.06.2019 РП, 11.2019 СД, ДИ</t>
  </si>
  <si>
    <t>15.06.2016 РП,03.11.2016 ДИ,СД</t>
  </si>
  <si>
    <t>.04.2020</t>
  </si>
  <si>
    <t>30.03.2017 СД, ДИ</t>
  </si>
  <si>
    <t>14.04.2017 КПП СД, ДИ</t>
  </si>
  <si>
    <t xml:space="preserve">Семёнова </t>
  </si>
  <si>
    <t>100079</t>
  </si>
  <si>
    <t>000102</t>
  </si>
  <si>
    <t>диспетчер РЛУ и ПК</t>
  </si>
  <si>
    <t xml:space="preserve">Пошинова </t>
  </si>
  <si>
    <t>Галлямова</t>
  </si>
  <si>
    <t xml:space="preserve">23.05.2017 ДИ  </t>
  </si>
  <si>
    <t>23.05.2020 ДИ</t>
  </si>
  <si>
    <t>23.05.2017 СД ДИ</t>
  </si>
  <si>
    <t>23.05.2017 РП</t>
  </si>
  <si>
    <t>23.05.2020 РП</t>
  </si>
  <si>
    <t>30.03.2020 СД ДИ</t>
  </si>
  <si>
    <t>903-537-39-22</t>
  </si>
  <si>
    <t>14.04.20ст,ди</t>
  </si>
  <si>
    <t>23.05.20РП 16.09.19сдди</t>
  </si>
  <si>
    <t>25.11.19ст,ди 21.04.20РП</t>
  </si>
  <si>
    <t>23.05.2020ст,инс</t>
  </si>
  <si>
    <t>.05.2020</t>
  </si>
  <si>
    <t>23.05.2017 СД, ДИ</t>
  </si>
  <si>
    <t>.06.2020</t>
  </si>
  <si>
    <t>Куколева</t>
  </si>
  <si>
    <t>903-736-69-31</t>
  </si>
  <si>
    <t>963-725-53-50</t>
  </si>
  <si>
    <t>23.05.2020 Рп</t>
  </si>
  <si>
    <t>915-453-66-42</t>
  </si>
  <si>
    <t>901-749-21-03</t>
  </si>
  <si>
    <t>905-515-18-19</t>
  </si>
  <si>
    <t>Колбасова</t>
  </si>
  <si>
    <t>916-068-90-83</t>
  </si>
  <si>
    <t>23.05.2017 СД,ДИ</t>
  </si>
  <si>
    <t>.05.2017</t>
  </si>
  <si>
    <t xml:space="preserve"> 23.05.2017 СД  ДИ </t>
  </si>
  <si>
    <t>100727</t>
  </si>
  <si>
    <t>985-514-82-83</t>
  </si>
  <si>
    <t xml:space="preserve">Решетникова </t>
  </si>
  <si>
    <t>919-768-12-54</t>
  </si>
  <si>
    <t>916-876-89-32</t>
  </si>
  <si>
    <t>926-919-16-28,977-745-48-24</t>
  </si>
  <si>
    <t>968-843-90-20</t>
  </si>
  <si>
    <t>919-768-16-40,977-871-00-19</t>
  </si>
  <si>
    <t>977-444-34-49</t>
  </si>
  <si>
    <t xml:space="preserve"> 903-546-45-65</t>
  </si>
  <si>
    <t>909-698-39-94</t>
  </si>
  <si>
    <t>985-207-23-87</t>
  </si>
  <si>
    <t>919-768-12-45,977-589-33-73</t>
  </si>
  <si>
    <t>909-690-99-11,903-103-83-94</t>
  </si>
  <si>
    <t>903-148-13-88</t>
  </si>
  <si>
    <t>903-506-06-30</t>
  </si>
  <si>
    <t>905-500-47-20</t>
  </si>
  <si>
    <t>903-176-13-69</t>
  </si>
  <si>
    <t>977-512-66-97</t>
  </si>
  <si>
    <t>916-492-31-42</t>
  </si>
  <si>
    <t>903-155-69-24;  977-487-48-54</t>
  </si>
  <si>
    <t xml:space="preserve"> Почетная грамота 2017</t>
  </si>
  <si>
    <t>Почётная Грамота 2017</t>
  </si>
  <si>
    <t>Почётная грамота 2009, Д.почета 2016</t>
  </si>
  <si>
    <t>Почетная грамота 2016</t>
  </si>
  <si>
    <t>Благодарность 2006, 2016</t>
  </si>
  <si>
    <t>Благодарность 2013, Почетная грамота 2016,2017</t>
  </si>
  <si>
    <t xml:space="preserve"> Медаль "80 лет ГА"  2003,Нагр. знак "200 лет Упра. водян. и сух. сообщ." 2010,</t>
  </si>
  <si>
    <t xml:space="preserve">"За безаварийное УВД" III степени,II ст., Пам.медаль "20 лет ГК" </t>
  </si>
  <si>
    <t>Благодарность в связи с "80-летим ГА России", Знак отличия "20лет ГК"</t>
  </si>
  <si>
    <t>Знак отличия "20лет ГК"</t>
  </si>
  <si>
    <t>За безаварийное УВД I степени, 2016Знак отличия "20лет ГК"</t>
  </si>
  <si>
    <t>"За безаварийное УВД" III степени, II степени, Знак отличия "20лет ГК"</t>
  </si>
  <si>
    <t>За безаварийное УВД I степени, 2016, Знак отличия "20лет ГК"</t>
  </si>
  <si>
    <t>Премия ФГУП, Знак отличия "20лет ГК"</t>
  </si>
  <si>
    <t>Благодарность 2007, Почетная 2009, Почетная(2013), Доска почета 2015</t>
  </si>
  <si>
    <t>Благодарность 2011, Доска почета 2014</t>
  </si>
  <si>
    <t xml:space="preserve">Демин </t>
  </si>
  <si>
    <t>Павел Сергеевич</t>
  </si>
  <si>
    <t>Гайворонский</t>
  </si>
  <si>
    <t>Эдуард Евгеньевич</t>
  </si>
  <si>
    <t>903-773-63-49</t>
  </si>
  <si>
    <t>Арутюнян</t>
  </si>
  <si>
    <t>Павел Арменович</t>
  </si>
  <si>
    <t>Глеб Владимирович</t>
  </si>
  <si>
    <t>916-562-48-40</t>
  </si>
  <si>
    <t>917-546-42-07</t>
  </si>
  <si>
    <t>100684</t>
  </si>
  <si>
    <t>100664</t>
  </si>
  <si>
    <t>100728</t>
  </si>
  <si>
    <t>100077</t>
  </si>
  <si>
    <t>МГТУ ГА-17</t>
  </si>
  <si>
    <t>Анастасия Валерьевна</t>
  </si>
  <si>
    <t>Киптилая</t>
  </si>
  <si>
    <t>Анастасия Владимировна</t>
  </si>
  <si>
    <t>985-261-43-83</t>
  </si>
  <si>
    <t>Масловский</t>
  </si>
  <si>
    <t>917-637-71-27</t>
  </si>
  <si>
    <t>09.06.2018 /РП</t>
  </si>
  <si>
    <t>Вайсман</t>
  </si>
  <si>
    <t xml:space="preserve">Воронина </t>
  </si>
  <si>
    <t>Юлия Алексеевна</t>
  </si>
  <si>
    <t>Ведущий специалист РДЦ</t>
  </si>
  <si>
    <t>915-046-30-66</t>
  </si>
  <si>
    <t>Глазунова</t>
  </si>
  <si>
    <t>Евгения Николаевна</t>
  </si>
  <si>
    <t>903-199-22-73</t>
  </si>
  <si>
    <t>926-367-18-01</t>
  </si>
  <si>
    <t>325 379-67-39</t>
  </si>
  <si>
    <t xml:space="preserve">Караваева </t>
  </si>
  <si>
    <t>Полина Сергеевна</t>
  </si>
  <si>
    <t>916-185-88-71</t>
  </si>
  <si>
    <t>Жанахова</t>
  </si>
  <si>
    <t>Анна Алексисовна</t>
  </si>
  <si>
    <t>Горький Д.</t>
  </si>
  <si>
    <t>918-501-81-84</t>
  </si>
  <si>
    <t>Благодарность 2017</t>
  </si>
  <si>
    <t>Грамота 2017</t>
  </si>
  <si>
    <t>Благодарность 2009, Грамота 2017</t>
  </si>
  <si>
    <t>Благодарность 2006, Грамота 2017</t>
  </si>
  <si>
    <t>Благодарность 2006, Благодарность 2009, Грамота 2017</t>
  </si>
  <si>
    <t>Благодарность 2006, Доска почёта 2011, Грамота 2017</t>
  </si>
  <si>
    <t>Благодарность 2006, Благодарность 2017</t>
  </si>
  <si>
    <t>Занесение на Доску Почёта--2015, Благодарность 2017</t>
  </si>
  <si>
    <t>Благодарность 2006, Грамота 2016</t>
  </si>
  <si>
    <t>Грамота 2016</t>
  </si>
  <si>
    <t>Благодарность 2006, Благодарность 2016, Грамота 2017</t>
  </si>
  <si>
    <t xml:space="preserve">Ерашов </t>
  </si>
  <si>
    <t>Сергей Андреевич</t>
  </si>
  <si>
    <t>977-167-95-12</t>
  </si>
  <si>
    <t xml:space="preserve">           Почётная грамота 2017</t>
  </si>
  <si>
    <t>Благодарность 2013,Почетная грамота 2017</t>
  </si>
  <si>
    <t>Почетная грамота 2017</t>
  </si>
  <si>
    <t>Почетная грамота 2013 Благодарность 2013,Почетная грамота 2017</t>
  </si>
  <si>
    <t>Почётная грамота 2017</t>
  </si>
  <si>
    <t>Грамота 2010,2013 Благодарность 2013,Почетная грамота 2017</t>
  </si>
  <si>
    <t>Благодарность 2013, Благодарность 2017</t>
  </si>
  <si>
    <t>Почетная грамота 2013, Благодарность 2017</t>
  </si>
  <si>
    <t>"За безаварийное УВД" IV ст2016, Почетная грамота 2017</t>
  </si>
  <si>
    <t>Чигляков</t>
  </si>
  <si>
    <t>Юренко</t>
  </si>
  <si>
    <t>Никита Андреевич</t>
  </si>
  <si>
    <t>Оксана Вячеславовна</t>
  </si>
  <si>
    <t>927-634-00-08</t>
  </si>
  <si>
    <t>981-977-39-10</t>
  </si>
  <si>
    <t>987-633-81-36</t>
  </si>
  <si>
    <t>Горький (Б)</t>
  </si>
  <si>
    <t>962-095-57-87</t>
  </si>
  <si>
    <t>916-377-41-71</t>
  </si>
  <si>
    <t>636-37-88-69</t>
  </si>
  <si>
    <t>977-257-95-07</t>
  </si>
  <si>
    <t>926-691-36-56</t>
  </si>
  <si>
    <t>903-282-65-23</t>
  </si>
  <si>
    <t>999-862-50-17</t>
  </si>
  <si>
    <t>968-919-05-65</t>
  </si>
  <si>
    <t>926-579-56-99</t>
  </si>
  <si>
    <t>916-875-67-26 916-422-47-03</t>
  </si>
  <si>
    <t>963-625-43-27</t>
  </si>
  <si>
    <t>929-526-59-98</t>
  </si>
  <si>
    <t>958-827-77-10</t>
  </si>
  <si>
    <t>919-768-10-07</t>
  </si>
  <si>
    <t>915 259-78-87</t>
  </si>
  <si>
    <t>915-270-31-26</t>
  </si>
  <si>
    <t>915-270-28-34</t>
  </si>
  <si>
    <t>925-086-17-62</t>
  </si>
  <si>
    <t>977-776-05-67</t>
  </si>
  <si>
    <t>977-498-49-09</t>
  </si>
  <si>
    <t>977-414-55-85</t>
  </si>
  <si>
    <t>916-275-33-63</t>
  </si>
  <si>
    <t>916-250-35-70</t>
  </si>
  <si>
    <t>999-819-45-35</t>
  </si>
  <si>
    <t>916-069-91-01</t>
  </si>
  <si>
    <t>907-290-50-09</t>
  </si>
  <si>
    <t>977-773-17-58</t>
  </si>
  <si>
    <t>985-293-34-74</t>
  </si>
  <si>
    <t>903-185-23-53</t>
  </si>
  <si>
    <t>929-610-98-50</t>
  </si>
  <si>
    <t>909-906-05-31</t>
  </si>
  <si>
    <t>977-858-26-22</t>
  </si>
  <si>
    <t>977-724-43-86</t>
  </si>
  <si>
    <t>916-785-77-30</t>
  </si>
  <si>
    <t>Береза</t>
  </si>
  <si>
    <t>Кибалка</t>
  </si>
  <si>
    <t>Дмитрий Алекскандрович</t>
  </si>
  <si>
    <t>926-401-21-03</t>
  </si>
  <si>
    <t>Ульянова</t>
  </si>
  <si>
    <t>Виктория Владимировна</t>
  </si>
  <si>
    <t>915-377-77-48</t>
  </si>
  <si>
    <t xml:space="preserve">Аверкин </t>
  </si>
  <si>
    <t>Вячеслав Анатольевич</t>
  </si>
  <si>
    <t>915-003-43-62</t>
  </si>
  <si>
    <t>.10.2020</t>
  </si>
  <si>
    <t>20.10.2017 РП 15.10.2014 СД,ДИ</t>
  </si>
  <si>
    <t>29.09.2017 ?</t>
  </si>
  <si>
    <t>911-762-85-21</t>
  </si>
  <si>
    <t>Палина Иванова</t>
  </si>
  <si>
    <t>Благодарность 2003, Почетная грамота 2013, Почётная грамота 2017</t>
  </si>
  <si>
    <t>Рооз</t>
  </si>
  <si>
    <t>977-146-19-88</t>
  </si>
  <si>
    <t>.11.2020</t>
  </si>
  <si>
    <t>.11.2020 СД</t>
  </si>
  <si>
    <t xml:space="preserve"> 17.11.2017  СД,ДИ</t>
  </si>
  <si>
    <t>Диспетчер РЛУ и ПК /ДО</t>
  </si>
  <si>
    <t>Шкуракова</t>
  </si>
  <si>
    <t xml:space="preserve">   17.11.2017 СД, ДИ</t>
  </si>
  <si>
    <t>0112.2017</t>
  </si>
  <si>
    <t>.12.2020</t>
  </si>
  <si>
    <t xml:space="preserve">Наумкин </t>
  </si>
  <si>
    <t>Вячеслав Денисович</t>
  </si>
  <si>
    <t>916-718-15-71</t>
  </si>
  <si>
    <t>962-979-74-13</t>
  </si>
  <si>
    <t>17.11.2017 СД,ДИ</t>
  </si>
  <si>
    <t>903-687-55-30; 915-447-81-49</t>
  </si>
  <si>
    <t xml:space="preserve"> Почетная грамота ФГУП "Госкорпрация по ОрВД" 2017 г.</t>
  </si>
  <si>
    <t>Благодарность ФГУП "Госкорпрация по ОрВД" 2017 г. Нагрудный знак " 10 лет образования ФГУП"</t>
  </si>
  <si>
    <t xml:space="preserve"> Почетная грамота ФГУП "Госкорпрация по ОрВД" 2017 г. Благодарность 2008</t>
  </si>
  <si>
    <t>Благодарность 2011, 2017</t>
  </si>
  <si>
    <t>Благодарность 2006, 2017</t>
  </si>
  <si>
    <t>12.12.2017 сп-е</t>
  </si>
  <si>
    <t>Благодарность 2006, Доска почёта 2008, Благодарность 2010, Почетная грамота 2017</t>
  </si>
  <si>
    <t>Благодарность 2006, Почетная грамота 2017</t>
  </si>
  <si>
    <t>Благодарность 2006, 2017, Грамота 2017.08, 2017.10</t>
  </si>
  <si>
    <t>Почетная грамота от д.ф-ла 2011, Грамота 2017</t>
  </si>
  <si>
    <t>Благодарность 2017, Почетная грамота 2017</t>
  </si>
  <si>
    <t>Благодарность 2006, Благодарность 2017.08, 2017.10</t>
  </si>
  <si>
    <t>Д/О</t>
  </si>
  <si>
    <t>26.12.2020сд,ди</t>
  </si>
  <si>
    <t>20.10.2020ст,инс</t>
  </si>
  <si>
    <t>20.10.2020инс</t>
  </si>
  <si>
    <t>26.12.2017 ДИ</t>
  </si>
  <si>
    <t>Почётная грамота 2017, Б.письмо</t>
  </si>
  <si>
    <t>Почетная грамота 2013, 2017</t>
  </si>
  <si>
    <t>Почетная грамота, Б.письмо</t>
  </si>
  <si>
    <t>Благодарность 2016, Почетная грамота 2017</t>
  </si>
  <si>
    <t>Почетная грамота 2017, Благодарность</t>
  </si>
  <si>
    <t>Почётная грамота 2008, 2017</t>
  </si>
  <si>
    <t>Почетная 2011, 2017</t>
  </si>
  <si>
    <t>Почетная грамота 2017, Б.письмо</t>
  </si>
  <si>
    <t>Почётная Грамота 2008, 2017</t>
  </si>
  <si>
    <t>Почетная грамота 2011, 2017</t>
  </si>
  <si>
    <t>Юбилейная медаль 2013, П.грамота 2017</t>
  </si>
  <si>
    <t>Благодарность 2011, Почетная грамота 2017</t>
  </si>
  <si>
    <t>Благодарность 2010, П.грамота 2017</t>
  </si>
  <si>
    <t>Благодарность 2003, Почётная грамота 2017</t>
  </si>
  <si>
    <t>Почетная грамота 2016, 2017</t>
  </si>
  <si>
    <t xml:space="preserve">Почётная грамота 2007, Благодарность 2010,Почетный работник ФГУП  "Госкорпорация по ОрВД" 2008. Памятная медаль "20 лет ФГУП "Госкорпрация по ОрВД" </t>
  </si>
  <si>
    <t>Нагрудный знак " Почетный работник ФГУП ГК". Почетная грамота ФГУП ГК. Памятная медаль "20 лет ФГУП "Госкорпрация по ОрВД", Благодарность ФГУП "Госкорпрация по ОрВД" 2017 г.</t>
  </si>
  <si>
    <t>Почетная грамота 2003 Знак "За безаварийное УВД-15 лет";" За безаварийное УВД-20 лет";"За безаварийное УВД I ст"</t>
  </si>
  <si>
    <t>Знак" 200 летие управл. водяным и сухопут. сообщ. "Знак "За безаварийное УВД-15 лет;" За безаварийное УВД-20 лет"; "За безаварийное УВД I ст"</t>
  </si>
  <si>
    <t>Отличник Аэрофлота 2003 Знак" За безаварийное УВД-15 лет";" За безаварийное УВД-20 лет"; "За безаварийное УВД I ст"</t>
  </si>
  <si>
    <t>Знак" За безаварийное УВД-15 лет";" За безаварийное УВД-20 лет"; "За безаварийное УВД I ст"</t>
  </si>
  <si>
    <t>Отличник Аэрофлота 1997, Нагрудный знак "В память 200-летия Управления водяными и сухопутными сообщениями 2009.Благодарность 2005. Знак "За безаварийное УВД-15 лет!;"За безаварийное УВД I ст"</t>
  </si>
  <si>
    <t>Отличник воздушного транспорта-2001 Знак "За безаварийное УВД-15 лет";" За безаварийное УВД-20 лет"; "За безаварийное УВД I ст"</t>
  </si>
  <si>
    <t>Знак" За безаварийное УВД-15 лет"; "За безаварийное УВД I ст"</t>
  </si>
  <si>
    <t>Знак" За безаварийное УВД-10 лет"; "За безаварийное УВД I ст"</t>
  </si>
  <si>
    <t>Благодарность; Знак "За безаварийное УВД-15 лет";" За безаварийное УВД-20 лет"; "За безаварийное УВД I ст"</t>
  </si>
  <si>
    <t>Отличник Аэрофлота 1993 , Почетный работник транспорта России 1996; "За безаварийное УВД I ст"</t>
  </si>
  <si>
    <t>Знак" За безаварийное УВД-5 лет"; "За безаварийное УВД II ст"</t>
  </si>
  <si>
    <t>Знак" За безаварийное УВД-5 лет"; "За безаварийное УВД III ст"</t>
  </si>
  <si>
    <t>Знак "За безаварийное УВД III ст"</t>
  </si>
  <si>
    <t>За безаварийное УВД II ст 2017</t>
  </si>
  <si>
    <t>Благодарность 2010,2014 За безаварийное УВД II ст 2017</t>
  </si>
  <si>
    <t>"За безаварийное УВД" 1 степени,Знак отличия "20лет ГК"</t>
  </si>
  <si>
    <t>"За безаварийное УВД" 1 степени, 2017</t>
  </si>
  <si>
    <t xml:space="preserve">"За безаварийное УВД" 1 степени 2017, Почетная грамота 2003 </t>
  </si>
  <si>
    <t>"За безаварийное УВД" 1 степени 2017; Нагрудный знак " 10 лет образования ФГУП"2006&lt; " Знак отличия "20лет ГК"</t>
  </si>
  <si>
    <t xml:space="preserve">Почётная грамота 2006, почетная грагмота 2013, "За безаварийное УВД" 1 степени 2017, Знак отличия "20лет ГК" </t>
  </si>
  <si>
    <t>Юбелейная медаль 80 лет ГА России,ПГ ФАВТ2016, "За безаварийное УВД" 1 степени 2017,Знак отличия "20лет ГК"</t>
  </si>
  <si>
    <t>Почетная грамота гендиректора 2011, почетная грамота 2012, Почетная грамота 2013, Юбилейная медаль "90 лет ГА" 2013, "За безаварийное УВД  " 1 степени 2017</t>
  </si>
  <si>
    <t>"За безаварийное УВД" 1 степени2017, Знак отличия "20лет ГК"</t>
  </si>
  <si>
    <t>Благодарность 2010, "За безаварийное УВД" 1 степени2017, Пам. Медаль "20лет ГК"</t>
  </si>
  <si>
    <t>Почетная грамота 2003,"За безаварийное УВД" 1 степени2017 Знак отличия "20лет ГК"</t>
  </si>
  <si>
    <t>Почётная грамота 2011, "За безаварийное УВД" 1 степени 2017</t>
  </si>
  <si>
    <t>"За безаварийное УВД" 1 степени 2017</t>
  </si>
  <si>
    <t>"За безаварийное УВД" II степени 2017</t>
  </si>
  <si>
    <t xml:space="preserve">Нагрудный знак " 10 лет образования ФГУП", "За безаварийное УВД" II степени 2017         </t>
  </si>
  <si>
    <t>За безаварийное УВД III степени 2017</t>
  </si>
  <si>
    <t>100707</t>
  </si>
  <si>
    <t>Атаманов</t>
  </si>
  <si>
    <t>Алексей Игоревич</t>
  </si>
  <si>
    <t>Илья Евгеньевич</t>
  </si>
  <si>
    <t>Стол ДО</t>
  </si>
  <si>
    <t>925-495-51-50</t>
  </si>
  <si>
    <t>.01.2021</t>
  </si>
  <si>
    <t>23.01.2018  ДИ</t>
  </si>
  <si>
    <t>Почетная грамота ф-ла 2018</t>
  </si>
  <si>
    <t>Благодарность 2018</t>
  </si>
  <si>
    <t>Почетная грамота минтранса 2011г. Знак" За безаварийное УВД-15 лет";" За безаварийное УВД-20 лет"; "За безаварийное УВД I ст"</t>
  </si>
  <si>
    <t>Благодарность 2003. Почетная грамота минтранса 2011г. Знак "За безаварийное УВД-15 лет";" За безаварийное УВД-20 лет" ; "За безаварийное УВД I ст"</t>
  </si>
  <si>
    <t>.07.2020</t>
  </si>
  <si>
    <t>ДО</t>
  </si>
  <si>
    <t>Кривсун</t>
  </si>
  <si>
    <t>Оксана Петровна</t>
  </si>
  <si>
    <t>100701</t>
  </si>
  <si>
    <t>13.02.2021ст</t>
  </si>
  <si>
    <t>13.02.2021стди</t>
  </si>
  <si>
    <t>13.02.2021инс</t>
  </si>
  <si>
    <t>915-303-34-27, 965-455-92-40</t>
  </si>
  <si>
    <t>Почётная грамота 2018</t>
  </si>
  <si>
    <t xml:space="preserve"> Почетная грамота 2018</t>
  </si>
  <si>
    <t>Нагрудный знак "95 лет Гражданской Авиации" 2018</t>
  </si>
  <si>
    <t>Отличник Аэрофлота 1995, Нагрудный знак "95 лет Гражданской Авиации" 2018</t>
  </si>
  <si>
    <t>13.02.208</t>
  </si>
  <si>
    <t>.02.2021</t>
  </si>
  <si>
    <t>963-965-99-78</t>
  </si>
  <si>
    <t>013663</t>
  </si>
  <si>
    <t>100694</t>
  </si>
  <si>
    <t>06.03.2018 КПП</t>
  </si>
  <si>
    <t>916-546-36-54</t>
  </si>
  <si>
    <t>.03.2021</t>
  </si>
  <si>
    <t>985-641-74-50</t>
  </si>
  <si>
    <t>27.05.2016 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</si>
</sst>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"/>
    <numFmt numFmtId="165" formatCode="\+"/>
    <numFmt numFmtId="166" formatCode="[$-F800]dddd\,\ mmmm\ dd\,\ yyyy"/>
  </numFmts>
  <fonts count="49" x14ac:knownFonts="1">
    <font>
      <sz val="10"/>
      <color indexed="8"/>
      <name val="MS Sans Serif"/>
      <charset val="204"/>
    </font>
    <font>
      <sz val="10"/>
      <color indexed="8"/>
      <name val="MS Sans Serif"/>
      <family val="2"/>
      <charset val="204"/>
    </font>
    <font>
      <sz val="12"/>
      <color indexed="8"/>
      <name val="Times New Roman"/>
      <family val="1"/>
    </font>
    <font>
      <b/>
      <sz val="10"/>
      <color indexed="8"/>
      <name val="MS Sans Serif"/>
      <family val="2"/>
      <charset val="204"/>
    </font>
    <font>
      <u/>
      <sz val="10"/>
      <color indexed="12"/>
      <name val="MS Sans Serif"/>
      <family val="2"/>
      <charset val="204"/>
    </font>
    <font>
      <sz val="12"/>
      <name val="Times New Roman"/>
      <family val="1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0"/>
      <color indexed="48"/>
      <name val="Times New Roman"/>
      <family val="1"/>
      <charset val="204"/>
    </font>
    <font>
      <b/>
      <sz val="10"/>
      <color rgb="FF7030A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0"/>
      <color theme="2" tint="-0.499984740745262"/>
      <name val="Times New Roman"/>
      <family val="1"/>
      <charset val="204"/>
    </font>
    <font>
      <b/>
      <sz val="10"/>
      <color indexed="5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0"/>
      <color theme="8" tint="0.79998168889431442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sz val="10"/>
      <color theme="0" tint="-0.14999847407452621"/>
      <name val="Times New Roman"/>
      <family val="1"/>
      <charset val="204"/>
    </font>
    <font>
      <b/>
      <sz val="10"/>
      <color rgb="FF002060"/>
      <name val="Times New Roman"/>
      <family val="1"/>
      <charset val="204"/>
    </font>
    <font>
      <b/>
      <sz val="10"/>
      <color indexed="58"/>
      <name val="Times New Roman"/>
      <family val="1"/>
      <charset val="204"/>
    </font>
    <font>
      <b/>
      <sz val="10"/>
      <color theme="5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rgb="FFFFFF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2" tint="-0.499984740745262"/>
      <name val="Times New Roman"/>
      <family val="1"/>
      <charset val="204"/>
    </font>
    <font>
      <sz val="10"/>
      <name val="Times New Roman"/>
      <family val="1"/>
      <charset val="204"/>
    </font>
    <font>
      <b/>
      <sz val="8.5"/>
      <name val="Times New Roman"/>
      <family val="1"/>
      <charset val="204"/>
    </font>
    <font>
      <b/>
      <sz val="8.5"/>
      <color rgb="FFFF0000"/>
      <name val="Times New Roman"/>
      <family val="1"/>
      <charset val="204"/>
    </font>
    <font>
      <sz val="10"/>
      <color theme="2" tint="-0.499984740745262"/>
      <name val="MS Sans Serif"/>
      <family val="2"/>
      <charset val="204"/>
    </font>
    <font>
      <b/>
      <sz val="10"/>
      <color rgb="FF00B0F0"/>
      <name val="Times New Roman"/>
      <family val="1"/>
      <charset val="204"/>
    </font>
    <font>
      <b/>
      <sz val="10"/>
      <name val="MS Sans Serif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8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color theme="2"/>
      <name val="Times New Roman"/>
      <family val="1"/>
      <charset val="204"/>
    </font>
    <font>
      <b/>
      <sz val="10"/>
      <color theme="7" tint="0.39997558519241921"/>
      <name val="Times New Roman"/>
      <family val="1"/>
      <charset val="204"/>
    </font>
    <font>
      <b/>
      <sz val="10"/>
      <color theme="2" tint="-0.499984740745262"/>
      <name val="MS Sans Serif"/>
      <family val="2"/>
      <charset val="204"/>
    </font>
    <font>
      <b/>
      <sz val="10"/>
      <color theme="1"/>
      <name val="MS Sans Serif"/>
      <family val="2"/>
      <charset val="204"/>
    </font>
    <font>
      <sz val="10"/>
      <color rgb="FFFF0000"/>
      <name val="Times New Roman"/>
      <family val="1"/>
      <charset val="204"/>
    </font>
    <font>
      <b/>
      <sz val="10"/>
      <color rgb="FFFFC000"/>
      <name val="Times New Roman"/>
      <family val="1"/>
      <charset val="204"/>
    </font>
    <font>
      <b/>
      <sz val="10"/>
      <color theme="9" tint="0.39997558519241921"/>
      <name val="Times New Roman"/>
      <family val="1"/>
      <charset val="204"/>
    </font>
    <font>
      <b/>
      <sz val="10"/>
      <color rgb="FF92D050"/>
      <name val="Times New Roman"/>
      <family val="1"/>
      <charset val="204"/>
    </font>
    <font>
      <b/>
      <sz val="10"/>
      <color theme="2" tint="-9.9978637043366805E-2"/>
      <name val="Times New Roman"/>
      <family val="1"/>
      <charset val="204"/>
    </font>
    <font>
      <b/>
      <sz val="10"/>
      <color rgb="FFFF33CC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78AB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A075"/>
        <bgColor rgb="FF000000"/>
      </patternFill>
    </fill>
    <fill>
      <patternFill patternType="solid">
        <fgColor rgb="FFFBDFD0"/>
        <bgColor rgb="FF000000"/>
      </patternFill>
    </fill>
    <fill>
      <patternFill patternType="solid">
        <fgColor rgb="FFD7D8E8"/>
        <bgColor rgb="FF000000"/>
      </patternFill>
    </fill>
    <fill>
      <patternFill patternType="solid">
        <fgColor rgb="FFAFB1C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5A6B0"/>
        <bgColor rgb="FF000000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9" fillId="4" borderId="16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</cellStyleXfs>
  <cellXfs count="78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3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4" fontId="0" fillId="0" borderId="4" xfId="0" applyNumberForma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3" fillId="0" borderId="0" xfId="0" applyNumberFormat="1" applyFont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4" fontId="4" fillId="0" borderId="11" xfId="2" applyNumberFormat="1" applyBorder="1" applyAlignment="1" applyProtection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65" fontId="8" fillId="9" borderId="1" xfId="0" applyNumberFormat="1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8" fillId="18" borderId="1" xfId="0" applyFont="1" applyFill="1" applyBorder="1" applyAlignment="1" applyProtection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14" fontId="8" fillId="18" borderId="1" xfId="0" applyNumberFormat="1" applyFont="1" applyFill="1" applyBorder="1" applyAlignment="1">
      <alignment horizontal="center" vertical="center" wrapText="1"/>
    </xf>
    <xf numFmtId="49" fontId="8" fillId="18" borderId="1" xfId="0" applyNumberFormat="1" applyFont="1" applyFill="1" applyBorder="1" applyAlignment="1">
      <alignment horizontal="center" vertical="center" wrapText="1"/>
    </xf>
    <xf numFmtId="0" fontId="8" fillId="18" borderId="1" xfId="0" applyFont="1" applyFill="1" applyBorder="1" applyAlignment="1" applyProtection="1">
      <alignment horizontal="center" vertical="center" wrapText="1"/>
      <protection locked="0"/>
    </xf>
    <xf numFmtId="165" fontId="8" fillId="18" borderId="1" xfId="0" applyNumberFormat="1" applyFont="1" applyFill="1" applyBorder="1" applyAlignment="1">
      <alignment horizontal="center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8" fillId="13" borderId="1" xfId="0" applyNumberFormat="1" applyFont="1" applyFill="1" applyBorder="1" applyAlignment="1">
      <alignment horizontal="center" vertical="center"/>
    </xf>
    <xf numFmtId="14" fontId="7" fillId="13" borderId="1" xfId="0" applyNumberFormat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14" fontId="10" fillId="13" borderId="1" xfId="0" applyNumberFormat="1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14" fontId="12" fillId="1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/>
    </xf>
    <xf numFmtId="14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top"/>
    </xf>
    <xf numFmtId="0" fontId="8" fillId="9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14" fontId="8" fillId="7" borderId="1" xfId="0" applyNumberFormat="1" applyFont="1" applyFill="1" applyBorder="1" applyAlignment="1">
      <alignment horizontal="center"/>
    </xf>
    <xf numFmtId="14" fontId="8" fillId="13" borderId="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14" fontId="8" fillId="14" borderId="1" xfId="0" applyNumberFormat="1" applyFont="1" applyFill="1" applyBorder="1" applyAlignment="1">
      <alignment horizontal="center"/>
    </xf>
    <xf numFmtId="14" fontId="8" fillId="8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7" fillId="0" borderId="0" xfId="0" applyFont="1" applyAlignment="1"/>
    <xf numFmtId="0" fontId="7" fillId="0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left" vertical="center" wrapText="1"/>
    </xf>
    <xf numFmtId="0" fontId="7" fillId="15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7" fillId="7" borderId="1" xfId="0" applyNumberFormat="1" applyFont="1" applyFill="1" applyBorder="1" applyAlignment="1">
      <alignment horizontal="center"/>
    </xf>
    <xf numFmtId="14" fontId="7" fillId="13" borderId="1" xfId="0" applyNumberFormat="1" applyFont="1" applyFill="1" applyBorder="1" applyAlignment="1">
      <alignment horizontal="center"/>
    </xf>
    <xf numFmtId="14" fontId="7" fillId="8" borderId="1" xfId="0" applyNumberFormat="1" applyFont="1" applyFill="1" applyBorder="1" applyAlignment="1">
      <alignment horizontal="center"/>
    </xf>
    <xf numFmtId="14" fontId="10" fillId="8" borderId="1" xfId="0" applyNumberFormat="1" applyFont="1" applyFill="1" applyBorder="1" applyAlignment="1">
      <alignment horizontal="center"/>
    </xf>
    <xf numFmtId="165" fontId="7" fillId="9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/>
    </xf>
    <xf numFmtId="0" fontId="8" fillId="6" borderId="1" xfId="0" applyFont="1" applyFill="1" applyBorder="1" applyAlignment="1"/>
    <xf numFmtId="0" fontId="8" fillId="16" borderId="1" xfId="0" applyFont="1" applyFill="1" applyBorder="1" applyAlignment="1" applyProtection="1">
      <alignment horizontal="left"/>
    </xf>
    <xf numFmtId="0" fontId="11" fillId="13" borderId="1" xfId="0" applyFont="1" applyFill="1" applyBorder="1" applyAlignment="1">
      <alignment horizontal="center"/>
    </xf>
    <xf numFmtId="14" fontId="11" fillId="13" borderId="1" xfId="0" applyNumberFormat="1" applyFont="1" applyFill="1" applyBorder="1" applyAlignment="1">
      <alignment horizontal="center"/>
    </xf>
    <xf numFmtId="14" fontId="11" fillId="14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left"/>
    </xf>
    <xf numFmtId="17" fontId="8" fillId="12" borderId="1" xfId="0" applyNumberFormat="1" applyFont="1" applyFill="1" applyBorder="1" applyAlignment="1">
      <alignment horizontal="center"/>
    </xf>
    <xf numFmtId="14" fontId="11" fillId="7" borderId="1" xfId="0" applyNumberFormat="1" applyFont="1" applyFill="1" applyBorder="1" applyAlignment="1">
      <alignment horizontal="center"/>
    </xf>
    <xf numFmtId="0" fontId="8" fillId="0" borderId="1" xfId="0" applyFont="1" applyBorder="1" applyAlignment="1"/>
    <xf numFmtId="0" fontId="7" fillId="0" borderId="0" xfId="0" applyFont="1" applyFill="1" applyAlignment="1"/>
    <xf numFmtId="0" fontId="8" fillId="8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14" fontId="11" fillId="0" borderId="1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5" fillId="0" borderId="0" xfId="0" applyFont="1" applyAlignment="1"/>
    <xf numFmtId="0" fontId="8" fillId="6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center"/>
    </xf>
    <xf numFmtId="0" fontId="8" fillId="16" borderId="1" xfId="0" applyFont="1" applyFill="1" applyBorder="1" applyAlignment="1" applyProtection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11" fillId="16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 vertical="center" wrapText="1"/>
    </xf>
    <xf numFmtId="14" fontId="7" fillId="14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vertical="center"/>
    </xf>
    <xf numFmtId="0" fontId="7" fillId="16" borderId="1" xfId="0" applyFont="1" applyFill="1" applyBorder="1" applyAlignment="1" applyProtection="1">
      <alignment horizontal="left" vertical="center"/>
    </xf>
    <xf numFmtId="0" fontId="7" fillId="15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14" fontId="8" fillId="14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5" fontId="8" fillId="9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10" fillId="7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4" fontId="10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65" fontId="7" fillId="9" borderId="1" xfId="0" applyNumberFormat="1" applyFont="1" applyFill="1" applyBorder="1" applyAlignment="1">
      <alignment horizontal="center" vertical="center"/>
    </xf>
    <xf numFmtId="165" fontId="13" fillId="9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0" borderId="1" xfId="0" applyFont="1" applyFill="1" applyBorder="1" applyAlignment="1" applyProtection="1">
      <alignment horizontal="center"/>
    </xf>
    <xf numFmtId="0" fontId="7" fillId="6" borderId="1" xfId="0" applyFont="1" applyFill="1" applyBorder="1" applyAlignment="1" applyProtection="1">
      <alignment horizontal="left"/>
    </xf>
    <xf numFmtId="0" fontId="7" fillId="16" borderId="1" xfId="0" applyFont="1" applyFill="1" applyBorder="1" applyAlignment="1" applyProtection="1">
      <alignment horizontal="left"/>
    </xf>
    <xf numFmtId="0" fontId="7" fillId="1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/>
    </xf>
    <xf numFmtId="0" fontId="8" fillId="12" borderId="1" xfId="0" applyFont="1" applyFill="1" applyBorder="1" applyAlignment="1">
      <alignment horizontal="left"/>
    </xf>
    <xf numFmtId="0" fontId="7" fillId="6" borderId="1" xfId="0" applyFont="1" applyFill="1" applyBorder="1" applyAlignment="1" applyProtection="1"/>
    <xf numFmtId="164" fontId="7" fillId="0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14" fontId="16" fillId="14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7" fillId="9" borderId="1" xfId="0" applyFont="1" applyFill="1" applyBorder="1" applyAlignment="1"/>
    <xf numFmtId="0" fontId="8" fillId="7" borderId="1" xfId="0" applyFont="1" applyFill="1" applyBorder="1" applyAlignment="1">
      <alignment horizontal="center"/>
    </xf>
    <xf numFmtId="17" fontId="7" fillId="12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vertical="center"/>
    </xf>
    <xf numFmtId="14" fontId="8" fillId="8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/>
    <xf numFmtId="0" fontId="11" fillId="0" borderId="0" xfId="0" applyFont="1" applyAlignment="1"/>
    <xf numFmtId="0" fontId="13" fillId="0" borderId="1" xfId="0" applyFont="1" applyBorder="1" applyAlignment="1"/>
    <xf numFmtId="0" fontId="10" fillId="6" borderId="1" xfId="0" applyFont="1" applyFill="1" applyBorder="1" applyAlignment="1"/>
    <xf numFmtId="0" fontId="7" fillId="16" borderId="1" xfId="0" applyFont="1" applyFill="1" applyBorder="1" applyAlignment="1"/>
    <xf numFmtId="0" fontId="11" fillId="16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top"/>
    </xf>
    <xf numFmtId="164" fontId="8" fillId="0" borderId="1" xfId="0" applyNumberFormat="1" applyFont="1" applyFill="1" applyBorder="1" applyAlignment="1">
      <alignment horizontal="center"/>
    </xf>
    <xf numFmtId="0" fontId="15" fillId="0" borderId="1" xfId="0" applyFont="1" applyBorder="1" applyAlignment="1"/>
    <xf numFmtId="0" fontId="8" fillId="0" borderId="1" xfId="0" applyFont="1" applyBorder="1" applyAlignment="1">
      <alignment horizontal="center" wrapText="1"/>
    </xf>
    <xf numFmtId="14" fontId="8" fillId="0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8" fillId="16" borderId="1" xfId="0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17" fontId="11" fillId="0" borderId="1" xfId="0" applyNumberFormat="1" applyFont="1" applyBorder="1" applyAlignment="1">
      <alignment horizontal="center" vertical="center" wrapText="1"/>
    </xf>
    <xf numFmtId="17" fontId="8" fillId="0" borderId="1" xfId="0" applyNumberFormat="1" applyFont="1" applyBorder="1" applyAlignment="1">
      <alignment horizontal="center" vertical="center" wrapText="1"/>
    </xf>
    <xf numFmtId="14" fontId="8" fillId="10" borderId="1" xfId="0" applyNumberFormat="1" applyFont="1" applyFill="1" applyBorder="1" applyAlignment="1">
      <alignment horizontal="center"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14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165" fontId="12" fillId="9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8" borderId="1" xfId="0" applyFont="1" applyFill="1" applyBorder="1" applyAlignment="1">
      <alignment horizontal="center"/>
    </xf>
    <xf numFmtId="165" fontId="11" fillId="9" borderId="1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14" fontId="11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left" vertical="center"/>
    </xf>
    <xf numFmtId="17" fontId="8" fillId="13" borderId="1" xfId="0" applyNumberFormat="1" applyFont="1" applyFill="1" applyBorder="1" applyAlignment="1">
      <alignment horizontal="center"/>
    </xf>
    <xf numFmtId="165" fontId="18" fillId="9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/>
    <xf numFmtId="0" fontId="10" fillId="0" borderId="1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4" fontId="8" fillId="13" borderId="1" xfId="1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top"/>
    </xf>
    <xf numFmtId="165" fontId="10" fillId="9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Alignment="1"/>
    <xf numFmtId="0" fontId="11" fillId="0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14" fontId="10" fillId="14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/>
    <xf numFmtId="0" fontId="12" fillId="0" borderId="2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/>
    <xf numFmtId="0" fontId="10" fillId="17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top"/>
    </xf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14" fontId="10" fillId="13" borderId="1" xfId="0" applyNumberFormat="1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14" fontId="10" fillId="14" borderId="1" xfId="0" applyNumberFormat="1" applyFont="1" applyFill="1" applyBorder="1" applyAlignment="1">
      <alignment horizontal="center"/>
    </xf>
    <xf numFmtId="165" fontId="10" fillId="9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/>
    </xf>
    <xf numFmtId="0" fontId="7" fillId="16" borderId="1" xfId="0" applyFont="1" applyFill="1" applyBorder="1" applyAlignment="1">
      <alignment vertical="center"/>
    </xf>
    <xf numFmtId="14" fontId="11" fillId="0" borderId="1" xfId="0" applyNumberFormat="1" applyFont="1" applyBorder="1" applyAlignment="1">
      <alignment horizont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2" fillId="16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0" fontId="10" fillId="0" borderId="1" xfId="0" applyFont="1" applyBorder="1" applyAlignment="1"/>
    <xf numFmtId="0" fontId="10" fillId="0" borderId="1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left" vertical="center" wrapText="1" indent="1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8" fillId="3" borderId="1" xfId="1" applyFont="1" applyFill="1" applyBorder="1" applyAlignment="1"/>
    <xf numFmtId="0" fontId="8" fillId="0" borderId="1" xfId="0" applyFont="1" applyFill="1" applyBorder="1" applyAlignment="1"/>
    <xf numFmtId="14" fontId="7" fillId="17" borderId="1" xfId="0" applyNumberFormat="1" applyFont="1" applyFill="1" applyBorder="1" applyAlignment="1">
      <alignment horizontal="center" vertical="center" wrapText="1"/>
    </xf>
    <xf numFmtId="164" fontId="7" fillId="13" borderId="1" xfId="0" applyNumberFormat="1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165" fontId="22" fillId="9" borderId="1" xfId="0" applyNumberFormat="1" applyFont="1" applyFill="1" applyBorder="1" applyAlignment="1">
      <alignment horizontal="center"/>
    </xf>
    <xf numFmtId="0" fontId="8" fillId="3" borderId="16" xfId="1" applyFont="1" applyFill="1" applyAlignment="1"/>
    <xf numFmtId="0" fontId="23" fillId="0" borderId="1" xfId="0" applyFont="1" applyFill="1" applyBorder="1" applyAlignment="1">
      <alignment horizontal="center"/>
    </xf>
    <xf numFmtId="0" fontId="7" fillId="5" borderId="0" xfId="0" applyFont="1" applyFill="1" applyAlignment="1"/>
    <xf numFmtId="0" fontId="10" fillId="0" borderId="1" xfId="0" applyFont="1" applyBorder="1" applyAlignment="1">
      <alignment vertical="center"/>
    </xf>
    <xf numFmtId="0" fontId="12" fillId="9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7" fillId="10" borderId="1" xfId="0" applyNumberFormat="1" applyFont="1" applyFill="1" applyBorder="1" applyAlignment="1">
      <alignment horizontal="center" vertical="top"/>
    </xf>
    <xf numFmtId="0" fontId="10" fillId="6" borderId="1" xfId="0" applyFont="1" applyFill="1" applyBorder="1" applyAlignment="1">
      <alignment vertical="center"/>
    </xf>
    <xf numFmtId="0" fontId="10" fillId="15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6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17" fontId="7" fillId="8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10" fillId="9" borderId="1" xfId="0" applyFont="1" applyFill="1" applyBorder="1" applyAlignment="1">
      <alignment horizontal="left" vertical="center"/>
    </xf>
    <xf numFmtId="17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17" fontId="7" fillId="8" borderId="1" xfId="0" applyNumberFormat="1" applyFont="1" applyFill="1" applyBorder="1" applyAlignment="1">
      <alignment horizontal="center"/>
    </xf>
    <xf numFmtId="0" fontId="8" fillId="16" borderId="1" xfId="0" applyFont="1" applyFill="1" applyBorder="1" applyAlignment="1">
      <alignment horizontal="left" vertical="top"/>
    </xf>
    <xf numFmtId="0" fontId="8" fillId="16" borderId="1" xfId="0" applyFont="1" applyFill="1" applyBorder="1" applyAlignment="1" applyProtection="1">
      <alignment horizontal="left" vertical="top"/>
    </xf>
    <xf numFmtId="0" fontId="7" fillId="16" borderId="1" xfId="0" applyFont="1" applyFill="1" applyBorder="1" applyAlignment="1">
      <alignment horizontal="left" vertical="top"/>
    </xf>
    <xf numFmtId="0" fontId="8" fillId="16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 applyProtection="1">
      <alignment horizontal="left" vertical="top"/>
    </xf>
    <xf numFmtId="17" fontId="8" fillId="13" borderId="1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left" vertical="top" wrapText="1"/>
    </xf>
    <xf numFmtId="0" fontId="10" fillId="16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center" vertical="top" wrapText="1"/>
    </xf>
    <xf numFmtId="0" fontId="7" fillId="10" borderId="1" xfId="0" applyFont="1" applyFill="1" applyBorder="1" applyAlignment="1">
      <alignment horizontal="center" vertical="top" wrapText="1"/>
    </xf>
    <xf numFmtId="14" fontId="8" fillId="10" borderId="1" xfId="0" applyNumberFormat="1" applyFont="1" applyFill="1" applyBorder="1" applyAlignment="1">
      <alignment horizontal="center" vertical="top"/>
    </xf>
    <xf numFmtId="14" fontId="10" fillId="10" borderId="1" xfId="0" applyNumberFormat="1" applyFont="1" applyFill="1" applyBorder="1" applyAlignment="1">
      <alignment horizontal="center" vertical="top"/>
    </xf>
    <xf numFmtId="0" fontId="8" fillId="16" borderId="1" xfId="0" applyFont="1" applyFill="1" applyBorder="1" applyAlignment="1" applyProtection="1">
      <alignment horizontal="left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top" wrapText="1"/>
    </xf>
    <xf numFmtId="0" fontId="7" fillId="17" borderId="1" xfId="0" applyFont="1" applyFill="1" applyBorder="1" applyAlignment="1">
      <alignment horizontal="center" vertical="top" wrapText="1"/>
    </xf>
    <xf numFmtId="0" fontId="11" fillId="17" borderId="1" xfId="0" applyFont="1" applyFill="1" applyBorder="1" applyAlignment="1">
      <alignment horizontal="center" vertical="top" wrapText="1"/>
    </xf>
    <xf numFmtId="0" fontId="8" fillId="15" borderId="1" xfId="0" applyFont="1" applyFill="1" applyBorder="1" applyAlignment="1">
      <alignment horizontal="center" vertical="top"/>
    </xf>
    <xf numFmtId="0" fontId="7" fillId="15" borderId="1" xfId="0" applyFont="1" applyFill="1" applyBorder="1" applyAlignment="1">
      <alignment horizontal="center" vertical="top"/>
    </xf>
    <xf numFmtId="0" fontId="10" fillId="15" borderId="1" xfId="0" applyFont="1" applyFill="1" applyBorder="1" applyAlignment="1">
      <alignment horizontal="center" vertical="top"/>
    </xf>
    <xf numFmtId="0" fontId="23" fillId="15" borderId="1" xfId="0" applyFont="1" applyFill="1" applyBorder="1" applyAlignment="1">
      <alignment horizontal="center" vertical="top"/>
    </xf>
    <xf numFmtId="14" fontId="11" fillId="13" borderId="1" xfId="0" applyNumberFormat="1" applyFont="1" applyFill="1" applyBorder="1" applyAlignment="1">
      <alignment horizontal="center" vertical="center"/>
    </xf>
    <xf numFmtId="14" fontId="11" fillId="14" borderId="1" xfId="0" applyNumberFormat="1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" fontId="8" fillId="14" borderId="1" xfId="0" applyNumberFormat="1" applyFont="1" applyFill="1" applyBorder="1" applyAlignment="1">
      <alignment horizontal="center" vertical="center"/>
    </xf>
    <xf numFmtId="14" fontId="26" fillId="14" borderId="1" xfId="0" applyNumberFormat="1" applyFont="1" applyFill="1" applyBorder="1" applyAlignment="1">
      <alignment horizontal="center"/>
    </xf>
    <xf numFmtId="0" fontId="27" fillId="0" borderId="1" xfId="0" applyFont="1" applyBorder="1" applyAlignment="1" applyProtection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3" fontId="7" fillId="17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165" fontId="30" fillId="0" borderId="1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2" fillId="0" borderId="0" xfId="0" applyFont="1" applyAlignment="1">
      <alignment vertical="center"/>
    </xf>
    <xf numFmtId="14" fontId="31" fillId="0" borderId="1" xfId="0" applyNumberFormat="1" applyFont="1" applyBorder="1" applyAlignment="1">
      <alignment horizontal="center" vertical="center" wrapText="1"/>
    </xf>
    <xf numFmtId="14" fontId="26" fillId="7" borderId="1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left" vertical="top"/>
    </xf>
    <xf numFmtId="0" fontId="12" fillId="16" borderId="1" xfId="0" applyFont="1" applyFill="1" applyBorder="1" applyAlignment="1">
      <alignment horizontal="left" vertical="top" wrapText="1"/>
    </xf>
    <xf numFmtId="0" fontId="12" fillId="15" borderId="1" xfId="0" applyFont="1" applyFill="1" applyBorder="1" applyAlignment="1">
      <alignment horizontal="center" vertical="top"/>
    </xf>
    <xf numFmtId="0" fontId="12" fillId="17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top" wrapText="1"/>
    </xf>
    <xf numFmtId="14" fontId="12" fillId="10" borderId="1" xfId="0" applyNumberFormat="1" applyFont="1" applyFill="1" applyBorder="1" applyAlignment="1">
      <alignment horizontal="center" vertical="top"/>
    </xf>
    <xf numFmtId="0" fontId="12" fillId="10" borderId="1" xfId="0" applyFont="1" applyFill="1" applyBorder="1" applyAlignment="1">
      <alignment horizontal="center" vertical="top"/>
    </xf>
    <xf numFmtId="0" fontId="12" fillId="6" borderId="1" xfId="0" applyFont="1" applyFill="1" applyBorder="1" applyAlignment="1" applyProtection="1"/>
    <xf numFmtId="0" fontId="12" fillId="16" borderId="1" xfId="0" applyFont="1" applyFill="1" applyBorder="1" applyAlignment="1" applyProtection="1">
      <alignment horizontal="left" vertical="center" wrapText="1"/>
    </xf>
    <xf numFmtId="0" fontId="12" fillId="15" borderId="1" xfId="0" applyFont="1" applyFill="1" applyBorder="1" applyAlignment="1">
      <alignment horizontal="center"/>
    </xf>
    <xf numFmtId="14" fontId="12" fillId="10" borderId="1" xfId="0" applyNumberFormat="1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</xf>
    <xf numFmtId="0" fontId="12" fillId="16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center"/>
    </xf>
    <xf numFmtId="0" fontId="12" fillId="9" borderId="1" xfId="0" applyFont="1" applyFill="1" applyBorder="1" applyAlignment="1"/>
    <xf numFmtId="0" fontId="12" fillId="0" borderId="1" xfId="0" applyFont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165" fontId="12" fillId="9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16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0" xfId="0" applyFont="1" applyAlignment="1"/>
    <xf numFmtId="0" fontId="12" fillId="0" borderId="0" xfId="0" applyFont="1" applyFill="1" applyAlignment="1"/>
    <xf numFmtId="0" fontId="7" fillId="16" borderId="1" xfId="0" applyFont="1" applyFill="1" applyBorder="1" applyAlignment="1" applyProtection="1">
      <alignment vertical="center"/>
    </xf>
    <xf numFmtId="0" fontId="8" fillId="10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vertical="center"/>
    </xf>
    <xf numFmtId="0" fontId="33" fillId="16" borderId="1" xfId="0" applyFont="1" applyFill="1" applyBorder="1" applyAlignment="1" applyProtection="1">
      <alignment horizontal="left"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4" fontId="33" fillId="0" borderId="1" xfId="0" applyNumberFormat="1" applyFont="1" applyBorder="1" applyAlignment="1">
      <alignment horizontal="center" vertical="center"/>
    </xf>
    <xf numFmtId="0" fontId="33" fillId="0" borderId="0" xfId="0" applyFont="1" applyAlignment="1"/>
    <xf numFmtId="0" fontId="11" fillId="16" borderId="1" xfId="0" applyFont="1" applyFill="1" applyBorder="1" applyAlignment="1"/>
    <xf numFmtId="14" fontId="10" fillId="1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29" fillId="0" borderId="19" xfId="0" applyFont="1" applyBorder="1" applyAlignment="1">
      <alignment vertical="center"/>
    </xf>
    <xf numFmtId="0" fontId="7" fillId="6" borderId="1" xfId="0" applyFont="1" applyFill="1" applyBorder="1" applyAlignment="1" applyProtection="1">
      <alignment horizontal="left" vertical="center"/>
    </xf>
    <xf numFmtId="0" fontId="8" fillId="6" borderId="1" xfId="0" applyFont="1" applyFill="1" applyBorder="1" applyAlignment="1" applyProtection="1">
      <alignment horizontal="left" vertical="center"/>
    </xf>
    <xf numFmtId="0" fontId="8" fillId="16" borderId="1" xfId="0" applyFont="1" applyFill="1" applyBorder="1" applyAlignment="1" applyProtection="1">
      <alignment vertical="center"/>
    </xf>
    <xf numFmtId="0" fontId="8" fillId="9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" fontId="10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14" fontId="8" fillId="0" borderId="2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165" fontId="18" fillId="9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165" fontId="21" fillId="9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33" fillId="0" borderId="1" xfId="0" applyFont="1" applyFill="1" applyBorder="1" applyAlignment="1" applyProtection="1">
      <alignment horizontal="center" vertical="center"/>
    </xf>
    <xf numFmtId="0" fontId="33" fillId="6" borderId="1" xfId="0" applyFont="1" applyFill="1" applyBorder="1" applyAlignment="1" applyProtection="1">
      <alignment horizontal="left" vertical="center"/>
    </xf>
    <xf numFmtId="0" fontId="33" fillId="16" borderId="1" xfId="0" applyFont="1" applyFill="1" applyBorder="1" applyAlignment="1" applyProtection="1">
      <alignment horizontal="left" vertical="center"/>
    </xf>
    <xf numFmtId="0" fontId="33" fillId="15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14" fontId="33" fillId="7" borderId="1" xfId="0" applyNumberFormat="1" applyFont="1" applyFill="1" applyBorder="1" applyAlignment="1">
      <alignment horizontal="center" vertical="center"/>
    </xf>
    <xf numFmtId="14" fontId="33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14" fontId="33" fillId="8" borderId="1" xfId="0" applyNumberFormat="1" applyFont="1" applyFill="1" applyBorder="1" applyAlignment="1">
      <alignment horizontal="center" vertical="center"/>
    </xf>
    <xf numFmtId="165" fontId="33" fillId="9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0" fontId="25" fillId="2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/>
    </xf>
    <xf numFmtId="14" fontId="34" fillId="14" borderId="1" xfId="0" applyNumberFormat="1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165" fontId="8" fillId="19" borderId="1" xfId="0" applyNumberFormat="1" applyFont="1" applyFill="1" applyBorder="1" applyAlignment="1">
      <alignment horizontal="center" vertical="center"/>
    </xf>
    <xf numFmtId="0" fontId="25" fillId="20" borderId="1" xfId="0" applyFont="1" applyFill="1" applyBorder="1" applyAlignment="1" applyProtection="1">
      <alignment vertical="center"/>
    </xf>
    <xf numFmtId="0" fontId="25" fillId="27" borderId="1" xfId="0" applyFont="1" applyFill="1" applyBorder="1" applyAlignment="1" applyProtection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1" fillId="28" borderId="0" xfId="0" applyFont="1" applyFill="1" applyAlignment="1">
      <alignment vertical="center"/>
    </xf>
    <xf numFmtId="0" fontId="7" fillId="28" borderId="0" xfId="0" applyFont="1" applyFill="1" applyAlignment="1">
      <alignment vertical="center"/>
    </xf>
    <xf numFmtId="0" fontId="11" fillId="3" borderId="1" xfId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/>
    <xf numFmtId="0" fontId="11" fillId="5" borderId="0" xfId="0" applyFont="1" applyFill="1" applyAlignment="1">
      <alignment vertical="center"/>
    </xf>
    <xf numFmtId="0" fontId="8" fillId="28" borderId="0" xfId="0" applyFont="1" applyFill="1" applyAlignment="1">
      <alignment vertical="center"/>
    </xf>
    <xf numFmtId="0" fontId="33" fillId="9" borderId="1" xfId="0" applyFont="1" applyFill="1" applyBorder="1" applyAlignment="1">
      <alignment vertical="center"/>
    </xf>
    <xf numFmtId="0" fontId="33" fillId="13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33" fillId="0" borderId="1" xfId="0" applyNumberFormat="1" applyFont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0" fontId="25" fillId="24" borderId="1" xfId="0" applyFont="1" applyFill="1" applyBorder="1" applyAlignment="1">
      <alignment vertical="center"/>
    </xf>
    <xf numFmtId="0" fontId="25" fillId="21" borderId="1" xfId="0" applyFont="1" applyFill="1" applyBorder="1" applyAlignment="1">
      <alignment horizontal="center" vertical="center" wrapText="1"/>
    </xf>
    <xf numFmtId="0" fontId="25" fillId="23" borderId="1" xfId="0" applyFont="1" applyFill="1" applyBorder="1" applyAlignment="1">
      <alignment horizontal="center" vertical="center"/>
    </xf>
    <xf numFmtId="14" fontId="25" fillId="23" borderId="1" xfId="0" applyNumberFormat="1" applyFont="1" applyFill="1" applyBorder="1" applyAlignment="1">
      <alignment horizontal="center" vertical="center"/>
    </xf>
    <xf numFmtId="0" fontId="25" fillId="25" borderId="1" xfId="0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horizontal="center" vertical="center"/>
    </xf>
    <xf numFmtId="14" fontId="33" fillId="14" borderId="1" xfId="0" applyNumberFormat="1" applyFont="1" applyFill="1" applyBorder="1" applyAlignment="1">
      <alignment horizontal="center"/>
    </xf>
    <xf numFmtId="14" fontId="34" fillId="7" borderId="1" xfId="0" applyNumberFormat="1" applyFont="1" applyFill="1" applyBorder="1" applyAlignment="1">
      <alignment horizontal="center" vertical="center"/>
    </xf>
    <xf numFmtId="14" fontId="8" fillId="29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0" fillId="19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 wrapText="1"/>
    </xf>
    <xf numFmtId="14" fontId="34" fillId="13" borderId="1" xfId="0" applyNumberFormat="1" applyFont="1" applyFill="1" applyBorder="1" applyAlignment="1">
      <alignment horizontal="center" vertical="center"/>
    </xf>
    <xf numFmtId="14" fontId="34" fillId="13" borderId="1" xfId="0" applyNumberFormat="1" applyFont="1" applyFill="1" applyBorder="1" applyAlignment="1">
      <alignment horizontal="center"/>
    </xf>
    <xf numFmtId="166" fontId="7" fillId="13" borderId="1" xfId="0" applyNumberFormat="1" applyFont="1" applyFill="1" applyBorder="1" applyAlignment="1">
      <alignment horizontal="center" vertical="center"/>
    </xf>
    <xf numFmtId="14" fontId="39" fillId="13" borderId="1" xfId="0" applyNumberFormat="1" applyFont="1" applyFill="1" applyBorder="1" applyAlignment="1">
      <alignment horizontal="center" vertical="center"/>
    </xf>
    <xf numFmtId="14" fontId="40" fillId="13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4" fillId="8" borderId="1" xfId="0" applyNumberFormat="1" applyFont="1" applyFill="1" applyBorder="1" applyAlignment="1">
      <alignment horizontal="center" vertical="center"/>
    </xf>
    <xf numFmtId="14" fontId="41" fillId="8" borderId="1" xfId="0" applyNumberFormat="1" applyFont="1" applyFill="1" applyBorder="1" applyAlignment="1">
      <alignment horizontal="center" vertical="center"/>
    </xf>
    <xf numFmtId="14" fontId="34" fillId="30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 vertical="center"/>
    </xf>
    <xf numFmtId="14" fontId="34" fillId="8" borderId="1" xfId="0" applyNumberFormat="1" applyFont="1" applyFill="1" applyBorder="1" applyAlignment="1">
      <alignment horizontal="center"/>
    </xf>
    <xf numFmtId="14" fontId="42" fillId="8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/>
    <xf numFmtId="49" fontId="7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/>
    <xf numFmtId="0" fontId="7" fillId="28" borderId="1" xfId="0" applyFont="1" applyFill="1" applyBorder="1" applyAlignment="1" applyProtection="1">
      <alignment horizontal="left" vertical="center"/>
    </xf>
    <xf numFmtId="0" fontId="24" fillId="0" borderId="0" xfId="0" applyFont="1" applyAlignment="1">
      <alignment vertical="center"/>
    </xf>
    <xf numFmtId="0" fontId="7" fillId="16" borderId="1" xfId="0" applyFont="1" applyFill="1" applyBorder="1" applyAlignment="1" applyProtection="1"/>
    <xf numFmtId="0" fontId="7" fillId="0" borderId="0" xfId="0" applyFont="1" applyBorder="1" applyAlignment="1">
      <alignment horizontal="center" vertical="top"/>
    </xf>
    <xf numFmtId="0" fontId="8" fillId="3" borderId="1" xfId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7" fillId="28" borderId="1" xfId="0" applyFont="1" applyFill="1" applyBorder="1" applyAlignment="1">
      <alignment horizontal="center" vertical="center" wrapText="1"/>
    </xf>
    <xf numFmtId="0" fontId="8" fillId="28" borderId="0" xfId="0" applyFont="1" applyFill="1" applyAlignment="1"/>
    <xf numFmtId="14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/>
    </xf>
    <xf numFmtId="0" fontId="10" fillId="6" borderId="1" xfId="0" applyFont="1" applyFill="1" applyBorder="1" applyAlignment="1" applyProtection="1">
      <alignment horizontal="left" vertical="center"/>
    </xf>
    <xf numFmtId="0" fontId="25" fillId="17" borderId="1" xfId="0" applyFont="1" applyFill="1" applyBorder="1" applyAlignment="1">
      <alignment horizontal="center"/>
    </xf>
    <xf numFmtId="0" fontId="11" fillId="0" borderId="18" xfId="0" applyFont="1" applyBorder="1" applyAlignment="1">
      <alignment horizontal="center" vertical="center" wrapText="1"/>
    </xf>
    <xf numFmtId="0" fontId="45" fillId="6" borderId="1" xfId="0" applyFont="1" applyFill="1" applyBorder="1" applyAlignment="1">
      <alignment horizontal="left"/>
    </xf>
    <xf numFmtId="0" fontId="45" fillId="16" borderId="1" xfId="0" applyFont="1" applyFill="1" applyBorder="1" applyAlignment="1">
      <alignment horizontal="left"/>
    </xf>
    <xf numFmtId="0" fontId="45" fillId="16" borderId="1" xfId="0" applyFont="1" applyFill="1" applyBorder="1" applyAlignment="1">
      <alignment horizontal="left" vertical="center" wrapText="1"/>
    </xf>
    <xf numFmtId="0" fontId="45" fillId="15" borderId="1" xfId="0" applyFont="1" applyFill="1" applyBorder="1" applyAlignment="1">
      <alignment horizontal="center"/>
    </xf>
    <xf numFmtId="0" fontId="45" fillId="17" borderId="1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14" fontId="45" fillId="10" borderId="1" xfId="0" applyNumberFormat="1" applyFont="1" applyFill="1" applyBorder="1" applyAlignment="1">
      <alignment horizontal="center"/>
    </xf>
    <xf numFmtId="0" fontId="45" fillId="10" borderId="1" xfId="0" applyFont="1" applyFill="1" applyBorder="1" applyAlignment="1">
      <alignment horizontal="center" vertical="top"/>
    </xf>
    <xf numFmtId="0" fontId="45" fillId="9" borderId="1" xfId="0" applyFont="1" applyFill="1" applyBorder="1" applyAlignment="1">
      <alignment horizontal="left"/>
    </xf>
    <xf numFmtId="0" fontId="45" fillId="11" borderId="1" xfId="0" applyFont="1" applyFill="1" applyBorder="1" applyAlignment="1">
      <alignment horizontal="center"/>
    </xf>
    <xf numFmtId="0" fontId="45" fillId="12" borderId="1" xfId="0" applyFont="1" applyFill="1" applyBorder="1" applyAlignment="1">
      <alignment horizontal="center"/>
    </xf>
    <xf numFmtId="14" fontId="45" fillId="7" borderId="1" xfId="0" applyNumberFormat="1" applyFont="1" applyFill="1" applyBorder="1" applyAlignment="1">
      <alignment horizontal="center"/>
    </xf>
    <xf numFmtId="14" fontId="45" fillId="13" borderId="1" xfId="0" applyNumberFormat="1" applyFont="1" applyFill="1" applyBorder="1" applyAlignment="1">
      <alignment horizontal="center"/>
    </xf>
    <xf numFmtId="0" fontId="45" fillId="14" borderId="1" xfId="0" applyFont="1" applyFill="1" applyBorder="1" applyAlignment="1">
      <alignment horizontal="center"/>
    </xf>
    <xf numFmtId="14" fontId="45" fillId="14" borderId="1" xfId="0" applyNumberFormat="1" applyFont="1" applyFill="1" applyBorder="1" applyAlignment="1">
      <alignment horizontal="center"/>
    </xf>
    <xf numFmtId="14" fontId="45" fillId="8" borderId="1" xfId="0" applyNumberFormat="1" applyFont="1" applyFill="1" applyBorder="1" applyAlignment="1">
      <alignment horizontal="center"/>
    </xf>
    <xf numFmtId="165" fontId="45" fillId="9" borderId="1" xfId="0" applyNumberFormat="1" applyFont="1" applyFill="1" applyBorder="1" applyAlignment="1">
      <alignment horizontal="center"/>
    </xf>
    <xf numFmtId="14" fontId="45" fillId="0" borderId="1" xfId="0" applyNumberFormat="1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top"/>
    </xf>
    <xf numFmtId="164" fontId="45" fillId="0" borderId="1" xfId="0" applyNumberFormat="1" applyFont="1" applyBorder="1" applyAlignment="1">
      <alignment horizontal="center"/>
    </xf>
    <xf numFmtId="0" fontId="45" fillId="0" borderId="1" xfId="0" applyFont="1" applyBorder="1" applyAlignment="1"/>
    <xf numFmtId="0" fontId="45" fillId="0" borderId="0" xfId="0" applyFont="1" applyAlignment="1"/>
    <xf numFmtId="0" fontId="8" fillId="5" borderId="1" xfId="0" applyFont="1" applyFill="1" applyBorder="1" applyAlignment="1">
      <alignment horizontal="center"/>
    </xf>
    <xf numFmtId="14" fontId="33" fillId="10" borderId="1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7" fillId="28" borderId="1" xfId="0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left" vertical="center"/>
    </xf>
    <xf numFmtId="0" fontId="8" fillId="31" borderId="1" xfId="0" applyFont="1" applyFill="1" applyBorder="1" applyAlignment="1">
      <alignment horizontal="left" vertical="center" wrapText="1"/>
    </xf>
    <xf numFmtId="14" fontId="39" fillId="7" borderId="1" xfId="0" applyNumberFormat="1" applyFont="1" applyFill="1" applyBorder="1" applyAlignment="1">
      <alignment horizontal="center" vertical="center"/>
    </xf>
    <xf numFmtId="14" fontId="7" fillId="31" borderId="1" xfId="0" applyNumberFormat="1" applyFont="1" applyFill="1" applyBorder="1" applyAlignment="1">
      <alignment horizontal="center" vertical="center"/>
    </xf>
    <xf numFmtId="14" fontId="8" fillId="31" borderId="1" xfId="0" applyNumberFormat="1" applyFont="1" applyFill="1" applyBorder="1" applyAlignment="1">
      <alignment horizontal="center" vertical="center"/>
    </xf>
    <xf numFmtId="14" fontId="10" fillId="31" borderId="1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65" fontId="8" fillId="8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14" fillId="16" borderId="1" xfId="0" applyFont="1" applyFill="1" applyBorder="1" applyAlignment="1">
      <alignment horizontal="left" vertical="center"/>
    </xf>
    <xf numFmtId="0" fontId="14" fillId="16" borderId="1" xfId="0" applyFont="1" applyFill="1" applyBorder="1" applyAlignment="1">
      <alignment horizontal="left" vertical="center" wrapText="1"/>
    </xf>
    <xf numFmtId="0" fontId="14" fillId="16" borderId="1" xfId="0" applyFont="1" applyFill="1" applyBorder="1" applyAlignment="1" applyProtection="1">
      <alignment horizontal="left" vertical="center"/>
    </xf>
    <xf numFmtId="0" fontId="14" fillId="16" borderId="1" xfId="0" applyFont="1" applyFill="1" applyBorder="1" applyAlignment="1" applyProtection="1">
      <alignment horizontal="left" vertical="center" wrapText="1"/>
    </xf>
    <xf numFmtId="0" fontId="14" fillId="16" borderId="1" xfId="0" applyFont="1" applyFill="1" applyBorder="1" applyAlignment="1" applyProtection="1">
      <alignment horizontal="left"/>
    </xf>
    <xf numFmtId="0" fontId="7" fillId="17" borderId="0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 applyProtection="1">
      <alignment horizontal="left" vertical="center"/>
    </xf>
    <xf numFmtId="0" fontId="10" fillId="0" borderId="1" xfId="0" applyFont="1" applyBorder="1" applyAlignment="1" applyProtection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/>
    </xf>
    <xf numFmtId="14" fontId="10" fillId="10" borderId="1" xfId="0" applyNumberFormat="1" applyFont="1" applyFill="1" applyBorder="1" applyAlignment="1">
      <alignment horizontal="center"/>
    </xf>
    <xf numFmtId="0" fontId="19" fillId="19" borderId="1" xfId="0" applyFont="1" applyFill="1" applyBorder="1" applyAlignment="1">
      <alignment horizontal="center"/>
    </xf>
    <xf numFmtId="165" fontId="20" fillId="5" borderId="1" xfId="0" applyNumberFormat="1" applyFont="1" applyFill="1" applyBorder="1" applyAlignment="1">
      <alignment horizontal="center"/>
    </xf>
    <xf numFmtId="14" fontId="47" fillId="14" borderId="1" xfId="0" applyNumberFormat="1" applyFont="1" applyFill="1" applyBorder="1" applyAlignment="1">
      <alignment horizontal="center" vertical="center"/>
    </xf>
    <xf numFmtId="0" fontId="7" fillId="31" borderId="1" xfId="0" applyFont="1" applyFill="1" applyBorder="1" applyAlignment="1" applyProtection="1">
      <alignment horizontal="center" vertical="center"/>
    </xf>
    <xf numFmtId="0" fontId="7" fillId="31" borderId="1" xfId="0" applyFont="1" applyFill="1" applyBorder="1" applyAlignment="1">
      <alignment horizontal="left" vertical="center"/>
    </xf>
    <xf numFmtId="0" fontId="7" fillId="31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 wrapText="1"/>
    </xf>
    <xf numFmtId="0" fontId="8" fillId="31" borderId="1" xfId="0" applyFont="1" applyFill="1" applyBorder="1" applyAlignment="1">
      <alignment horizontal="center" vertical="center" wrapText="1"/>
    </xf>
    <xf numFmtId="0" fontId="8" fillId="31" borderId="1" xfId="0" applyFont="1" applyFill="1" applyBorder="1" applyAlignment="1">
      <alignment horizontal="center" vertical="center"/>
    </xf>
    <xf numFmtId="14" fontId="3" fillId="31" borderId="1" xfId="0" applyNumberFormat="1" applyFont="1" applyFill="1" applyBorder="1" applyAlignment="1">
      <alignment horizontal="center" vertical="center"/>
    </xf>
    <xf numFmtId="165" fontId="7" fillId="31" borderId="1" xfId="0" applyNumberFormat="1" applyFont="1" applyFill="1" applyBorder="1" applyAlignment="1">
      <alignment horizontal="center" vertical="center"/>
    </xf>
    <xf numFmtId="14" fontId="11" fillId="31" borderId="1" xfId="0" applyNumberFormat="1" applyFont="1" applyFill="1" applyBorder="1" applyAlignment="1">
      <alignment horizontal="center" vertical="center" wrapText="1"/>
    </xf>
    <xf numFmtId="164" fontId="7" fillId="31" borderId="1" xfId="0" applyNumberFormat="1" applyFont="1" applyFill="1" applyBorder="1" applyAlignment="1">
      <alignment horizontal="center" vertical="center"/>
    </xf>
    <xf numFmtId="0" fontId="7" fillId="31" borderId="2" xfId="0" applyFont="1" applyFill="1" applyBorder="1" applyAlignment="1">
      <alignment horizontal="center" vertical="center" wrapText="1"/>
    </xf>
    <xf numFmtId="0" fontId="8" fillId="31" borderId="1" xfId="0" applyFont="1" applyFill="1" applyBorder="1" applyAlignment="1">
      <alignment vertical="center"/>
    </xf>
    <xf numFmtId="0" fontId="7" fillId="31" borderId="1" xfId="0" applyFont="1" applyFill="1" applyBorder="1" applyAlignment="1">
      <alignment vertical="center"/>
    </xf>
    <xf numFmtId="0" fontId="7" fillId="31" borderId="0" xfId="0" applyFont="1" applyFill="1" applyAlignment="1"/>
    <xf numFmtId="14" fontId="47" fillId="31" borderId="1" xfId="0" applyNumberFormat="1" applyFont="1" applyFill="1" applyBorder="1" applyAlignment="1">
      <alignment horizontal="center" vertical="center"/>
    </xf>
    <xf numFmtId="14" fontId="34" fillId="31" borderId="1" xfId="0" applyNumberFormat="1" applyFont="1" applyFill="1" applyBorder="1" applyAlignment="1">
      <alignment horizontal="center" vertical="center"/>
    </xf>
    <xf numFmtId="165" fontId="8" fillId="31" borderId="1" xfId="0" applyNumberFormat="1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 wrapText="1"/>
    </xf>
    <xf numFmtId="0" fontId="8" fillId="31" borderId="0" xfId="0" applyFont="1" applyFill="1" applyAlignment="1"/>
    <xf numFmtId="14" fontId="39" fillId="31" borderId="1" xfId="0" applyNumberFormat="1" applyFont="1" applyFill="1" applyBorder="1" applyAlignment="1">
      <alignment horizontal="center" vertical="center"/>
    </xf>
    <xf numFmtId="14" fontId="8" fillId="31" borderId="1" xfId="0" applyNumberFormat="1" applyFont="1" applyFill="1" applyBorder="1" applyAlignment="1">
      <alignment horizontal="center" vertical="center" wrapText="1"/>
    </xf>
    <xf numFmtId="14" fontId="31" fillId="5" borderId="1" xfId="0" applyNumberFormat="1" applyFont="1" applyFill="1" applyBorder="1" applyAlignment="1">
      <alignment horizontal="center" vertical="center" wrapText="1"/>
    </xf>
    <xf numFmtId="165" fontId="30" fillId="5" borderId="1" xfId="0" applyNumberFormat="1" applyFont="1" applyFill="1" applyBorder="1" applyAlignment="1">
      <alignment horizontal="center" vertical="center"/>
    </xf>
    <xf numFmtId="0" fontId="8" fillId="14" borderId="1" xfId="0" applyNumberFormat="1" applyFont="1" applyFill="1" applyBorder="1" applyAlignment="1">
      <alignment horizontal="center" vertical="center"/>
    </xf>
    <xf numFmtId="165" fontId="10" fillId="19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vertical="center"/>
    </xf>
    <xf numFmtId="0" fontId="11" fillId="5" borderId="2" xfId="0" applyFont="1" applyFill="1" applyBorder="1" applyAlignment="1">
      <alignment horizontal="center" vertical="center" wrapText="1"/>
    </xf>
    <xf numFmtId="14" fontId="8" fillId="0" borderId="14" xfId="0" applyNumberFormat="1" applyFont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 vertical="center"/>
    </xf>
    <xf numFmtId="164" fontId="8" fillId="31" borderId="1" xfId="0" applyNumberFormat="1" applyFont="1" applyFill="1" applyBorder="1" applyAlignment="1">
      <alignment horizontal="center" vertical="center"/>
    </xf>
    <xf numFmtId="0" fontId="8" fillId="31" borderId="2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14" fontId="33" fillId="7" borderId="1" xfId="0" applyNumberFormat="1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/>
    </xf>
    <xf numFmtId="14" fontId="8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/>
    <xf numFmtId="0" fontId="3" fillId="28" borderId="1" xfId="0" applyFont="1" applyFill="1" applyBorder="1" applyAlignment="1">
      <alignment horizontal="center" vertical="center"/>
    </xf>
    <xf numFmtId="0" fontId="8" fillId="0" borderId="0" xfId="0" applyFont="1" applyBorder="1" applyAlignment="1"/>
    <xf numFmtId="0" fontId="27" fillId="0" borderId="15" xfId="0" applyFont="1" applyBorder="1" applyAlignment="1">
      <alignment vertical="center"/>
    </xf>
    <xf numFmtId="164" fontId="7" fillId="0" borderId="15" xfId="0" applyNumberFormat="1" applyFont="1" applyBorder="1" applyAlignment="1">
      <alignment horizontal="center" vertical="center"/>
    </xf>
    <xf numFmtId="0" fontId="11" fillId="28" borderId="0" xfId="0" applyFont="1" applyFill="1" applyAlignment="1"/>
    <xf numFmtId="17" fontId="8" fillId="0" borderId="2" xfId="0" applyNumberFormat="1" applyFont="1" applyBorder="1" applyAlignment="1">
      <alignment horizontal="center" vertical="center" wrapText="1"/>
    </xf>
    <xf numFmtId="14" fontId="7" fillId="0" borderId="15" xfId="0" applyNumberFormat="1" applyFont="1" applyBorder="1" applyAlignment="1">
      <alignment horizontal="center" vertical="center" wrapText="1"/>
    </xf>
    <xf numFmtId="0" fontId="8" fillId="0" borderId="2" xfId="0" applyFont="1" applyBorder="1" applyAlignment="1"/>
    <xf numFmtId="0" fontId="8" fillId="0" borderId="0" xfId="0" applyFont="1" applyBorder="1" applyAlignment="1">
      <alignment vertical="center"/>
    </xf>
    <xf numFmtId="0" fontId="14" fillId="6" borderId="1" xfId="0" applyFont="1" applyFill="1" applyBorder="1" applyAlignment="1" applyProtection="1">
      <alignment vertical="center"/>
    </xf>
    <xf numFmtId="0" fontId="14" fillId="6" borderId="1" xfId="0" applyFont="1" applyFill="1" applyBorder="1" applyAlignment="1"/>
    <xf numFmtId="0" fontId="14" fillId="16" borderId="1" xfId="0" applyFont="1" applyFill="1" applyBorder="1" applyAlignment="1">
      <alignment horizontal="left" vertical="top"/>
    </xf>
    <xf numFmtId="0" fontId="14" fillId="16" borderId="1" xfId="0" applyFont="1" applyFill="1" applyBorder="1" applyAlignment="1" applyProtection="1">
      <alignment horizontal="left" vertical="top"/>
    </xf>
    <xf numFmtId="0" fontId="14" fillId="6" borderId="1" xfId="0" applyFont="1" applyFill="1" applyBorder="1" applyAlignment="1">
      <alignment horizontal="left"/>
    </xf>
    <xf numFmtId="164" fontId="7" fillId="0" borderId="14" xfId="0" applyNumberFormat="1" applyFont="1" applyBorder="1" applyAlignment="1">
      <alignment horizontal="center" vertical="center"/>
    </xf>
    <xf numFmtId="0" fontId="48" fillId="16" borderId="1" xfId="0" applyFont="1" applyFill="1" applyBorder="1" applyAlignment="1" applyProtection="1">
      <alignment horizontal="left" vertical="center"/>
    </xf>
    <xf numFmtId="0" fontId="48" fillId="16" borderId="1" xfId="0" applyFont="1" applyFill="1" applyBorder="1" applyAlignment="1" applyProtection="1">
      <alignment horizontal="left"/>
    </xf>
    <xf numFmtId="0" fontId="48" fillId="16" borderId="1" xfId="0" applyFont="1" applyFill="1" applyBorder="1" applyAlignment="1">
      <alignment horizontal="left"/>
    </xf>
    <xf numFmtId="0" fontId="48" fillId="16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48" fillId="33" borderId="1" xfId="0" applyFont="1" applyFill="1" applyBorder="1" applyAlignment="1" applyProtection="1">
      <alignment horizontal="left" vertical="center"/>
    </xf>
    <xf numFmtId="0" fontId="7" fillId="33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12" fillId="14" borderId="1" xfId="0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7" fillId="17" borderId="2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14" fontId="7" fillId="7" borderId="18" xfId="0" applyNumberFormat="1" applyFont="1" applyFill="1" applyBorder="1" applyAlignment="1">
      <alignment horizontal="center"/>
    </xf>
    <xf numFmtId="14" fontId="7" fillId="13" borderId="18" xfId="0" applyNumberFormat="1" applyFont="1" applyFill="1" applyBorder="1" applyAlignment="1">
      <alignment horizontal="center"/>
    </xf>
    <xf numFmtId="0" fontId="7" fillId="14" borderId="18" xfId="0" applyFont="1" applyFill="1" applyBorder="1" applyAlignment="1">
      <alignment horizontal="center"/>
    </xf>
    <xf numFmtId="165" fontId="7" fillId="9" borderId="18" xfId="0" applyNumberFormat="1" applyFont="1" applyFill="1" applyBorder="1" applyAlignment="1">
      <alignment horizontal="center"/>
    </xf>
    <xf numFmtId="165" fontId="8" fillId="9" borderId="0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top"/>
    </xf>
    <xf numFmtId="0" fontId="7" fillId="0" borderId="18" xfId="0" applyFont="1" applyBorder="1" applyAlignment="1">
      <alignment horizontal="center" vertical="top"/>
    </xf>
    <xf numFmtId="164" fontId="8" fillId="0" borderId="2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27" fillId="0" borderId="14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14" fontId="7" fillId="0" borderId="14" xfId="0" applyNumberFormat="1" applyFont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 vertical="top"/>
    </xf>
    <xf numFmtId="0" fontId="7" fillId="9" borderId="18" xfId="0" applyFont="1" applyFill="1" applyBorder="1" applyAlignment="1">
      <alignment horizontal="left"/>
    </xf>
    <xf numFmtId="14" fontId="7" fillId="8" borderId="18" xfId="0" applyNumberFormat="1" applyFont="1" applyFill="1" applyBorder="1" applyAlignment="1">
      <alignment horizontal="center"/>
    </xf>
    <xf numFmtId="0" fontId="7" fillId="6" borderId="18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14" fontId="8" fillId="0" borderId="1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wrapText="1"/>
    </xf>
    <xf numFmtId="164" fontId="7" fillId="0" borderId="20" xfId="0" applyNumberFormat="1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7" fillId="16" borderId="18" xfId="0" applyFont="1" applyFill="1" applyBorder="1" applyAlignment="1">
      <alignment horizontal="left" vertical="top"/>
    </xf>
    <xf numFmtId="0" fontId="7" fillId="15" borderId="18" xfId="0" applyFont="1" applyFill="1" applyBorder="1" applyAlignment="1">
      <alignment horizontal="center" vertical="top"/>
    </xf>
    <xf numFmtId="0" fontId="10" fillId="17" borderId="1" xfId="0" applyFont="1" applyFill="1" applyBorder="1" applyAlignment="1">
      <alignment horizontal="center" vertical="top" wrapText="1"/>
    </xf>
    <xf numFmtId="0" fontId="7" fillId="17" borderId="18" xfId="0" applyFont="1" applyFill="1" applyBorder="1" applyAlignment="1">
      <alignment horizontal="center" vertical="top" wrapText="1"/>
    </xf>
    <xf numFmtId="0" fontId="7" fillId="12" borderId="0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horizontal="center" vertical="center"/>
    </xf>
    <xf numFmtId="14" fontId="7" fillId="14" borderId="18" xfId="0" applyNumberFormat="1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 vertical="center"/>
    </xf>
    <xf numFmtId="165" fontId="8" fillId="9" borderId="18" xfId="0" applyNumberFormat="1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 wrapText="1"/>
    </xf>
    <xf numFmtId="14" fontId="8" fillId="0" borderId="15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4" fontId="7" fillId="14" borderId="3" xfId="0" applyNumberFormat="1" applyFont="1" applyFill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4" fontId="10" fillId="0" borderId="14" xfId="0" applyNumberFormat="1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/>
    </xf>
    <xf numFmtId="0" fontId="7" fillId="0" borderId="0" xfId="0" applyFont="1" applyBorder="1" applyAlignment="1" applyProtection="1">
      <alignment horizontal="center"/>
    </xf>
    <xf numFmtId="0" fontId="12" fillId="0" borderId="18" xfId="0" applyFont="1" applyBorder="1" applyAlignment="1" applyProtection="1">
      <alignment horizontal="center" vertical="center"/>
    </xf>
    <xf numFmtId="0" fontId="7" fillId="6" borderId="16" xfId="0" applyFont="1" applyFill="1" applyBorder="1" applyAlignment="1">
      <alignment horizontal="left"/>
    </xf>
    <xf numFmtId="0" fontId="7" fillId="16" borderId="16" xfId="0" applyFont="1" applyFill="1" applyBorder="1" applyAlignment="1">
      <alignment horizontal="left" vertical="top"/>
    </xf>
    <xf numFmtId="0" fontId="8" fillId="16" borderId="16" xfId="0" applyFont="1" applyFill="1" applyBorder="1" applyAlignment="1">
      <alignment horizontal="left" vertical="top" wrapText="1"/>
    </xf>
    <xf numFmtId="0" fontId="8" fillId="16" borderId="18" xfId="0" applyFont="1" applyFill="1" applyBorder="1" applyAlignment="1">
      <alignment horizontal="left" vertical="top" wrapText="1"/>
    </xf>
    <xf numFmtId="0" fontId="12" fillId="16" borderId="18" xfId="0" applyFont="1" applyFill="1" applyBorder="1" applyAlignment="1" applyProtection="1">
      <alignment horizontal="left" vertical="center"/>
    </xf>
    <xf numFmtId="0" fontId="7" fillId="15" borderId="16" xfId="0" applyFont="1" applyFill="1" applyBorder="1" applyAlignment="1">
      <alignment horizontal="center" vertical="top"/>
    </xf>
    <xf numFmtId="0" fontId="12" fillId="15" borderId="18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center" vertical="top" wrapText="1"/>
    </xf>
    <xf numFmtId="0" fontId="12" fillId="17" borderId="18" xfId="0" applyFont="1" applyFill="1" applyBorder="1" applyAlignment="1">
      <alignment horizontal="center" vertical="center" wrapText="1"/>
    </xf>
    <xf numFmtId="0" fontId="8" fillId="10" borderId="16" xfId="0" applyFont="1" applyFill="1" applyBorder="1" applyAlignment="1">
      <alignment horizontal="center" vertical="top" wrapText="1"/>
    </xf>
    <xf numFmtId="0" fontId="8" fillId="10" borderId="18" xfId="0" applyFont="1" applyFill="1" applyBorder="1" applyAlignment="1">
      <alignment horizontal="center" vertical="top" wrapText="1"/>
    </xf>
    <xf numFmtId="0" fontId="12" fillId="10" borderId="18" xfId="0" applyFont="1" applyFill="1" applyBorder="1" applyAlignment="1">
      <alignment horizontal="center" vertical="center"/>
    </xf>
    <xf numFmtId="14" fontId="7" fillId="10" borderId="16" xfId="0" applyNumberFormat="1" applyFont="1" applyFill="1" applyBorder="1" applyAlignment="1">
      <alignment horizontal="center" vertical="top"/>
    </xf>
    <xf numFmtId="14" fontId="7" fillId="10" borderId="18" xfId="0" applyNumberFormat="1" applyFont="1" applyFill="1" applyBorder="1" applyAlignment="1">
      <alignment horizontal="center" vertical="top"/>
    </xf>
    <xf numFmtId="14" fontId="10" fillId="10" borderId="19" xfId="0" applyNumberFormat="1" applyFont="1" applyFill="1" applyBorder="1" applyAlignment="1">
      <alignment horizontal="center" vertical="center"/>
    </xf>
    <xf numFmtId="14" fontId="12" fillId="10" borderId="19" xfId="0" applyNumberFormat="1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top"/>
    </xf>
    <xf numFmtId="0" fontId="7" fillId="9" borderId="16" xfId="0" applyFont="1" applyFill="1" applyBorder="1" applyAlignment="1">
      <alignment horizontal="left"/>
    </xf>
    <xf numFmtId="0" fontId="7" fillId="11" borderId="16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14" fontId="7" fillId="7" borderId="16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 vertical="center"/>
    </xf>
    <xf numFmtId="14" fontId="7" fillId="13" borderId="16" xfId="0" applyNumberFormat="1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/>
    </xf>
    <xf numFmtId="14" fontId="7" fillId="14" borderId="16" xfId="0" applyNumberFormat="1" applyFont="1" applyFill="1" applyBorder="1" applyAlignment="1">
      <alignment horizontal="center"/>
    </xf>
    <xf numFmtId="14" fontId="8" fillId="8" borderId="0" xfId="0" applyNumberFormat="1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14" fontId="7" fillId="8" borderId="0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/>
    </xf>
    <xf numFmtId="165" fontId="8" fillId="9" borderId="0" xfId="0" applyNumberFormat="1" applyFont="1" applyFill="1" applyBorder="1" applyAlignment="1">
      <alignment horizontal="center"/>
    </xf>
    <xf numFmtId="14" fontId="11" fillId="0" borderId="16" xfId="0" applyNumberFormat="1" applyFont="1" applyBorder="1" applyAlignment="1">
      <alignment horizontal="center" vertical="center" wrapText="1"/>
    </xf>
    <xf numFmtId="14" fontId="11" fillId="0" borderId="18" xfId="0" applyNumberFormat="1" applyFont="1" applyBorder="1" applyAlignment="1">
      <alignment horizontal="center" vertical="center" wrapText="1"/>
    </xf>
    <xf numFmtId="14" fontId="11" fillId="5" borderId="0" xfId="0" applyNumberFormat="1" applyFont="1" applyFill="1" applyBorder="1" applyAlignment="1">
      <alignment horizontal="center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top"/>
    </xf>
    <xf numFmtId="164" fontId="8" fillId="5" borderId="0" xfId="0" applyNumberFormat="1" applyFont="1" applyFill="1" applyBorder="1" applyAlignment="1">
      <alignment horizontal="center"/>
    </xf>
    <xf numFmtId="0" fontId="8" fillId="3" borderId="15" xfId="1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14" fontId="8" fillId="0" borderId="1" xfId="0" applyNumberFormat="1" applyFont="1" applyBorder="1" applyAlignment="1"/>
    <xf numFmtId="0" fontId="11" fillId="6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4" fontId="11" fillId="10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</cellXfs>
  <cellStyles count="5">
    <cellStyle name="Вывод" xfId="1" builtinId="21"/>
    <cellStyle name="Гиперссылка" xfId="2" builtinId="8"/>
    <cellStyle name="Обычный" xfId="0" builtinId="0"/>
    <cellStyle name="Обычный 2" xfId="4"/>
    <cellStyle name="Процентный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9;&#1042;&#1044;/&#1057;&#1052;&#1045;&#1053;&#1040;%20&#8470;%202/&#1057;&#1055;&#1048;&#1057;&#1054;&#1050;%20&#1057;&#1052;&#1045;&#1053;&#1067;/&#1054;&#1041;&#1065;&#1048;&#1049;%20&#1057;&#1055;&#1048;&#1057;&#1054;&#1050;%20&#1056;&#1044;&#1062;%20&#1089;&#1084;&#1077;&#1085;&#1072;%20&#8470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по запросу"/>
      <sheetName val="сведения"/>
      <sheetName val="Отчет о совместимости"/>
      <sheetName val="Задачи"/>
      <sheetName val="Лист1"/>
      <sheetName val="Лист2"/>
      <sheetName val="Лист3"/>
      <sheetName val="Лист4"/>
    </sheetNames>
    <sheetDataSet>
      <sheetData sheetId="0">
        <row r="59">
          <cell r="U59" t="str">
            <v>декрет</v>
          </cell>
        </row>
        <row r="106">
          <cell r="T106">
            <v>0</v>
          </cell>
          <cell r="U106">
            <v>0</v>
          </cell>
        </row>
        <row r="137">
          <cell r="T137">
            <v>0</v>
          </cell>
          <cell r="U13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ткрытая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Y581"/>
  <sheetViews>
    <sheetView tabSelected="1" zoomScale="115" zoomScaleNormal="115" workbookViewId="0">
      <pane xSplit="4" ySplit="1" topLeftCell="E38" activePane="bottomRight" state="frozen"/>
      <selection pane="topRight" activeCell="E1" sqref="E1"/>
      <selection pane="bottomLeft" activeCell="A2" sqref="A2"/>
      <selection pane="bottomRight" activeCell="N474" sqref="N474"/>
    </sheetView>
  </sheetViews>
  <sheetFormatPr defaultColWidth="9.7109375" defaultRowHeight="14.1" customHeight="1" x14ac:dyDescent="0.2"/>
  <cols>
    <col min="1" max="1" width="4.140625" style="125" customWidth="1"/>
    <col min="2" max="2" width="12" style="126" customWidth="1"/>
    <col min="3" max="3" width="14.7109375" style="127" customWidth="1"/>
    <col min="4" max="4" width="25.85546875" style="127" customWidth="1"/>
    <col min="5" max="5" width="7.42578125" style="128" customWidth="1"/>
    <col min="6" max="6" width="21" style="78" customWidth="1"/>
    <col min="7" max="7" width="6.42578125" style="174" customWidth="1"/>
    <col min="8" max="8" width="11.140625" style="80" customWidth="1"/>
    <col min="9" max="9" width="6.7109375" style="174" customWidth="1"/>
    <col min="10" max="10" width="24.28515625" style="131" customWidth="1"/>
    <col min="11" max="11" width="6.7109375" style="132" customWidth="1"/>
    <col min="12" max="12" width="12.5703125" style="133" customWidth="1"/>
    <col min="13" max="13" width="17.28515625" style="134" customWidth="1"/>
    <col min="14" max="14" width="18.28515625" style="134" customWidth="1"/>
    <col min="15" max="15" width="14.85546875" style="46" customWidth="1"/>
    <col min="16" max="16" width="15.42578125" style="46" customWidth="1"/>
    <col min="17" max="17" width="22.85546875" style="46" customWidth="1"/>
    <col min="18" max="18" width="20.85546875" style="136" customWidth="1"/>
    <col min="19" max="19" width="13.85546875" style="137" customWidth="1"/>
    <col min="20" max="20" width="1.140625" style="137" hidden="1" customWidth="1"/>
    <col min="21" max="21" width="18.42578125" style="137" customWidth="1"/>
    <col min="22" max="22" width="16.5703125" style="253" customWidth="1"/>
    <col min="23" max="23" width="16.85546875" style="253" customWidth="1"/>
    <col min="24" max="24" width="11.5703125" style="140" customWidth="1"/>
    <col min="25" max="26" width="7.85546875" style="141" customWidth="1"/>
    <col min="27" max="27" width="6.5703125" style="141" customWidth="1"/>
    <col min="28" max="28" width="7" style="141" customWidth="1"/>
    <col min="29" max="29" width="7.42578125" style="141" customWidth="1"/>
    <col min="30" max="30" width="7.7109375" style="141" customWidth="1"/>
    <col min="31" max="31" width="7" style="141" customWidth="1"/>
    <col min="32" max="32" width="8" style="141" customWidth="1"/>
    <col min="33" max="33" width="6.140625" style="141" customWidth="1"/>
    <col min="34" max="34" width="7.140625" style="141" customWidth="1"/>
    <col min="35" max="35" width="6.5703125" style="141" customWidth="1"/>
    <col min="36" max="36" width="7" style="141" customWidth="1"/>
    <col min="37" max="37" width="42.140625" style="141" customWidth="1"/>
    <col min="38" max="38" width="70" style="67" customWidth="1"/>
    <col min="39" max="39" width="43.42578125" style="67" customWidth="1"/>
    <col min="40" max="40" width="45.28515625" style="67" customWidth="1"/>
    <col min="41" max="41" width="19.140625" style="90" customWidth="1"/>
    <col min="42" max="42" width="16.28515625" style="142" customWidth="1"/>
    <col min="43" max="43" width="15.85546875" style="142" customWidth="1"/>
    <col min="44" max="44" width="14.7109375" style="142" customWidth="1"/>
    <col min="45" max="45" width="17.85546875" style="316" customWidth="1"/>
    <col min="46" max="46" width="18.28515625" style="143" customWidth="1"/>
    <col min="47" max="47" width="19.42578125" style="90" customWidth="1"/>
    <col min="48" max="48" width="12.7109375" style="144" customWidth="1"/>
    <col min="49" max="49" width="11.85546875" style="144" bestFit="1" customWidth="1"/>
    <col min="50" max="50" width="9.5703125" style="144" customWidth="1"/>
    <col min="51" max="51" width="9.7109375" style="144"/>
    <col min="52" max="16384" width="9.7109375" style="145"/>
  </cols>
  <sheetData>
    <row r="1" spans="1:51" s="397" customFormat="1" ht="39.75" customHeight="1" x14ac:dyDescent="0.2">
      <c r="A1" s="35"/>
      <c r="B1" s="35" t="s">
        <v>2225</v>
      </c>
      <c r="C1" s="35" t="s">
        <v>663</v>
      </c>
      <c r="D1" s="35" t="s">
        <v>2226</v>
      </c>
      <c r="E1" s="36" t="s">
        <v>2</v>
      </c>
      <c r="F1" s="36" t="s">
        <v>887</v>
      </c>
      <c r="G1" s="36" t="s">
        <v>576</v>
      </c>
      <c r="H1" s="37" t="s">
        <v>577</v>
      </c>
      <c r="I1" s="38" t="s">
        <v>584</v>
      </c>
      <c r="J1" s="36" t="s">
        <v>812</v>
      </c>
      <c r="K1" s="36" t="s">
        <v>115</v>
      </c>
      <c r="L1" s="36" t="s">
        <v>250</v>
      </c>
      <c r="M1" s="36" t="s">
        <v>876</v>
      </c>
      <c r="N1" s="39" t="s">
        <v>661</v>
      </c>
      <c r="O1" s="36" t="s">
        <v>878</v>
      </c>
      <c r="P1" s="36" t="s">
        <v>879</v>
      </c>
      <c r="Q1" s="36" t="s">
        <v>1951</v>
      </c>
      <c r="R1" s="36" t="s">
        <v>1952</v>
      </c>
      <c r="S1" s="36" t="s">
        <v>1156</v>
      </c>
      <c r="T1" s="36" t="s">
        <v>1157</v>
      </c>
      <c r="U1" s="36" t="s">
        <v>2025</v>
      </c>
      <c r="V1" s="36" t="s">
        <v>881</v>
      </c>
      <c r="W1" s="36" t="s">
        <v>880</v>
      </c>
      <c r="X1" s="36" t="s">
        <v>1158</v>
      </c>
      <c r="Y1" s="40" t="s">
        <v>883</v>
      </c>
      <c r="Z1" s="40" t="s">
        <v>884</v>
      </c>
      <c r="AA1" s="40" t="s">
        <v>885</v>
      </c>
      <c r="AB1" s="40" t="s">
        <v>97</v>
      </c>
      <c r="AC1" s="40" t="s">
        <v>102</v>
      </c>
      <c r="AD1" s="40" t="s">
        <v>98</v>
      </c>
      <c r="AE1" s="40" t="s">
        <v>99</v>
      </c>
      <c r="AF1" s="40" t="s">
        <v>100</v>
      </c>
      <c r="AG1" s="40" t="s">
        <v>103</v>
      </c>
      <c r="AH1" s="40" t="s">
        <v>104</v>
      </c>
      <c r="AI1" s="40" t="s">
        <v>245</v>
      </c>
      <c r="AJ1" s="40" t="s">
        <v>101</v>
      </c>
      <c r="AK1" s="36" t="s">
        <v>618</v>
      </c>
      <c r="AL1" s="36" t="s">
        <v>619</v>
      </c>
      <c r="AM1" s="36" t="s">
        <v>45</v>
      </c>
      <c r="AN1" s="41" t="s">
        <v>46</v>
      </c>
      <c r="AO1" s="38" t="s">
        <v>581</v>
      </c>
      <c r="AP1" s="38" t="s">
        <v>582</v>
      </c>
      <c r="AQ1" s="38" t="s">
        <v>583</v>
      </c>
      <c r="AR1" s="38" t="s">
        <v>1374</v>
      </c>
      <c r="AS1" s="38" t="s">
        <v>843</v>
      </c>
      <c r="AT1" s="41" t="s">
        <v>662</v>
      </c>
      <c r="AU1" s="36" t="s">
        <v>1174</v>
      </c>
      <c r="AV1" s="42" t="s">
        <v>1330</v>
      </c>
      <c r="AW1" s="42" t="s">
        <v>1331</v>
      </c>
      <c r="AX1" s="42" t="s">
        <v>1332</v>
      </c>
      <c r="AY1" s="42" t="s">
        <v>1341</v>
      </c>
    </row>
    <row r="2" spans="1:51" s="72" customFormat="1" ht="12.75" customHeight="1" x14ac:dyDescent="0.2">
      <c r="A2" s="50">
        <v>1</v>
      </c>
      <c r="B2" s="51" t="s">
        <v>700</v>
      </c>
      <c r="C2" s="322" t="s">
        <v>562</v>
      </c>
      <c r="D2" s="322" t="s">
        <v>39</v>
      </c>
      <c r="E2" s="340">
        <v>30042</v>
      </c>
      <c r="F2" s="337" t="s">
        <v>1099</v>
      </c>
      <c r="G2" s="57">
        <v>14</v>
      </c>
      <c r="H2" s="332" t="s">
        <v>265</v>
      </c>
      <c r="I2" s="57">
        <v>1982</v>
      </c>
      <c r="J2" s="58" t="s">
        <v>372</v>
      </c>
      <c r="K2" s="59">
        <v>2</v>
      </c>
      <c r="L2" s="60" t="s">
        <v>246</v>
      </c>
      <c r="M2" s="61">
        <v>43177</v>
      </c>
      <c r="N2" s="61">
        <v>43760</v>
      </c>
      <c r="O2" s="62">
        <v>42052</v>
      </c>
      <c r="P2" s="62">
        <v>43148</v>
      </c>
      <c r="Q2" s="62"/>
      <c r="R2" s="63" t="s">
        <v>1753</v>
      </c>
      <c r="S2" s="64">
        <v>4</v>
      </c>
      <c r="T2" s="65">
        <v>42577</v>
      </c>
      <c r="U2" s="65">
        <v>43622</v>
      </c>
      <c r="V2" s="66">
        <v>42052</v>
      </c>
      <c r="W2" s="66">
        <v>43148</v>
      </c>
      <c r="X2" s="33"/>
      <c r="Y2" s="33" t="s">
        <v>176</v>
      </c>
      <c r="Z2" s="33" t="s">
        <v>176</v>
      </c>
      <c r="AA2" s="33" t="s">
        <v>176</v>
      </c>
      <c r="AB2" s="33" t="s">
        <v>176</v>
      </c>
      <c r="AC2" s="33" t="s">
        <v>176</v>
      </c>
      <c r="AD2" s="33" t="s">
        <v>176</v>
      </c>
      <c r="AE2" s="33"/>
      <c r="AF2" s="33"/>
      <c r="AG2" s="33" t="s">
        <v>176</v>
      </c>
      <c r="AH2" s="33"/>
      <c r="AI2" s="33"/>
      <c r="AJ2" s="33"/>
      <c r="AK2" s="67"/>
      <c r="AL2" s="67"/>
      <c r="AM2" s="67"/>
      <c r="AN2" s="90" t="s">
        <v>1418</v>
      </c>
      <c r="AO2" s="69"/>
      <c r="AP2" s="69" t="s">
        <v>266</v>
      </c>
      <c r="AQ2" s="69"/>
      <c r="AR2" s="69"/>
      <c r="AS2" s="70">
        <v>7880</v>
      </c>
      <c r="AT2" s="68">
        <v>2007</v>
      </c>
      <c r="AU2" s="71"/>
      <c r="AV2" s="71"/>
      <c r="AW2" s="71"/>
      <c r="AX2" s="71"/>
      <c r="AY2" s="71"/>
    </row>
    <row r="3" spans="1:51" s="103" customFormat="1" ht="12.75" hidden="1" customHeight="1" x14ac:dyDescent="0.2">
      <c r="A3" s="147">
        <v>1</v>
      </c>
      <c r="B3" s="412" t="s">
        <v>188</v>
      </c>
      <c r="C3" s="149" t="s">
        <v>1978</v>
      </c>
      <c r="D3" s="76" t="s">
        <v>1825</v>
      </c>
      <c r="E3" s="128">
        <v>30999</v>
      </c>
      <c r="F3" s="78" t="s">
        <v>1826</v>
      </c>
      <c r="G3" s="79">
        <v>13</v>
      </c>
      <c r="H3" s="130" t="s">
        <v>802</v>
      </c>
      <c r="I3" s="129">
        <v>1994</v>
      </c>
      <c r="J3" s="318" t="s">
        <v>375</v>
      </c>
      <c r="K3" s="132">
        <v>3</v>
      </c>
      <c r="L3" s="133" t="s">
        <v>244</v>
      </c>
      <c r="M3" s="135">
        <v>43210</v>
      </c>
      <c r="N3" s="135">
        <v>44096</v>
      </c>
      <c r="O3" s="45">
        <v>42171</v>
      </c>
      <c r="P3" s="45" t="s">
        <v>1783</v>
      </c>
      <c r="Q3" s="45"/>
      <c r="R3" s="45" t="s">
        <v>317</v>
      </c>
      <c r="S3" s="137">
        <v>4</v>
      </c>
      <c r="T3" s="139"/>
      <c r="U3" s="65">
        <v>43137</v>
      </c>
      <c r="V3" s="139">
        <v>42171</v>
      </c>
      <c r="W3" s="139" t="s">
        <v>1783</v>
      </c>
      <c r="X3" s="141"/>
      <c r="Y3" s="141"/>
      <c r="Z3" s="141"/>
      <c r="AA3" s="141"/>
      <c r="AB3" s="141"/>
      <c r="AC3" s="141" t="s">
        <v>176</v>
      </c>
      <c r="AD3" s="141"/>
      <c r="AE3" s="141"/>
      <c r="AF3" s="141" t="s">
        <v>176</v>
      </c>
      <c r="AG3" s="141"/>
      <c r="AH3" s="141"/>
      <c r="AI3" s="141"/>
      <c r="AJ3" s="141"/>
      <c r="AK3" s="347"/>
      <c r="AL3" s="67"/>
      <c r="AM3" s="67"/>
      <c r="AN3" s="90" t="s">
        <v>2405</v>
      </c>
      <c r="AO3" s="142"/>
      <c r="AP3" s="142" t="s">
        <v>1833</v>
      </c>
      <c r="AQ3" s="142"/>
      <c r="AR3" s="142"/>
      <c r="AS3" s="316" t="s">
        <v>2020</v>
      </c>
      <c r="AT3" s="163">
        <v>42489</v>
      </c>
      <c r="AU3" s="336">
        <v>42220</v>
      </c>
      <c r="AV3" s="144"/>
      <c r="AW3" s="157"/>
      <c r="AX3" s="157"/>
      <c r="AY3" s="157"/>
    </row>
    <row r="4" spans="1:51" s="72" customFormat="1" ht="15" hidden="1" customHeight="1" x14ac:dyDescent="0.2">
      <c r="A4" s="73">
        <v>1</v>
      </c>
      <c r="B4" s="74" t="s">
        <v>185</v>
      </c>
      <c r="C4" s="75" t="s">
        <v>725</v>
      </c>
      <c r="D4" s="76" t="s">
        <v>536</v>
      </c>
      <c r="E4" s="77">
        <v>1969</v>
      </c>
      <c r="F4" s="78" t="s">
        <v>2346</v>
      </c>
      <c r="G4" s="79">
        <v>25</v>
      </c>
      <c r="H4" s="80" t="s">
        <v>70</v>
      </c>
      <c r="I4" s="81">
        <v>1969</v>
      </c>
      <c r="J4" s="82" t="s">
        <v>372</v>
      </c>
      <c r="K4" s="83">
        <v>1</v>
      </c>
      <c r="L4" s="84" t="s">
        <v>243</v>
      </c>
      <c r="M4" s="61">
        <v>44015</v>
      </c>
      <c r="N4" s="61">
        <v>43651</v>
      </c>
      <c r="O4" s="86">
        <v>42096</v>
      </c>
      <c r="P4" s="86">
        <v>43192</v>
      </c>
      <c r="Q4" s="86"/>
      <c r="R4" s="86" t="s">
        <v>1972</v>
      </c>
      <c r="S4" s="34">
        <v>4</v>
      </c>
      <c r="T4" s="65">
        <v>42708</v>
      </c>
      <c r="U4" s="34" t="s">
        <v>2258</v>
      </c>
      <c r="V4" s="87" t="s">
        <v>1268</v>
      </c>
      <c r="W4" s="88" t="s">
        <v>1269</v>
      </c>
      <c r="X4" s="89"/>
      <c r="Y4" s="89" t="s">
        <v>176</v>
      </c>
      <c r="Z4" s="89" t="s">
        <v>176</v>
      </c>
      <c r="AA4" s="89"/>
      <c r="AB4" s="89"/>
      <c r="AC4" s="89"/>
      <c r="AD4" s="89"/>
      <c r="AE4" s="89" t="s">
        <v>176</v>
      </c>
      <c r="AF4" s="89" t="s">
        <v>176</v>
      </c>
      <c r="AG4" s="89" t="s">
        <v>176</v>
      </c>
      <c r="AH4" s="89"/>
      <c r="AI4" s="89"/>
      <c r="AJ4" s="33" t="s">
        <v>176</v>
      </c>
      <c r="AK4" s="67"/>
      <c r="AL4" s="67"/>
      <c r="AM4" s="67" t="s">
        <v>2229</v>
      </c>
      <c r="AN4" s="90" t="s">
        <v>2405</v>
      </c>
      <c r="AO4" s="91" t="s">
        <v>141</v>
      </c>
      <c r="AP4" s="92"/>
      <c r="AQ4" s="92"/>
      <c r="AR4" s="92"/>
      <c r="AS4" s="93">
        <v>14550</v>
      </c>
      <c r="AT4" s="94">
        <v>1993</v>
      </c>
      <c r="AU4" s="71"/>
      <c r="AV4" s="71"/>
      <c r="AW4" s="71"/>
      <c r="AX4" s="71"/>
      <c r="AY4" s="71"/>
    </row>
    <row r="5" spans="1:51" s="72" customFormat="1" ht="15" hidden="1" customHeight="1" x14ac:dyDescent="0.2">
      <c r="A5" s="73"/>
      <c r="B5" s="74" t="s">
        <v>185</v>
      </c>
      <c r="C5" s="75" t="s">
        <v>2477</v>
      </c>
      <c r="D5" s="76" t="s">
        <v>2478</v>
      </c>
      <c r="E5" s="77">
        <v>31471</v>
      </c>
      <c r="F5" s="78" t="s">
        <v>2479</v>
      </c>
      <c r="G5" s="79">
        <v>10</v>
      </c>
      <c r="H5" s="80" t="s">
        <v>265</v>
      </c>
      <c r="I5" s="81">
        <v>1995</v>
      </c>
      <c r="J5" s="175" t="s">
        <v>1146</v>
      </c>
      <c r="K5" s="83"/>
      <c r="L5" s="84" t="s">
        <v>247</v>
      </c>
      <c r="M5" s="61"/>
      <c r="N5" s="61">
        <v>44349</v>
      </c>
      <c r="O5" s="86"/>
      <c r="P5" s="86"/>
      <c r="Q5" s="86"/>
      <c r="R5" s="86"/>
      <c r="S5" s="34">
        <v>4</v>
      </c>
      <c r="T5" s="65"/>
      <c r="U5" s="34"/>
      <c r="V5" s="87"/>
      <c r="W5" s="88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33"/>
      <c r="AK5" s="67"/>
      <c r="AL5" s="67"/>
      <c r="AM5" s="67"/>
      <c r="AN5" s="68"/>
      <c r="AO5" s="91"/>
      <c r="AP5" s="92"/>
      <c r="AQ5" s="92"/>
      <c r="AR5" s="92"/>
      <c r="AS5" s="93"/>
      <c r="AT5" s="94"/>
      <c r="AU5" s="71"/>
      <c r="AV5" s="71"/>
      <c r="AW5" s="71"/>
      <c r="AX5" s="71"/>
      <c r="AY5" s="71"/>
    </row>
    <row r="6" spans="1:51" s="103" customFormat="1" ht="15" hidden="1" customHeight="1" x14ac:dyDescent="0.2">
      <c r="A6" s="73"/>
      <c r="B6" s="111" t="s">
        <v>179</v>
      </c>
      <c r="C6" s="75" t="s">
        <v>1906</v>
      </c>
      <c r="D6" s="76" t="s">
        <v>529</v>
      </c>
      <c r="E6" s="77">
        <v>30866</v>
      </c>
      <c r="F6" s="78" t="s">
        <v>1750</v>
      </c>
      <c r="G6" s="79">
        <v>23</v>
      </c>
      <c r="H6" s="80" t="s">
        <v>70</v>
      </c>
      <c r="I6" s="81">
        <v>1990</v>
      </c>
      <c r="J6" s="82" t="s">
        <v>375</v>
      </c>
      <c r="K6" s="83">
        <v>3</v>
      </c>
      <c r="L6" s="84" t="s">
        <v>244</v>
      </c>
      <c r="M6" s="85">
        <v>43315</v>
      </c>
      <c r="N6" s="61">
        <v>43486</v>
      </c>
      <c r="O6" s="86">
        <v>43083</v>
      </c>
      <c r="P6" s="62">
        <v>44179</v>
      </c>
      <c r="Q6" s="62"/>
      <c r="R6" s="86" t="s">
        <v>317</v>
      </c>
      <c r="S6" s="64">
        <v>4</v>
      </c>
      <c r="T6" s="65"/>
      <c r="U6" s="65">
        <v>44166</v>
      </c>
      <c r="V6" s="87" t="s">
        <v>1268</v>
      </c>
      <c r="W6" s="87" t="s">
        <v>1268</v>
      </c>
      <c r="X6" s="33"/>
      <c r="Y6" s="33"/>
      <c r="Z6" s="33"/>
      <c r="AA6" s="33"/>
      <c r="AB6" s="33"/>
      <c r="AC6" s="33">
        <f>+AD545</f>
        <v>0</v>
      </c>
      <c r="AD6" s="33"/>
      <c r="AE6" s="33"/>
      <c r="AF6" s="33"/>
      <c r="AG6" s="33"/>
      <c r="AH6" s="33"/>
      <c r="AI6" s="33"/>
      <c r="AJ6" s="33"/>
      <c r="AK6" s="67"/>
      <c r="AL6" s="67"/>
      <c r="AM6" s="67"/>
      <c r="AN6" s="68"/>
      <c r="AO6" s="92"/>
      <c r="AP6" s="142" t="s">
        <v>2186</v>
      </c>
      <c r="AQ6" s="92"/>
      <c r="AR6" s="92"/>
      <c r="AS6" s="93">
        <v>8684</v>
      </c>
      <c r="AT6" s="94">
        <v>2015</v>
      </c>
      <c r="AU6" s="71"/>
      <c r="AV6" s="71"/>
      <c r="AW6" s="71"/>
      <c r="AX6" s="71"/>
      <c r="AY6" s="71"/>
    </row>
    <row r="7" spans="1:51" s="457" customFormat="1" ht="15" hidden="1" customHeight="1" x14ac:dyDescent="0.2">
      <c r="A7" s="104">
        <v>1</v>
      </c>
      <c r="B7" s="51" t="s">
        <v>182</v>
      </c>
      <c r="C7" s="52" t="s">
        <v>2024</v>
      </c>
      <c r="D7" s="76" t="s">
        <v>442</v>
      </c>
      <c r="E7" s="53">
        <v>622</v>
      </c>
      <c r="F7" s="54" t="s">
        <v>1751</v>
      </c>
      <c r="G7" s="79">
        <v>24</v>
      </c>
      <c r="H7" s="56" t="s">
        <v>1514</v>
      </c>
      <c r="I7" s="57">
        <v>1966</v>
      </c>
      <c r="J7" s="105" t="s">
        <v>372</v>
      </c>
      <c r="K7" s="59">
        <v>1</v>
      </c>
      <c r="L7" s="106" t="s">
        <v>244</v>
      </c>
      <c r="M7" s="61">
        <v>43666</v>
      </c>
      <c r="N7" s="61">
        <v>43265</v>
      </c>
      <c r="O7" s="62">
        <v>43028</v>
      </c>
      <c r="P7" s="62">
        <v>44124</v>
      </c>
      <c r="Q7" s="62">
        <v>43028</v>
      </c>
      <c r="R7" s="62">
        <v>44124</v>
      </c>
      <c r="S7" s="64">
        <v>4</v>
      </c>
      <c r="T7" s="65">
        <v>42748</v>
      </c>
      <c r="U7" s="65">
        <v>43814</v>
      </c>
      <c r="V7" s="66">
        <v>43007</v>
      </c>
      <c r="W7" s="618" t="s">
        <v>2482</v>
      </c>
      <c r="X7" s="33"/>
      <c r="Y7" s="33"/>
      <c r="Z7" s="33"/>
      <c r="AA7" s="33" t="s">
        <v>176</v>
      </c>
      <c r="AB7" s="33" t="s">
        <v>176</v>
      </c>
      <c r="AC7" s="33" t="s">
        <v>176</v>
      </c>
      <c r="AD7" s="33" t="s">
        <v>176</v>
      </c>
      <c r="AE7" s="33"/>
      <c r="AF7" s="33"/>
      <c r="AG7" s="33"/>
      <c r="AH7" s="33"/>
      <c r="AI7" s="33"/>
      <c r="AJ7" s="33"/>
      <c r="AK7" s="120"/>
      <c r="AL7" s="120" t="s">
        <v>1914</v>
      </c>
      <c r="AM7" s="120" t="s">
        <v>844</v>
      </c>
      <c r="AN7" s="120"/>
      <c r="AO7" s="69"/>
      <c r="AP7" s="69" t="s">
        <v>145</v>
      </c>
      <c r="AQ7" s="69"/>
      <c r="AR7" s="69"/>
      <c r="AS7" s="70">
        <v>12814</v>
      </c>
      <c r="AT7" s="68">
        <v>1989</v>
      </c>
      <c r="AU7" s="108"/>
      <c r="AV7" s="108"/>
      <c r="AW7" s="108"/>
      <c r="AX7" s="108"/>
      <c r="AY7" s="108"/>
    </row>
    <row r="8" spans="1:51" ht="15" hidden="1" customHeight="1" x14ac:dyDescent="0.2">
      <c r="A8" s="147">
        <v>2</v>
      </c>
      <c r="B8" s="412" t="s">
        <v>188</v>
      </c>
      <c r="C8" s="563" t="s">
        <v>1443</v>
      </c>
      <c r="D8" s="564" t="s">
        <v>1444</v>
      </c>
      <c r="E8" s="128">
        <v>30519</v>
      </c>
      <c r="F8" s="78" t="s">
        <v>1446</v>
      </c>
      <c r="G8" s="79">
        <v>12</v>
      </c>
      <c r="H8" s="130" t="s">
        <v>1127</v>
      </c>
      <c r="I8" s="129">
        <v>1991</v>
      </c>
      <c r="J8" s="318" t="s">
        <v>375</v>
      </c>
      <c r="K8" s="132">
        <v>2</v>
      </c>
      <c r="L8" s="133" t="s">
        <v>247</v>
      </c>
      <c r="M8" s="135">
        <v>43879</v>
      </c>
      <c r="N8" s="135">
        <v>43488</v>
      </c>
      <c r="O8" s="44">
        <v>42514</v>
      </c>
      <c r="P8" s="44" t="s">
        <v>2041</v>
      </c>
      <c r="Q8" s="45"/>
      <c r="R8" s="45" t="s">
        <v>317</v>
      </c>
      <c r="S8" s="137">
        <v>4</v>
      </c>
      <c r="T8" s="65">
        <v>42521</v>
      </c>
      <c r="U8" s="65">
        <v>43608</v>
      </c>
      <c r="V8" s="139">
        <v>42514</v>
      </c>
      <c r="W8" s="139" t="s">
        <v>2041</v>
      </c>
      <c r="X8" s="141"/>
      <c r="AG8" s="141" t="s">
        <v>176</v>
      </c>
      <c r="AH8" s="141" t="s">
        <v>176</v>
      </c>
      <c r="AK8" s="347"/>
      <c r="AN8" s="90"/>
      <c r="AO8" s="142" t="s">
        <v>1445</v>
      </c>
      <c r="AS8" s="316">
        <v>3293</v>
      </c>
      <c r="AT8" s="163">
        <v>41690</v>
      </c>
      <c r="AU8" s="336">
        <v>41477</v>
      </c>
      <c r="AW8" s="157"/>
      <c r="AX8" s="157"/>
      <c r="AY8" s="157"/>
    </row>
    <row r="9" spans="1:51" ht="15" hidden="1" customHeight="1" x14ac:dyDescent="0.2">
      <c r="A9" s="104"/>
      <c r="B9" s="96" t="s">
        <v>179</v>
      </c>
      <c r="C9" s="52" t="s">
        <v>112</v>
      </c>
      <c r="D9" s="76" t="s">
        <v>113</v>
      </c>
      <c r="E9" s="53">
        <v>1871</v>
      </c>
      <c r="F9" s="54" t="s">
        <v>1207</v>
      </c>
      <c r="G9" s="79">
        <v>20</v>
      </c>
      <c r="H9" s="56" t="s">
        <v>1290</v>
      </c>
      <c r="I9" s="57">
        <v>1980</v>
      </c>
      <c r="J9" s="105" t="s">
        <v>372</v>
      </c>
      <c r="K9" s="59">
        <v>2</v>
      </c>
      <c r="L9" s="60" t="s">
        <v>114</v>
      </c>
      <c r="M9" s="61">
        <v>43739</v>
      </c>
      <c r="N9" s="61">
        <v>43738</v>
      </c>
      <c r="O9" s="62">
        <v>42480</v>
      </c>
      <c r="P9" s="62">
        <v>43575</v>
      </c>
      <c r="Q9" s="62"/>
      <c r="R9" s="62" t="s">
        <v>317</v>
      </c>
      <c r="S9" s="64">
        <v>4</v>
      </c>
      <c r="T9" s="65">
        <v>42726</v>
      </c>
      <c r="U9" s="65">
        <v>43806</v>
      </c>
      <c r="V9" s="87" t="s">
        <v>1268</v>
      </c>
      <c r="W9" s="66" t="s">
        <v>1269</v>
      </c>
      <c r="X9" s="33"/>
      <c r="Y9" s="33"/>
      <c r="Z9" s="33"/>
      <c r="AA9" s="33"/>
      <c r="AB9" s="33"/>
      <c r="AC9" s="33"/>
      <c r="AD9" s="33"/>
      <c r="AE9" s="33"/>
      <c r="AF9" s="89" t="s">
        <v>176</v>
      </c>
      <c r="AG9" s="33"/>
      <c r="AH9" s="33" t="s">
        <v>176</v>
      </c>
      <c r="AI9" s="33"/>
      <c r="AJ9" s="33"/>
      <c r="AK9" s="67"/>
      <c r="AM9" s="67" t="s">
        <v>1999</v>
      </c>
      <c r="AN9" s="90" t="s">
        <v>2405</v>
      </c>
      <c r="AO9" s="50" t="s">
        <v>359</v>
      </c>
      <c r="AP9" s="69"/>
      <c r="AQ9" s="69"/>
      <c r="AR9" s="69"/>
      <c r="AS9" s="70">
        <v>56</v>
      </c>
      <c r="AT9" s="68">
        <v>2005</v>
      </c>
      <c r="AU9" s="71"/>
      <c r="AV9" s="71"/>
      <c r="AW9" s="71"/>
      <c r="AX9" s="71"/>
      <c r="AY9" s="71"/>
    </row>
    <row r="10" spans="1:51" s="103" customFormat="1" ht="15" hidden="1" customHeight="1" x14ac:dyDescent="0.2">
      <c r="A10" s="73">
        <v>5</v>
      </c>
      <c r="B10" s="74" t="s">
        <v>179</v>
      </c>
      <c r="C10" s="75" t="s">
        <v>1045</v>
      </c>
      <c r="D10" s="76" t="s">
        <v>539</v>
      </c>
      <c r="E10" s="77">
        <v>2001</v>
      </c>
      <c r="F10" s="54" t="s">
        <v>1845</v>
      </c>
      <c r="G10" s="79">
        <v>12</v>
      </c>
      <c r="H10" s="80" t="s">
        <v>488</v>
      </c>
      <c r="I10" s="81">
        <v>1957</v>
      </c>
      <c r="J10" s="82" t="s">
        <v>372</v>
      </c>
      <c r="K10" s="83">
        <v>1</v>
      </c>
      <c r="L10" s="84" t="s">
        <v>244</v>
      </c>
      <c r="M10" s="61">
        <v>43824</v>
      </c>
      <c r="N10" s="107">
        <v>43098</v>
      </c>
      <c r="O10" s="86">
        <v>43028</v>
      </c>
      <c r="P10" s="62">
        <v>44124</v>
      </c>
      <c r="Q10" s="62"/>
      <c r="R10" s="86" t="s">
        <v>2516</v>
      </c>
      <c r="S10" s="34">
        <v>4</v>
      </c>
      <c r="T10" s="65">
        <v>42602</v>
      </c>
      <c r="U10" s="65">
        <v>44149</v>
      </c>
      <c r="V10" s="87">
        <v>43022</v>
      </c>
      <c r="W10" s="66">
        <v>44118</v>
      </c>
      <c r="X10" s="89"/>
      <c r="Y10" s="89" t="s">
        <v>267</v>
      </c>
      <c r="Z10" s="89" t="s">
        <v>176</v>
      </c>
      <c r="AA10" s="89"/>
      <c r="AB10" s="89"/>
      <c r="AC10" s="89" t="s">
        <v>176</v>
      </c>
      <c r="AD10" s="89" t="s">
        <v>176</v>
      </c>
      <c r="AE10" s="89" t="s">
        <v>176</v>
      </c>
      <c r="AF10" s="89"/>
      <c r="AG10" s="89"/>
      <c r="AH10" s="89"/>
      <c r="AI10" s="89"/>
      <c r="AJ10" s="89"/>
      <c r="AK10" s="67"/>
      <c r="AL10" s="67"/>
      <c r="AM10" s="67" t="s">
        <v>2262</v>
      </c>
      <c r="AN10" s="68"/>
      <c r="AO10" s="92"/>
      <c r="AP10" s="91" t="s">
        <v>389</v>
      </c>
      <c r="AQ10" s="92"/>
      <c r="AR10" s="92"/>
      <c r="AS10" s="93">
        <v>14505</v>
      </c>
      <c r="AT10" s="94">
        <v>1977</v>
      </c>
      <c r="AU10" s="71"/>
      <c r="AV10" s="71"/>
      <c r="AW10" s="71"/>
      <c r="AX10" s="71"/>
      <c r="AY10" s="71"/>
    </row>
    <row r="11" spans="1:51" s="116" customFormat="1" ht="15" hidden="1" customHeight="1" x14ac:dyDescent="0.2">
      <c r="A11" s="125">
        <v>5</v>
      </c>
      <c r="B11" s="126" t="s">
        <v>187</v>
      </c>
      <c r="C11" s="127" t="s">
        <v>1606</v>
      </c>
      <c r="D11" s="127" t="s">
        <v>1607</v>
      </c>
      <c r="E11" s="128">
        <v>30740</v>
      </c>
      <c r="F11" s="78" t="s">
        <v>2117</v>
      </c>
      <c r="G11" s="129">
        <v>12</v>
      </c>
      <c r="H11" s="130" t="s">
        <v>1290</v>
      </c>
      <c r="I11" s="129">
        <v>1991</v>
      </c>
      <c r="J11" s="82" t="s">
        <v>372</v>
      </c>
      <c r="K11" s="132">
        <v>2</v>
      </c>
      <c r="L11" s="133" t="s">
        <v>248</v>
      </c>
      <c r="M11" s="135">
        <v>43534</v>
      </c>
      <c r="N11" s="135">
        <v>43872</v>
      </c>
      <c r="O11" s="327">
        <v>41821</v>
      </c>
      <c r="P11" s="327">
        <v>42917</v>
      </c>
      <c r="Q11" s="327"/>
      <c r="R11" s="136"/>
      <c r="S11" s="137">
        <v>4</v>
      </c>
      <c r="T11" s="138">
        <v>42937</v>
      </c>
      <c r="U11" s="138">
        <v>44010</v>
      </c>
      <c r="V11" s="139">
        <v>42852</v>
      </c>
      <c r="W11" s="139">
        <v>43948</v>
      </c>
      <c r="X11" s="140"/>
      <c r="Y11" s="141"/>
      <c r="Z11" s="141"/>
      <c r="AA11" s="141"/>
      <c r="AB11" s="141"/>
      <c r="AC11" s="141"/>
      <c r="AD11" s="141"/>
      <c r="AE11" s="141" t="s">
        <v>176</v>
      </c>
      <c r="AF11" s="141" t="s">
        <v>176</v>
      </c>
      <c r="AG11" s="141"/>
      <c r="AH11" s="141" t="s">
        <v>176</v>
      </c>
      <c r="AI11" s="141"/>
      <c r="AJ11" s="141"/>
      <c r="AK11" s="141"/>
      <c r="AL11" s="67"/>
      <c r="AM11" s="67"/>
      <c r="AN11" s="67"/>
      <c r="AO11" s="90" t="s">
        <v>1608</v>
      </c>
      <c r="AP11" s="142"/>
      <c r="AQ11" s="142"/>
      <c r="AR11" s="142"/>
      <c r="AS11" s="93">
        <v>906</v>
      </c>
      <c r="AT11" s="68">
        <v>2015</v>
      </c>
      <c r="AU11" s="90"/>
      <c r="AV11" s="144"/>
      <c r="AW11" s="144"/>
      <c r="AX11" s="144"/>
      <c r="AY11" s="144"/>
    </row>
    <row r="12" spans="1:51" s="116" customFormat="1" ht="15" hidden="1" customHeight="1" x14ac:dyDescent="0.2">
      <c r="A12" s="104">
        <v>4</v>
      </c>
      <c r="B12" s="51" t="s">
        <v>189</v>
      </c>
      <c r="C12" s="52" t="s">
        <v>788</v>
      </c>
      <c r="D12" s="76" t="s">
        <v>443</v>
      </c>
      <c r="E12" s="53">
        <v>548</v>
      </c>
      <c r="F12" s="54" t="s">
        <v>888</v>
      </c>
      <c r="G12" s="79">
        <v>26</v>
      </c>
      <c r="H12" s="56" t="s">
        <v>265</v>
      </c>
      <c r="I12" s="57">
        <v>1957</v>
      </c>
      <c r="J12" s="105" t="s">
        <v>2257</v>
      </c>
      <c r="K12" s="59">
        <v>1</v>
      </c>
      <c r="L12" s="60" t="s">
        <v>579</v>
      </c>
      <c r="M12" s="61">
        <v>42825</v>
      </c>
      <c r="N12" s="61">
        <v>42512</v>
      </c>
      <c r="O12" s="62">
        <v>42453</v>
      </c>
      <c r="P12" s="62">
        <v>44279</v>
      </c>
      <c r="Q12" s="62">
        <v>41604</v>
      </c>
      <c r="R12" s="62">
        <v>42700</v>
      </c>
      <c r="S12" s="64">
        <v>4</v>
      </c>
      <c r="T12" s="65">
        <v>42688</v>
      </c>
      <c r="U12" s="65"/>
      <c r="V12" s="66" t="s">
        <v>1268</v>
      </c>
      <c r="W12" s="66" t="s">
        <v>1269</v>
      </c>
      <c r="X12" s="33"/>
      <c r="Y12" s="33" t="s">
        <v>268</v>
      </c>
      <c r="Z12" s="33" t="s">
        <v>886</v>
      </c>
      <c r="AA12" s="33" t="s">
        <v>176</v>
      </c>
      <c r="AB12" s="33" t="s">
        <v>176</v>
      </c>
      <c r="AC12" s="33" t="s">
        <v>176</v>
      </c>
      <c r="AD12" s="33" t="s">
        <v>176</v>
      </c>
      <c r="AE12" s="33"/>
      <c r="AF12" s="33"/>
      <c r="AG12" s="33"/>
      <c r="AH12" s="33"/>
      <c r="AI12" s="33"/>
      <c r="AJ12" s="33" t="s">
        <v>176</v>
      </c>
      <c r="AK12" s="67"/>
      <c r="AL12" s="67" t="s">
        <v>1919</v>
      </c>
      <c r="AM12" s="67"/>
      <c r="AN12" s="90"/>
      <c r="AO12" s="69"/>
      <c r="AP12" s="69" t="s">
        <v>133</v>
      </c>
      <c r="AQ12" s="69"/>
      <c r="AR12" s="69"/>
      <c r="AS12" s="70">
        <v>12819</v>
      </c>
      <c r="AT12" s="68">
        <v>1978</v>
      </c>
      <c r="AU12" s="71"/>
      <c r="AV12" s="71"/>
      <c r="AW12" s="71"/>
      <c r="AX12" s="71"/>
      <c r="AY12" s="71"/>
    </row>
    <row r="13" spans="1:51" s="72" customFormat="1" ht="15" hidden="1" customHeight="1" x14ac:dyDescent="0.2">
      <c r="A13" s="104"/>
      <c r="B13" s="96" t="s">
        <v>179</v>
      </c>
      <c r="C13" s="52" t="s">
        <v>788</v>
      </c>
      <c r="D13" s="76" t="s">
        <v>541</v>
      </c>
      <c r="E13" s="53">
        <v>3390</v>
      </c>
      <c r="F13" s="54" t="s">
        <v>1086</v>
      </c>
      <c r="G13" s="79">
        <v>26</v>
      </c>
      <c r="H13" s="56" t="s">
        <v>1127</v>
      </c>
      <c r="I13" s="57">
        <v>1985</v>
      </c>
      <c r="J13" s="105" t="s">
        <v>372</v>
      </c>
      <c r="K13" s="59">
        <v>1</v>
      </c>
      <c r="L13" s="60" t="s">
        <v>246</v>
      </c>
      <c r="M13" s="61">
        <v>43509</v>
      </c>
      <c r="N13" s="61">
        <v>44122</v>
      </c>
      <c r="O13" s="86">
        <v>42475</v>
      </c>
      <c r="P13" s="86">
        <v>43570</v>
      </c>
      <c r="Q13" s="62"/>
      <c r="R13" s="62" t="s">
        <v>2016</v>
      </c>
      <c r="S13" s="64">
        <v>4</v>
      </c>
      <c r="T13" s="351">
        <v>42099</v>
      </c>
      <c r="U13" s="65">
        <v>44178</v>
      </c>
      <c r="V13" s="66">
        <v>43082</v>
      </c>
      <c r="W13" s="66">
        <v>44178</v>
      </c>
      <c r="X13" s="33"/>
      <c r="Y13" s="33" t="s">
        <v>176</v>
      </c>
      <c r="Z13" s="33" t="s">
        <v>176</v>
      </c>
      <c r="AA13" s="89" t="s">
        <v>268</v>
      </c>
      <c r="AB13" s="33" t="s">
        <v>176</v>
      </c>
      <c r="AC13" s="33" t="s">
        <v>176</v>
      </c>
      <c r="AD13" s="33" t="s">
        <v>176</v>
      </c>
      <c r="AE13" s="33"/>
      <c r="AF13" s="33"/>
      <c r="AG13" s="33"/>
      <c r="AH13" s="33"/>
      <c r="AI13" s="33"/>
      <c r="AJ13" s="33"/>
      <c r="AK13" s="67"/>
      <c r="AL13" s="67"/>
      <c r="AM13" s="67" t="s">
        <v>1999</v>
      </c>
      <c r="AN13" s="90"/>
      <c r="AO13" s="50" t="s">
        <v>358</v>
      </c>
      <c r="AP13" s="69"/>
      <c r="AQ13" s="69"/>
      <c r="AR13" s="69"/>
      <c r="AS13" s="70">
        <v>13962</v>
      </c>
      <c r="AT13" s="68">
        <v>2007</v>
      </c>
      <c r="AU13" s="71"/>
      <c r="AV13" s="71"/>
      <c r="AW13" s="71"/>
      <c r="AX13" s="71"/>
      <c r="AY13" s="71"/>
    </row>
    <row r="14" spans="1:51" s="590" customFormat="1" ht="15" hidden="1" customHeight="1" x14ac:dyDescent="0.2">
      <c r="A14" s="73">
        <v>9</v>
      </c>
      <c r="B14" s="111" t="s">
        <v>179</v>
      </c>
      <c r="C14" s="75" t="s">
        <v>733</v>
      </c>
      <c r="D14" s="76" t="s">
        <v>483</v>
      </c>
      <c r="E14" s="77">
        <v>2050</v>
      </c>
      <c r="F14" s="78" t="s">
        <v>889</v>
      </c>
      <c r="G14" s="79">
        <v>1</v>
      </c>
      <c r="H14" s="80" t="s">
        <v>1043</v>
      </c>
      <c r="I14" s="81">
        <v>1961</v>
      </c>
      <c r="J14" s="82" t="s">
        <v>372</v>
      </c>
      <c r="K14" s="83">
        <v>1</v>
      </c>
      <c r="L14" s="84" t="s">
        <v>244</v>
      </c>
      <c r="M14" s="61">
        <v>43809</v>
      </c>
      <c r="N14" s="61">
        <v>43442</v>
      </c>
      <c r="O14" s="86">
        <v>42475</v>
      </c>
      <c r="P14" s="86">
        <v>43570</v>
      </c>
      <c r="Q14" s="62"/>
      <c r="R14" s="86" t="s">
        <v>2016</v>
      </c>
      <c r="S14" s="34">
        <v>4</v>
      </c>
      <c r="T14" s="65">
        <v>42728</v>
      </c>
      <c r="U14" s="65">
        <v>43801</v>
      </c>
      <c r="V14" s="66" t="s">
        <v>1268</v>
      </c>
      <c r="W14" s="66" t="s">
        <v>1269</v>
      </c>
      <c r="X14" s="89"/>
      <c r="Y14" s="89"/>
      <c r="Z14" s="89" t="s">
        <v>176</v>
      </c>
      <c r="AA14" s="89"/>
      <c r="AB14" s="89" t="s">
        <v>176</v>
      </c>
      <c r="AC14" s="89" t="s">
        <v>176</v>
      </c>
      <c r="AD14" s="89" t="s">
        <v>176</v>
      </c>
      <c r="AE14" s="89"/>
      <c r="AF14" s="89"/>
      <c r="AG14" s="89"/>
      <c r="AH14" s="89"/>
      <c r="AI14" s="89"/>
      <c r="AJ14" s="89"/>
      <c r="AK14" s="112"/>
      <c r="AL14" s="112"/>
      <c r="AM14" s="67" t="s">
        <v>2263</v>
      </c>
      <c r="AN14" s="113"/>
      <c r="AO14" s="91" t="s">
        <v>522</v>
      </c>
      <c r="AP14" s="92"/>
      <c r="AQ14" s="92"/>
      <c r="AR14" s="92"/>
      <c r="AS14" s="93">
        <v>14506</v>
      </c>
      <c r="AT14" s="94">
        <v>1981</v>
      </c>
      <c r="AU14" s="71"/>
      <c r="AV14" s="71"/>
      <c r="AW14" s="71"/>
      <c r="AX14" s="71"/>
      <c r="AY14" s="71"/>
    </row>
    <row r="15" spans="1:51" ht="15" hidden="1" customHeight="1" x14ac:dyDescent="0.2">
      <c r="A15" s="446">
        <v>1</v>
      </c>
      <c r="B15" s="126" t="s">
        <v>181</v>
      </c>
      <c r="C15" s="127" t="s">
        <v>1886</v>
      </c>
      <c r="D15" s="127" t="s">
        <v>1887</v>
      </c>
      <c r="E15" s="128">
        <v>31101</v>
      </c>
      <c r="F15" s="78" t="s">
        <v>1888</v>
      </c>
      <c r="G15" s="129">
        <v>21</v>
      </c>
      <c r="H15" s="130" t="s">
        <v>1127</v>
      </c>
      <c r="I15" s="129">
        <v>1995</v>
      </c>
      <c r="J15" s="131" t="s">
        <v>372</v>
      </c>
      <c r="K15" s="132">
        <v>3</v>
      </c>
      <c r="L15" s="133" t="s">
        <v>247</v>
      </c>
      <c r="M15" s="135">
        <v>43210</v>
      </c>
      <c r="N15" s="135">
        <v>43508</v>
      </c>
      <c r="O15" s="44">
        <v>42170</v>
      </c>
      <c r="P15" s="44">
        <v>43266</v>
      </c>
      <c r="Q15" s="44"/>
      <c r="S15" s="137">
        <v>4</v>
      </c>
      <c r="T15" s="451">
        <v>43086</v>
      </c>
      <c r="U15" s="138">
        <v>43086</v>
      </c>
      <c r="W15" s="139">
        <v>43266</v>
      </c>
      <c r="X15" s="452"/>
      <c r="Y15" s="453"/>
      <c r="Z15" s="453"/>
      <c r="AA15" s="453"/>
      <c r="AB15" s="453"/>
      <c r="AC15" s="453"/>
      <c r="AD15" s="453"/>
      <c r="AE15" s="453"/>
      <c r="AF15" s="453"/>
      <c r="AG15" s="453">
        <f>+AG29</f>
        <v>0</v>
      </c>
      <c r="AK15" s="418"/>
      <c r="AL15" s="448"/>
      <c r="AM15" s="448"/>
      <c r="AN15" s="608"/>
      <c r="AO15" s="449"/>
      <c r="AP15" s="447"/>
      <c r="AQ15" s="447"/>
      <c r="AR15" s="447"/>
      <c r="AS15" s="447"/>
      <c r="AT15" s="559"/>
      <c r="AU15" s="449"/>
      <c r="AV15" s="507"/>
      <c r="AW15" s="507"/>
      <c r="AX15" s="507"/>
      <c r="AY15" s="507"/>
    </row>
    <row r="16" spans="1:51" s="72" customFormat="1" ht="15" hidden="1" customHeight="1" x14ac:dyDescent="0.2">
      <c r="A16" s="305">
        <v>3</v>
      </c>
      <c r="B16" s="412" t="s">
        <v>188</v>
      </c>
      <c r="C16" s="334" t="s">
        <v>32</v>
      </c>
      <c r="D16" s="119" t="s">
        <v>559</v>
      </c>
      <c r="E16" s="198">
        <v>30034</v>
      </c>
      <c r="F16" s="54" t="s">
        <v>1603</v>
      </c>
      <c r="G16" s="79">
        <v>27</v>
      </c>
      <c r="H16" s="209" t="s">
        <v>265</v>
      </c>
      <c r="I16" s="201">
        <v>1982</v>
      </c>
      <c r="J16" s="150" t="s">
        <v>375</v>
      </c>
      <c r="K16" s="203">
        <v>1</v>
      </c>
      <c r="L16" s="204" t="s">
        <v>246</v>
      </c>
      <c r="M16" s="152">
        <v>43288</v>
      </c>
      <c r="N16" s="152">
        <v>43656</v>
      </c>
      <c r="O16" s="44">
        <v>42115</v>
      </c>
      <c r="P16" s="44" t="s">
        <v>1768</v>
      </c>
      <c r="Q16" s="44"/>
      <c r="R16" s="45" t="s">
        <v>317</v>
      </c>
      <c r="S16" s="137">
        <v>4</v>
      </c>
      <c r="T16" s="65">
        <v>42696</v>
      </c>
      <c r="U16" s="65">
        <v>43794</v>
      </c>
      <c r="V16" s="179">
        <v>42706</v>
      </c>
      <c r="W16" s="179" t="s">
        <v>2249</v>
      </c>
      <c r="X16" s="141"/>
      <c r="Y16" s="141"/>
      <c r="Z16" s="141"/>
      <c r="AA16" s="141" t="s">
        <v>267</v>
      </c>
      <c r="AB16" s="141" t="s">
        <v>268</v>
      </c>
      <c r="AC16" s="141"/>
      <c r="AD16" s="141" t="s">
        <v>176</v>
      </c>
      <c r="AE16" s="141"/>
      <c r="AF16" s="141"/>
      <c r="AG16" s="141"/>
      <c r="AH16" s="141"/>
      <c r="AI16" s="141"/>
      <c r="AJ16" s="141"/>
      <c r="AK16" s="112"/>
      <c r="AL16" s="112"/>
      <c r="AM16" s="112" t="s">
        <v>2565</v>
      </c>
      <c r="AN16" s="113" t="s">
        <v>2423</v>
      </c>
      <c r="AO16" s="155"/>
      <c r="AP16" s="155" t="s">
        <v>35</v>
      </c>
      <c r="AQ16" s="155"/>
      <c r="AR16" s="155"/>
      <c r="AS16" s="470">
        <v>7878</v>
      </c>
      <c r="AT16" s="113">
        <v>40001</v>
      </c>
      <c r="AU16" s="121">
        <v>39806</v>
      </c>
      <c r="AV16" s="144"/>
      <c r="AW16" s="144"/>
      <c r="AX16" s="144"/>
      <c r="AY16" s="144"/>
    </row>
    <row r="17" spans="1:51" s="72" customFormat="1" ht="15" hidden="1" customHeight="1" x14ac:dyDescent="0.2">
      <c r="A17" s="247">
        <v>3</v>
      </c>
      <c r="B17" s="114" t="s">
        <v>187</v>
      </c>
      <c r="C17" s="122" t="s">
        <v>824</v>
      </c>
      <c r="D17" s="123" t="s">
        <v>559</v>
      </c>
      <c r="E17" s="77">
        <v>89</v>
      </c>
      <c r="F17" s="78" t="s">
        <v>890</v>
      </c>
      <c r="G17" s="79">
        <v>15</v>
      </c>
      <c r="H17" s="80" t="s">
        <v>1514</v>
      </c>
      <c r="I17" s="81">
        <v>1958</v>
      </c>
      <c r="J17" s="82" t="s">
        <v>373</v>
      </c>
      <c r="K17" s="83">
        <v>1</v>
      </c>
      <c r="L17" s="84" t="s">
        <v>306</v>
      </c>
      <c r="M17" s="85">
        <v>43908</v>
      </c>
      <c r="N17" s="85">
        <v>43518</v>
      </c>
      <c r="O17" s="86"/>
      <c r="P17" s="86"/>
      <c r="Q17" s="86" t="s">
        <v>2289</v>
      </c>
      <c r="R17" s="86">
        <v>43951</v>
      </c>
      <c r="S17" s="64">
        <v>4</v>
      </c>
      <c r="T17" s="65">
        <v>42702</v>
      </c>
      <c r="U17" s="65">
        <v>43764</v>
      </c>
      <c r="V17" s="87">
        <v>42852</v>
      </c>
      <c r="W17" s="66">
        <v>43948</v>
      </c>
      <c r="X17" s="33" t="s">
        <v>176</v>
      </c>
      <c r="Y17" s="33" t="s">
        <v>176</v>
      </c>
      <c r="Z17" s="89" t="s">
        <v>176</v>
      </c>
      <c r="AA17" s="89"/>
      <c r="AB17" s="89"/>
      <c r="AC17" s="89"/>
      <c r="AD17" s="89"/>
      <c r="AE17" s="89" t="s">
        <v>176</v>
      </c>
      <c r="AF17" s="89" t="s">
        <v>176</v>
      </c>
      <c r="AG17" s="89" t="s">
        <v>176</v>
      </c>
      <c r="AH17" s="89" t="s">
        <v>176</v>
      </c>
      <c r="AI17" s="89"/>
      <c r="AJ17" s="89" t="s">
        <v>176</v>
      </c>
      <c r="AK17" s="112"/>
      <c r="AL17" s="112" t="s">
        <v>2537</v>
      </c>
      <c r="AM17" s="112"/>
      <c r="AN17" s="120" t="s">
        <v>1160</v>
      </c>
      <c r="AO17" s="91" t="s">
        <v>149</v>
      </c>
      <c r="AP17" s="92"/>
      <c r="AQ17" s="92"/>
      <c r="AR17" s="92"/>
      <c r="AS17" s="70">
        <v>8669</v>
      </c>
      <c r="AT17" s="94">
        <v>1979</v>
      </c>
      <c r="AU17" s="71"/>
      <c r="AV17" s="71"/>
      <c r="AW17" s="71"/>
      <c r="AX17" s="71"/>
      <c r="AY17" s="71"/>
    </row>
    <row r="18" spans="1:51" s="72" customFormat="1" ht="15" hidden="1" customHeight="1" x14ac:dyDescent="0.2">
      <c r="A18" s="125"/>
      <c r="B18" s="126" t="s">
        <v>185</v>
      </c>
      <c r="C18" s="127" t="s">
        <v>1450</v>
      </c>
      <c r="D18" s="127" t="s">
        <v>1451</v>
      </c>
      <c r="E18" s="128">
        <v>30527</v>
      </c>
      <c r="F18" s="78" t="s">
        <v>1979</v>
      </c>
      <c r="G18" s="129">
        <v>28</v>
      </c>
      <c r="H18" s="130" t="s">
        <v>1127</v>
      </c>
      <c r="I18" s="129">
        <v>1991</v>
      </c>
      <c r="J18" s="131" t="s">
        <v>375</v>
      </c>
      <c r="K18" s="132">
        <v>2</v>
      </c>
      <c r="L18" s="133" t="s">
        <v>246</v>
      </c>
      <c r="M18" s="152">
        <v>43852</v>
      </c>
      <c r="N18" s="152">
        <v>43492</v>
      </c>
      <c r="O18" s="44">
        <v>42549</v>
      </c>
      <c r="P18" s="44">
        <v>43644</v>
      </c>
      <c r="Q18" s="44"/>
      <c r="R18" s="136" t="s">
        <v>317</v>
      </c>
      <c r="S18" s="137">
        <v>4</v>
      </c>
      <c r="T18" s="138">
        <v>42425</v>
      </c>
      <c r="U18" s="138">
        <v>44102</v>
      </c>
      <c r="V18" s="139" t="s">
        <v>1268</v>
      </c>
      <c r="W18" s="139" t="s">
        <v>1269</v>
      </c>
      <c r="X18" s="140"/>
      <c r="Y18" s="141"/>
      <c r="Z18" s="141"/>
      <c r="AA18" s="141">
        <f>+M15</f>
        <v>43210</v>
      </c>
      <c r="AB18" s="141" t="s">
        <v>176</v>
      </c>
      <c r="AC18" s="141"/>
      <c r="AD18" s="141"/>
      <c r="AE18" s="141"/>
      <c r="AF18" s="141"/>
      <c r="AG18" s="141" t="s">
        <v>176</v>
      </c>
      <c r="AH18" s="141"/>
      <c r="AI18" s="141"/>
      <c r="AJ18" s="141"/>
      <c r="AK18" s="141"/>
      <c r="AL18" s="67"/>
      <c r="AM18" s="67"/>
      <c r="AN18" s="90" t="s">
        <v>2012</v>
      </c>
      <c r="AO18" s="90" t="s">
        <v>1449</v>
      </c>
      <c r="AP18" s="142"/>
      <c r="AQ18" s="142"/>
      <c r="AR18" s="142"/>
      <c r="AS18" s="93">
        <v>3280</v>
      </c>
      <c r="AT18" s="94">
        <v>2014</v>
      </c>
      <c r="AU18" s="90"/>
      <c r="AV18" s="144"/>
      <c r="AW18" s="144"/>
      <c r="AX18" s="144"/>
      <c r="AY18" s="144"/>
    </row>
    <row r="19" spans="1:51" s="103" customFormat="1" ht="15" hidden="1" customHeight="1" x14ac:dyDescent="0.2">
      <c r="A19" s="305">
        <v>4</v>
      </c>
      <c r="B19" s="412" t="s">
        <v>188</v>
      </c>
      <c r="C19" s="334" t="s">
        <v>167</v>
      </c>
      <c r="D19" s="119" t="s">
        <v>168</v>
      </c>
      <c r="E19" s="198">
        <v>30090</v>
      </c>
      <c r="F19" s="54" t="s">
        <v>1543</v>
      </c>
      <c r="G19" s="79">
        <v>15</v>
      </c>
      <c r="H19" s="209" t="s">
        <v>66</v>
      </c>
      <c r="I19" s="201">
        <v>1980</v>
      </c>
      <c r="J19" s="252" t="s">
        <v>375</v>
      </c>
      <c r="K19" s="203">
        <v>2</v>
      </c>
      <c r="L19" s="204" t="s">
        <v>326</v>
      </c>
      <c r="M19" s="152">
        <v>43262</v>
      </c>
      <c r="N19" s="152">
        <v>43716</v>
      </c>
      <c r="O19" s="44">
        <v>42314</v>
      </c>
      <c r="P19" s="44" t="s">
        <v>1941</v>
      </c>
      <c r="Q19" s="44"/>
      <c r="R19" s="45" t="s">
        <v>317</v>
      </c>
      <c r="S19" s="137">
        <v>4</v>
      </c>
      <c r="T19" s="65">
        <v>42631</v>
      </c>
      <c r="U19" s="65">
        <v>43710</v>
      </c>
      <c r="V19" s="179">
        <v>42314</v>
      </c>
      <c r="W19" s="179" t="s">
        <v>1941</v>
      </c>
      <c r="X19" s="141"/>
      <c r="Y19" s="141"/>
      <c r="Z19" s="141"/>
      <c r="AA19" s="141"/>
      <c r="AB19" s="141"/>
      <c r="AC19" s="141"/>
      <c r="AD19" s="141"/>
      <c r="AE19" s="141" t="s">
        <v>176</v>
      </c>
      <c r="AF19" s="141"/>
      <c r="AG19" s="141"/>
      <c r="AH19" s="141"/>
      <c r="AI19" s="141"/>
      <c r="AJ19" s="141" t="s">
        <v>176</v>
      </c>
      <c r="AK19" s="155"/>
      <c r="AL19" s="90"/>
      <c r="AM19" s="67" t="s">
        <v>2565</v>
      </c>
      <c r="AN19" s="90" t="s">
        <v>1426</v>
      </c>
      <c r="AO19" s="155" t="s">
        <v>71</v>
      </c>
      <c r="AP19" s="155"/>
      <c r="AQ19" s="428"/>
      <c r="AR19" s="428"/>
      <c r="AS19" s="668">
        <v>7895</v>
      </c>
      <c r="AT19" s="113">
        <v>40340</v>
      </c>
      <c r="AU19" s="121">
        <v>40086</v>
      </c>
      <c r="AV19" s="144"/>
      <c r="AW19" s="144"/>
      <c r="AX19" s="144"/>
      <c r="AY19" s="144"/>
    </row>
    <row r="20" spans="1:51" s="72" customFormat="1" ht="15" customHeight="1" x14ac:dyDescent="0.2">
      <c r="A20" s="125"/>
      <c r="B20" s="126" t="s">
        <v>700</v>
      </c>
      <c r="C20" s="127" t="s">
        <v>1957</v>
      </c>
      <c r="D20" s="127" t="s">
        <v>574</v>
      </c>
      <c r="E20" s="128">
        <v>31146</v>
      </c>
      <c r="F20" s="78" t="s">
        <v>2277</v>
      </c>
      <c r="G20" s="174">
        <v>8</v>
      </c>
      <c r="H20" s="80" t="s">
        <v>265</v>
      </c>
      <c r="I20" s="174">
        <v>1992</v>
      </c>
      <c r="J20" s="131" t="s">
        <v>375</v>
      </c>
      <c r="K20" s="132">
        <v>3</v>
      </c>
      <c r="L20" s="133" t="s">
        <v>1905</v>
      </c>
      <c r="M20" s="134"/>
      <c r="N20" s="135">
        <v>44185</v>
      </c>
      <c r="O20" s="46"/>
      <c r="P20" s="46"/>
      <c r="Q20" s="717"/>
      <c r="R20" s="751"/>
      <c r="S20" s="137">
        <v>4</v>
      </c>
      <c r="T20" s="137"/>
      <c r="U20" s="138">
        <v>43389</v>
      </c>
      <c r="V20" s="253"/>
      <c r="W20" s="253"/>
      <c r="X20" s="140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67"/>
      <c r="AM20" s="67"/>
      <c r="AN20" s="67"/>
      <c r="AO20" s="90"/>
      <c r="AP20" s="142"/>
      <c r="AQ20" s="142"/>
      <c r="AR20" s="142"/>
      <c r="AS20" s="704"/>
      <c r="AT20" s="143"/>
      <c r="AU20" s="90"/>
      <c r="AV20" s="144"/>
      <c r="AW20" s="144"/>
      <c r="AX20" s="144"/>
      <c r="AY20" s="144"/>
    </row>
    <row r="21" spans="1:51" s="43" customFormat="1" ht="15" hidden="1" customHeight="1" x14ac:dyDescent="0.2">
      <c r="A21" s="73">
        <v>6</v>
      </c>
      <c r="B21" s="114" t="s">
        <v>187</v>
      </c>
      <c r="C21" s="52" t="s">
        <v>848</v>
      </c>
      <c r="D21" s="76" t="s">
        <v>401</v>
      </c>
      <c r="E21" s="77">
        <v>5531</v>
      </c>
      <c r="F21" s="78" t="s">
        <v>892</v>
      </c>
      <c r="G21" s="79">
        <v>10</v>
      </c>
      <c r="H21" s="80" t="s">
        <v>265</v>
      </c>
      <c r="I21" s="81">
        <v>1959</v>
      </c>
      <c r="J21" s="82" t="s">
        <v>372</v>
      </c>
      <c r="K21" s="83">
        <v>1</v>
      </c>
      <c r="L21" s="84" t="s">
        <v>244</v>
      </c>
      <c r="M21" s="85">
        <v>43980</v>
      </c>
      <c r="N21" s="85">
        <v>43250</v>
      </c>
      <c r="O21" s="86">
        <v>42054</v>
      </c>
      <c r="P21" s="86">
        <v>43140</v>
      </c>
      <c r="Q21" s="86"/>
      <c r="R21" s="86" t="s">
        <v>1945</v>
      </c>
      <c r="S21" s="64">
        <v>4</v>
      </c>
      <c r="T21" s="65">
        <v>42688</v>
      </c>
      <c r="U21" s="65">
        <v>43848</v>
      </c>
      <c r="V21" s="87">
        <v>42044</v>
      </c>
      <c r="W21" s="87">
        <v>43140</v>
      </c>
      <c r="X21" s="33"/>
      <c r="Y21" s="33"/>
      <c r="Z21" s="89" t="s">
        <v>176</v>
      </c>
      <c r="AA21" s="89"/>
      <c r="AB21" s="89"/>
      <c r="AC21" s="89" t="s">
        <v>176</v>
      </c>
      <c r="AD21" s="89" t="s">
        <v>176</v>
      </c>
      <c r="AE21" s="89"/>
      <c r="AF21" s="89"/>
      <c r="AG21" s="89"/>
      <c r="AH21" s="89"/>
      <c r="AI21" s="89"/>
      <c r="AJ21" s="89" t="s">
        <v>176</v>
      </c>
      <c r="AK21" s="67"/>
      <c r="AL21" s="67" t="s">
        <v>1302</v>
      </c>
      <c r="AM21" s="67"/>
      <c r="AN21" s="90" t="s">
        <v>2407</v>
      </c>
      <c r="AO21" s="91" t="s">
        <v>153</v>
      </c>
      <c r="AP21" s="92" t="s">
        <v>491</v>
      </c>
      <c r="AQ21" s="92"/>
      <c r="AR21" s="92"/>
      <c r="AS21" s="93">
        <v>14638</v>
      </c>
      <c r="AT21" s="94">
        <v>1979</v>
      </c>
      <c r="AU21" s="108"/>
      <c r="AV21" s="108"/>
      <c r="AW21" s="108"/>
      <c r="AX21" s="108"/>
      <c r="AY21" s="108"/>
    </row>
    <row r="22" spans="1:51" s="43" customFormat="1" ht="15" customHeight="1" x14ac:dyDescent="0.2">
      <c r="A22" s="73">
        <v>2</v>
      </c>
      <c r="B22" s="111" t="s">
        <v>700</v>
      </c>
      <c r="C22" s="324" t="s">
        <v>848</v>
      </c>
      <c r="D22" s="325" t="s">
        <v>477</v>
      </c>
      <c r="E22" s="341">
        <v>113</v>
      </c>
      <c r="F22" s="338" t="s">
        <v>891</v>
      </c>
      <c r="G22" s="330">
        <v>9</v>
      </c>
      <c r="H22" s="295" t="s">
        <v>488</v>
      </c>
      <c r="I22" s="81">
        <v>1960</v>
      </c>
      <c r="J22" s="82" t="s">
        <v>372</v>
      </c>
      <c r="K22" s="83">
        <v>1</v>
      </c>
      <c r="L22" s="84" t="s">
        <v>243</v>
      </c>
      <c r="M22" s="85">
        <v>43866</v>
      </c>
      <c r="N22" s="85">
        <v>43273</v>
      </c>
      <c r="O22" s="86">
        <v>41677</v>
      </c>
      <c r="P22" s="86">
        <v>42773</v>
      </c>
      <c r="Q22" s="86"/>
      <c r="R22" s="86"/>
      <c r="S22" s="34">
        <v>4</v>
      </c>
      <c r="T22" s="124">
        <v>42667</v>
      </c>
      <c r="U22" s="124">
        <v>43734</v>
      </c>
      <c r="V22" s="87">
        <v>41233</v>
      </c>
      <c r="W22" s="87">
        <v>42328</v>
      </c>
      <c r="X22" s="89"/>
      <c r="Y22" s="89"/>
      <c r="Z22" s="89" t="s">
        <v>176</v>
      </c>
      <c r="AA22" s="89"/>
      <c r="AB22" s="89"/>
      <c r="AC22" s="89"/>
      <c r="AD22" s="89"/>
      <c r="AE22" s="89" t="s">
        <v>176</v>
      </c>
      <c r="AF22" s="89" t="s">
        <v>176</v>
      </c>
      <c r="AG22" s="89"/>
      <c r="AH22" s="89"/>
      <c r="AI22" s="89"/>
      <c r="AJ22" s="89"/>
      <c r="AK22" s="112" t="s">
        <v>1351</v>
      </c>
      <c r="AL22" s="112" t="s">
        <v>1349</v>
      </c>
      <c r="AM22" s="120" t="s">
        <v>1456</v>
      </c>
      <c r="AN22" s="120"/>
      <c r="AO22" s="92"/>
      <c r="AP22" s="92" t="s">
        <v>627</v>
      </c>
      <c r="AQ22" s="92"/>
      <c r="AR22" s="92"/>
      <c r="AS22" s="93">
        <v>14612</v>
      </c>
      <c r="AT22" s="94">
        <v>1980</v>
      </c>
      <c r="AU22" s="71"/>
      <c r="AV22" s="71"/>
      <c r="AW22" s="71"/>
      <c r="AX22" s="71"/>
      <c r="AY22" s="71"/>
    </row>
    <row r="23" spans="1:51" s="72" customFormat="1" ht="15" customHeight="1" x14ac:dyDescent="0.2">
      <c r="A23" s="125"/>
      <c r="B23" s="630" t="s">
        <v>700</v>
      </c>
      <c r="C23" s="565" t="s">
        <v>2127</v>
      </c>
      <c r="D23" s="565" t="s">
        <v>2128</v>
      </c>
      <c r="E23" s="128">
        <v>31256</v>
      </c>
      <c r="F23" s="78" t="s">
        <v>2260</v>
      </c>
      <c r="G23" s="174">
        <v>13</v>
      </c>
      <c r="H23" s="80" t="s">
        <v>1290</v>
      </c>
      <c r="I23" s="174">
        <v>1994</v>
      </c>
      <c r="J23" s="131" t="s">
        <v>375</v>
      </c>
      <c r="K23" s="132">
        <v>3</v>
      </c>
      <c r="L23" s="133" t="s">
        <v>243</v>
      </c>
      <c r="M23" s="135">
        <v>43483</v>
      </c>
      <c r="N23" s="135">
        <v>43872</v>
      </c>
      <c r="O23" s="46"/>
      <c r="P23" s="46"/>
      <c r="Q23" s="46"/>
      <c r="R23" s="136"/>
      <c r="S23" s="137"/>
      <c r="T23" s="137"/>
      <c r="U23" s="138">
        <v>43505</v>
      </c>
      <c r="V23" s="253"/>
      <c r="W23" s="253"/>
      <c r="X23" s="140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67"/>
      <c r="AM23" s="67"/>
      <c r="AN23" s="67"/>
      <c r="AO23" s="90" t="s">
        <v>2159</v>
      </c>
      <c r="AP23" s="142"/>
      <c r="AQ23" s="142"/>
      <c r="AR23" s="142"/>
      <c r="AS23" s="316"/>
      <c r="AT23" s="94">
        <v>2016</v>
      </c>
      <c r="AU23" s="90"/>
      <c r="AV23" s="144"/>
      <c r="AW23" s="144"/>
      <c r="AX23" s="144"/>
      <c r="AY23" s="144"/>
    </row>
    <row r="24" spans="1:51" s="43" customFormat="1" ht="15" hidden="1" customHeight="1" x14ac:dyDescent="0.2">
      <c r="A24" s="73">
        <v>16</v>
      </c>
      <c r="B24" s="111" t="s">
        <v>185</v>
      </c>
      <c r="C24" s="75" t="s">
        <v>857</v>
      </c>
      <c r="D24" s="76" t="s">
        <v>538</v>
      </c>
      <c r="E24" s="77">
        <v>174</v>
      </c>
      <c r="F24" s="78" t="s">
        <v>2347</v>
      </c>
      <c r="G24" s="79">
        <v>2</v>
      </c>
      <c r="H24" s="80" t="s">
        <v>1127</v>
      </c>
      <c r="I24" s="81">
        <v>1959</v>
      </c>
      <c r="J24" s="82" t="s">
        <v>372</v>
      </c>
      <c r="K24" s="83">
        <v>1</v>
      </c>
      <c r="L24" s="84" t="s">
        <v>243</v>
      </c>
      <c r="M24" s="61">
        <v>43828</v>
      </c>
      <c r="N24" s="61">
        <v>43511</v>
      </c>
      <c r="O24" s="86">
        <v>42643</v>
      </c>
      <c r="P24" s="62">
        <v>43738</v>
      </c>
      <c r="Q24" s="62"/>
      <c r="R24" s="62" t="s">
        <v>317</v>
      </c>
      <c r="S24" s="34">
        <v>4</v>
      </c>
      <c r="T24" s="65">
        <v>42780</v>
      </c>
      <c r="U24" s="65">
        <v>43889</v>
      </c>
      <c r="V24" s="66" t="s">
        <v>1268</v>
      </c>
      <c r="W24" s="66" t="s">
        <v>1269</v>
      </c>
      <c r="X24" s="89"/>
      <c r="Y24" s="89"/>
      <c r="Z24" s="89" t="s">
        <v>176</v>
      </c>
      <c r="AA24" s="89"/>
      <c r="AB24" s="89"/>
      <c r="AC24" s="89" t="s">
        <v>176</v>
      </c>
      <c r="AD24" s="89" t="s">
        <v>176</v>
      </c>
      <c r="AE24" s="89" t="s">
        <v>176</v>
      </c>
      <c r="AF24" s="89" t="s">
        <v>176</v>
      </c>
      <c r="AG24" s="89"/>
      <c r="AH24" s="89"/>
      <c r="AI24" s="89"/>
      <c r="AJ24" s="89"/>
      <c r="AK24" s="67"/>
      <c r="AL24" s="67"/>
      <c r="AM24" s="67" t="s">
        <v>2264</v>
      </c>
      <c r="AN24" s="90" t="s">
        <v>1073</v>
      </c>
      <c r="AO24" s="92"/>
      <c r="AP24" s="91" t="s">
        <v>627</v>
      </c>
      <c r="AQ24" s="92"/>
      <c r="AR24" s="92"/>
      <c r="AS24" s="93">
        <v>14549</v>
      </c>
      <c r="AT24" s="94">
        <v>1979</v>
      </c>
      <c r="AU24" s="71"/>
      <c r="AV24" s="71"/>
      <c r="AW24" s="108"/>
      <c r="AX24" s="108"/>
      <c r="AY24" s="108"/>
    </row>
    <row r="25" spans="1:51" s="72" customFormat="1" ht="15" hidden="1" customHeight="1" x14ac:dyDescent="0.2">
      <c r="A25" s="73">
        <v>17</v>
      </c>
      <c r="B25" s="111" t="s">
        <v>185</v>
      </c>
      <c r="C25" s="75" t="s">
        <v>778</v>
      </c>
      <c r="D25" s="76" t="s">
        <v>537</v>
      </c>
      <c r="E25" s="77">
        <v>482</v>
      </c>
      <c r="F25" s="78" t="s">
        <v>893</v>
      </c>
      <c r="G25" s="79">
        <v>27</v>
      </c>
      <c r="H25" s="80" t="s">
        <v>488</v>
      </c>
      <c r="I25" s="81">
        <v>1959</v>
      </c>
      <c r="J25" s="82" t="s">
        <v>372</v>
      </c>
      <c r="K25" s="83">
        <v>1</v>
      </c>
      <c r="L25" s="84" t="s">
        <v>247</v>
      </c>
      <c r="M25" s="61">
        <v>44154</v>
      </c>
      <c r="N25" s="146">
        <v>43421</v>
      </c>
      <c r="O25" s="44">
        <v>42332</v>
      </c>
      <c r="P25" s="44">
        <v>43428</v>
      </c>
      <c r="Q25" s="99"/>
      <c r="R25" s="62" t="s">
        <v>1956</v>
      </c>
      <c r="S25" s="64">
        <v>4</v>
      </c>
      <c r="T25" s="351">
        <v>42363</v>
      </c>
      <c r="U25" s="65">
        <v>43441</v>
      </c>
      <c r="V25" s="66" t="s">
        <v>1269</v>
      </c>
      <c r="W25" s="66" t="s">
        <v>1269</v>
      </c>
      <c r="X25" s="89" t="s">
        <v>176</v>
      </c>
      <c r="Y25" s="89" t="s">
        <v>268</v>
      </c>
      <c r="Z25" s="89" t="s">
        <v>176</v>
      </c>
      <c r="AA25" s="89"/>
      <c r="AB25" s="89"/>
      <c r="AC25" s="89"/>
      <c r="AD25" s="89"/>
      <c r="AE25" s="89" t="s">
        <v>268</v>
      </c>
      <c r="AF25" s="89"/>
      <c r="AG25" s="89" t="s">
        <v>268</v>
      </c>
      <c r="AH25" s="89" t="s">
        <v>268</v>
      </c>
      <c r="AI25" s="89"/>
      <c r="AJ25" s="89" t="s">
        <v>268</v>
      </c>
      <c r="AK25" s="67" t="s">
        <v>53</v>
      </c>
      <c r="AL25" s="67" t="s">
        <v>1052</v>
      </c>
      <c r="AM25" s="67" t="s">
        <v>2265</v>
      </c>
      <c r="AN25" s="90" t="s">
        <v>834</v>
      </c>
      <c r="AO25" s="91" t="s">
        <v>150</v>
      </c>
      <c r="AP25" s="92"/>
      <c r="AQ25" s="92"/>
      <c r="AR25" s="92"/>
      <c r="AS25" s="70">
        <v>12978</v>
      </c>
      <c r="AT25" s="94">
        <v>1980</v>
      </c>
      <c r="AU25" s="108"/>
      <c r="AV25" s="108"/>
      <c r="AW25" s="71"/>
      <c r="AX25" s="71"/>
      <c r="AY25" s="71"/>
    </row>
    <row r="26" spans="1:51" s="464" customFormat="1" ht="15" hidden="1" customHeight="1" x14ac:dyDescent="0.2">
      <c r="A26" s="104"/>
      <c r="B26" s="51" t="s">
        <v>182</v>
      </c>
      <c r="C26" s="52" t="s">
        <v>257</v>
      </c>
      <c r="D26" s="76" t="s">
        <v>441</v>
      </c>
      <c r="E26" s="53">
        <v>1984</v>
      </c>
      <c r="F26" s="54" t="s">
        <v>1210</v>
      </c>
      <c r="G26" s="79">
        <v>30</v>
      </c>
      <c r="H26" s="56" t="s">
        <v>59</v>
      </c>
      <c r="I26" s="57">
        <v>1975</v>
      </c>
      <c r="J26" s="105" t="s">
        <v>372</v>
      </c>
      <c r="K26" s="59">
        <v>1</v>
      </c>
      <c r="L26" s="106" t="s">
        <v>244</v>
      </c>
      <c r="M26" s="61">
        <v>44025</v>
      </c>
      <c r="N26" s="61">
        <v>43695</v>
      </c>
      <c r="O26" s="62">
        <v>42411</v>
      </c>
      <c r="P26" s="62">
        <v>43507</v>
      </c>
      <c r="Q26" s="62">
        <v>42501</v>
      </c>
      <c r="R26" s="62">
        <v>42470</v>
      </c>
      <c r="S26" s="64">
        <v>4</v>
      </c>
      <c r="T26" s="65">
        <v>42756</v>
      </c>
      <c r="U26" s="65">
        <v>43815</v>
      </c>
      <c r="V26" s="66">
        <v>42411</v>
      </c>
      <c r="W26" s="66">
        <v>43507</v>
      </c>
      <c r="X26" s="33"/>
      <c r="Y26" s="89" t="s">
        <v>268</v>
      </c>
      <c r="Z26" s="33"/>
      <c r="AA26" s="33"/>
      <c r="AB26" s="33" t="s">
        <v>176</v>
      </c>
      <c r="AC26" s="33" t="s">
        <v>176</v>
      </c>
      <c r="AD26" s="33" t="s">
        <v>176</v>
      </c>
      <c r="AE26" s="33"/>
      <c r="AF26" s="33"/>
      <c r="AG26" s="33"/>
      <c r="AH26" s="33"/>
      <c r="AI26" s="33"/>
      <c r="AJ26" s="33"/>
      <c r="AK26" s="112"/>
      <c r="AL26" s="112"/>
      <c r="AM26" s="112"/>
      <c r="AN26" s="120"/>
      <c r="AO26" s="69" t="s">
        <v>671</v>
      </c>
      <c r="AP26" s="69"/>
      <c r="AQ26" s="69"/>
      <c r="AR26" s="69"/>
      <c r="AS26" s="70">
        <v>17382</v>
      </c>
      <c r="AT26" s="68">
        <v>1996</v>
      </c>
      <c r="AU26" s="71"/>
      <c r="AV26" s="71"/>
      <c r="AW26" s="108"/>
      <c r="AX26" s="108"/>
      <c r="AY26" s="108"/>
    </row>
    <row r="27" spans="1:51" s="103" customFormat="1" ht="15" hidden="1" customHeight="1" x14ac:dyDescent="0.2">
      <c r="A27" s="125">
        <v>7</v>
      </c>
      <c r="B27" s="126" t="s">
        <v>187</v>
      </c>
      <c r="C27" s="127" t="s">
        <v>2371</v>
      </c>
      <c r="D27" s="127" t="s">
        <v>2372</v>
      </c>
      <c r="E27" s="128">
        <v>31399</v>
      </c>
      <c r="F27" s="78" t="s">
        <v>2374</v>
      </c>
      <c r="G27" s="174">
        <v>26</v>
      </c>
      <c r="H27" s="80" t="s">
        <v>1290</v>
      </c>
      <c r="I27" s="174">
        <v>1994</v>
      </c>
      <c r="J27" s="105" t="s">
        <v>1146</v>
      </c>
      <c r="K27" s="132">
        <v>3</v>
      </c>
      <c r="L27" s="133" t="s">
        <v>247</v>
      </c>
      <c r="M27" s="135">
        <v>43489</v>
      </c>
      <c r="N27" s="135">
        <v>44348</v>
      </c>
      <c r="O27" s="46"/>
      <c r="P27" s="327">
        <v>43983</v>
      </c>
      <c r="Q27" s="46"/>
      <c r="R27" s="136"/>
      <c r="S27" s="137">
        <v>4</v>
      </c>
      <c r="T27" s="137"/>
      <c r="U27" s="138">
        <v>43980</v>
      </c>
      <c r="V27" s="253"/>
      <c r="W27" s="312">
        <v>43983</v>
      </c>
      <c r="X27" s="140"/>
      <c r="Y27" s="141"/>
      <c r="Z27" s="141"/>
      <c r="AA27" s="141"/>
      <c r="AB27" s="141"/>
      <c r="AC27" s="141"/>
      <c r="AD27" s="141"/>
      <c r="AE27" s="141"/>
      <c r="AF27" s="141"/>
      <c r="AG27" s="141" t="s">
        <v>176</v>
      </c>
      <c r="AH27" s="141"/>
      <c r="AI27" s="141"/>
      <c r="AJ27" s="141"/>
      <c r="AK27" s="141"/>
      <c r="AL27" s="67"/>
      <c r="AM27" s="67"/>
      <c r="AN27" s="231"/>
      <c r="AO27" s="90" t="s">
        <v>2380</v>
      </c>
      <c r="AP27" s="142"/>
      <c r="AQ27" s="142"/>
      <c r="AR27" s="142"/>
      <c r="AS27" s="316"/>
      <c r="AT27" s="68">
        <v>2017</v>
      </c>
      <c r="AU27" s="90"/>
      <c r="AV27" s="144"/>
      <c r="AW27" s="144"/>
      <c r="AX27" s="144"/>
      <c r="AY27" s="144"/>
    </row>
    <row r="28" spans="1:51" s="43" customFormat="1" ht="15" hidden="1" customHeight="1" x14ac:dyDescent="0.2">
      <c r="A28" s="170">
        <v>5</v>
      </c>
      <c r="B28" s="126" t="s">
        <v>188</v>
      </c>
      <c r="C28" s="127" t="s">
        <v>743</v>
      </c>
      <c r="D28" s="119" t="s">
        <v>480</v>
      </c>
      <c r="E28" s="128">
        <v>2221</v>
      </c>
      <c r="F28" s="78" t="s">
        <v>1539</v>
      </c>
      <c r="G28" s="79">
        <v>26</v>
      </c>
      <c r="H28" s="130" t="s">
        <v>59</v>
      </c>
      <c r="I28" s="129">
        <v>1985</v>
      </c>
      <c r="J28" s="150" t="s">
        <v>372</v>
      </c>
      <c r="K28" s="132">
        <v>1</v>
      </c>
      <c r="L28" s="133" t="s">
        <v>246</v>
      </c>
      <c r="M28" s="135">
        <v>43202</v>
      </c>
      <c r="N28" s="135">
        <v>43751</v>
      </c>
      <c r="O28" s="44">
        <v>42278</v>
      </c>
      <c r="P28" s="44" t="s">
        <v>1892</v>
      </c>
      <c r="Q28" s="44"/>
      <c r="R28" s="45" t="s">
        <v>1893</v>
      </c>
      <c r="S28" s="293">
        <v>4</v>
      </c>
      <c r="T28" s="124">
        <v>42504</v>
      </c>
      <c r="U28" s="124">
        <v>43583</v>
      </c>
      <c r="V28" s="139">
        <v>42278</v>
      </c>
      <c r="W28" s="139" t="s">
        <v>1892</v>
      </c>
      <c r="X28" s="153"/>
      <c r="Y28" s="153">
        <f>+AF31</f>
        <v>30585</v>
      </c>
      <c r="Z28" s="153" t="s">
        <v>267</v>
      </c>
      <c r="AA28" s="153" t="s">
        <v>176</v>
      </c>
      <c r="AB28" s="153" t="s">
        <v>176</v>
      </c>
      <c r="AC28" s="153" t="s">
        <v>176</v>
      </c>
      <c r="AD28" s="153"/>
      <c r="AE28" s="153"/>
      <c r="AF28" s="153"/>
      <c r="AG28" s="153"/>
      <c r="AH28" s="153"/>
      <c r="AI28" s="153"/>
      <c r="AJ28" s="153"/>
      <c r="AK28" s="67"/>
      <c r="AL28" s="67"/>
      <c r="AM28" s="67" t="s">
        <v>2563</v>
      </c>
      <c r="AN28" s="90" t="s">
        <v>2523</v>
      </c>
      <c r="AO28" s="142" t="s">
        <v>26</v>
      </c>
      <c r="AP28" s="142"/>
      <c r="AQ28" s="142"/>
      <c r="AR28" s="142"/>
      <c r="AS28" s="471">
        <v>78</v>
      </c>
      <c r="AT28" s="163">
        <v>39184</v>
      </c>
      <c r="AU28" s="121">
        <v>39001</v>
      </c>
      <c r="AV28" s="144"/>
      <c r="AW28" s="144"/>
      <c r="AX28" s="144"/>
      <c r="AY28" s="144"/>
    </row>
    <row r="29" spans="1:51" s="72" customFormat="1" ht="15" hidden="1" customHeight="1" x14ac:dyDescent="0.2">
      <c r="A29" s="125">
        <v>8</v>
      </c>
      <c r="B29" s="111" t="s">
        <v>187</v>
      </c>
      <c r="C29" s="127" t="s">
        <v>2567</v>
      </c>
      <c r="D29" s="127" t="s">
        <v>2568</v>
      </c>
      <c r="E29" s="128">
        <v>31505</v>
      </c>
      <c r="F29" s="78" t="s">
        <v>2597</v>
      </c>
      <c r="G29" s="174">
        <v>23</v>
      </c>
      <c r="H29" s="80" t="s">
        <v>802</v>
      </c>
      <c r="I29" s="174">
        <v>1988</v>
      </c>
      <c r="J29" s="450" t="s">
        <v>1146</v>
      </c>
      <c r="K29" s="132"/>
      <c r="L29" s="133" t="s">
        <v>248</v>
      </c>
      <c r="M29" s="134"/>
      <c r="N29" s="135">
        <v>44341</v>
      </c>
      <c r="O29" s="46"/>
      <c r="P29" s="46"/>
      <c r="Q29" s="46"/>
      <c r="R29" s="136"/>
      <c r="S29" s="137">
        <v>4</v>
      </c>
      <c r="T29" s="137"/>
      <c r="U29" s="138">
        <v>44141</v>
      </c>
      <c r="V29" s="253"/>
      <c r="W29" s="312">
        <v>44166</v>
      </c>
      <c r="X29" s="140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67"/>
      <c r="AM29" s="67"/>
      <c r="AN29" s="67"/>
      <c r="AO29" s="90"/>
      <c r="AP29" s="142"/>
      <c r="AQ29" s="142"/>
      <c r="AR29" s="142"/>
      <c r="AS29" s="316"/>
      <c r="AT29" s="143"/>
      <c r="AU29" s="90"/>
      <c r="AV29" s="144"/>
      <c r="AW29" s="144"/>
      <c r="AX29" s="144"/>
      <c r="AY29" s="144"/>
    </row>
    <row r="30" spans="1:51" s="72" customFormat="1" ht="15" hidden="1" customHeight="1" x14ac:dyDescent="0.2">
      <c r="A30" s="170">
        <v>6</v>
      </c>
      <c r="B30" s="126" t="s">
        <v>188</v>
      </c>
      <c r="C30" s="565" t="s">
        <v>1856</v>
      </c>
      <c r="D30" s="566" t="s">
        <v>1857</v>
      </c>
      <c r="E30" s="128">
        <v>31040</v>
      </c>
      <c r="F30" s="78" t="s">
        <v>1858</v>
      </c>
      <c r="G30" s="79">
        <v>24</v>
      </c>
      <c r="H30" s="130" t="s">
        <v>265</v>
      </c>
      <c r="I30" s="129">
        <v>1992</v>
      </c>
      <c r="J30" s="150" t="s">
        <v>372</v>
      </c>
      <c r="K30" s="132">
        <v>3</v>
      </c>
      <c r="L30" s="133" t="s">
        <v>248</v>
      </c>
      <c r="M30" s="135">
        <v>43508</v>
      </c>
      <c r="N30" s="135">
        <v>43487</v>
      </c>
      <c r="O30" s="44">
        <v>43144</v>
      </c>
      <c r="P30" s="44" t="s">
        <v>2592</v>
      </c>
      <c r="Q30" s="44"/>
      <c r="R30" s="45" t="s">
        <v>317</v>
      </c>
      <c r="S30" s="293">
        <v>4</v>
      </c>
      <c r="T30" s="139"/>
      <c r="U30" s="124">
        <v>44253</v>
      </c>
      <c r="V30" s="139">
        <v>43166</v>
      </c>
      <c r="W30" s="139" t="s">
        <v>2598</v>
      </c>
      <c r="X30" s="153"/>
      <c r="Y30" s="153"/>
      <c r="Z30" s="153"/>
      <c r="AA30" s="153"/>
      <c r="AB30" s="153"/>
      <c r="AC30" s="153"/>
      <c r="AD30" s="153"/>
      <c r="AE30" s="153" t="s">
        <v>176</v>
      </c>
      <c r="AF30" s="153"/>
      <c r="AG30" s="153"/>
      <c r="AH30" s="153"/>
      <c r="AI30" s="153"/>
      <c r="AJ30" s="153"/>
      <c r="AK30" s="67"/>
      <c r="AL30" s="67"/>
      <c r="AM30" s="67"/>
      <c r="AN30" s="120" t="s">
        <v>2423</v>
      </c>
      <c r="AO30" s="142" t="s">
        <v>1863</v>
      </c>
      <c r="AP30" s="142"/>
      <c r="AQ30" s="142"/>
      <c r="AR30" s="142"/>
      <c r="AS30" s="471" t="s">
        <v>2019</v>
      </c>
      <c r="AT30" s="163">
        <v>42429</v>
      </c>
      <c r="AU30" s="121">
        <v>42238</v>
      </c>
      <c r="AV30" s="144"/>
      <c r="AW30" s="144"/>
      <c r="AX30" s="144"/>
      <c r="AY30" s="144"/>
    </row>
    <row r="31" spans="1:51" s="103" customFormat="1" ht="15" hidden="1" customHeight="1" x14ac:dyDescent="0.2">
      <c r="A31" s="125">
        <v>3</v>
      </c>
      <c r="B31" s="126" t="s">
        <v>184</v>
      </c>
      <c r="C31" s="127" t="s">
        <v>1549</v>
      </c>
      <c r="D31" s="127" t="s">
        <v>426</v>
      </c>
      <c r="E31" s="128">
        <v>30585</v>
      </c>
      <c r="F31" s="78" t="s">
        <v>1550</v>
      </c>
      <c r="G31" s="129">
        <v>5</v>
      </c>
      <c r="H31" s="130" t="s">
        <v>59</v>
      </c>
      <c r="I31" s="129">
        <v>1991</v>
      </c>
      <c r="J31" s="131" t="s">
        <v>375</v>
      </c>
      <c r="K31" s="132">
        <v>3</v>
      </c>
      <c r="L31" s="133" t="s">
        <v>243</v>
      </c>
      <c r="M31" s="135">
        <v>43199</v>
      </c>
      <c r="N31" s="484">
        <v>43492</v>
      </c>
      <c r="O31" s="44">
        <v>42549</v>
      </c>
      <c r="P31" s="44">
        <v>43644</v>
      </c>
      <c r="Q31" s="46"/>
      <c r="R31" s="136"/>
      <c r="S31" s="137">
        <v>5</v>
      </c>
      <c r="T31" s="138">
        <v>43663</v>
      </c>
      <c r="U31" s="138">
        <v>43663</v>
      </c>
      <c r="V31" s="139">
        <v>42536</v>
      </c>
      <c r="W31" s="139" t="str">
        <f>'[1]Список по запросу'!U59</f>
        <v>декрет</v>
      </c>
      <c r="X31" s="140"/>
      <c r="Y31" s="141"/>
      <c r="Z31" s="141"/>
      <c r="AA31" s="141"/>
      <c r="AB31" s="141"/>
      <c r="AC31" s="141"/>
      <c r="AD31" s="141"/>
      <c r="AE31" s="141">
        <f>+AG39</f>
        <v>0</v>
      </c>
      <c r="AF31" s="141">
        <f>+E31</f>
        <v>30585</v>
      </c>
      <c r="AG31" s="141"/>
      <c r="AH31" s="141"/>
      <c r="AI31" s="141"/>
      <c r="AJ31" s="141"/>
      <c r="AK31" s="418"/>
      <c r="AL31" s="67"/>
      <c r="AM31" s="67"/>
      <c r="AN31" s="67"/>
      <c r="AO31" s="90"/>
      <c r="AP31" s="142"/>
      <c r="AQ31" s="142"/>
      <c r="AR31" s="142"/>
      <c r="AS31" s="142"/>
      <c r="AT31" s="143"/>
      <c r="AU31" s="90"/>
      <c r="AV31" s="144"/>
      <c r="AW31" s="144"/>
      <c r="AX31" s="144"/>
      <c r="AY31" s="144"/>
    </row>
    <row r="32" spans="1:51" s="103" customFormat="1" ht="15" hidden="1" customHeight="1" x14ac:dyDescent="0.2">
      <c r="A32" s="380">
        <v>313</v>
      </c>
      <c r="B32" s="374" t="s">
        <v>187</v>
      </c>
      <c r="C32" s="213" t="s">
        <v>198</v>
      </c>
      <c r="D32" s="168" t="s">
        <v>191</v>
      </c>
      <c r="E32" s="376">
        <v>1597</v>
      </c>
      <c r="F32" s="215" t="s">
        <v>1103</v>
      </c>
      <c r="G32" s="216">
        <v>29</v>
      </c>
      <c r="H32" s="377" t="s">
        <v>1391</v>
      </c>
      <c r="I32" s="373">
        <v>1974</v>
      </c>
      <c r="J32" s="292" t="s">
        <v>380</v>
      </c>
      <c r="K32" s="83" t="s">
        <v>685</v>
      </c>
      <c r="L32" s="84" t="s">
        <v>2570</v>
      </c>
      <c r="M32" s="152" t="s">
        <v>498</v>
      </c>
      <c r="N32" s="152" t="s">
        <v>498</v>
      </c>
      <c r="O32" s="161" t="s">
        <v>498</v>
      </c>
      <c r="P32" s="161" t="s">
        <v>498</v>
      </c>
      <c r="Q32" s="161"/>
      <c r="R32" s="161"/>
      <c r="S32" s="34" t="s">
        <v>317</v>
      </c>
      <c r="T32" s="34"/>
      <c r="U32" s="34"/>
      <c r="V32" s="87"/>
      <c r="W32" s="87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67"/>
      <c r="AL32" s="67"/>
      <c r="AM32" s="67"/>
      <c r="AN32" s="90" t="s">
        <v>2405</v>
      </c>
      <c r="AO32" s="92"/>
      <c r="AP32" s="92"/>
      <c r="AQ32" s="92"/>
      <c r="AR32" s="92"/>
      <c r="AS32" s="93" t="s">
        <v>498</v>
      </c>
      <c r="AT32" s="94"/>
      <c r="AU32" s="71"/>
      <c r="AV32" s="71"/>
      <c r="AW32" s="71"/>
      <c r="AX32" s="71"/>
      <c r="AY32" s="71"/>
    </row>
    <row r="33" spans="1:51" s="103" customFormat="1" ht="15" hidden="1" customHeight="1" x14ac:dyDescent="0.2">
      <c r="A33" s="104">
        <v>4</v>
      </c>
      <c r="B33" s="51" t="s">
        <v>186</v>
      </c>
      <c r="C33" s="52" t="s">
        <v>119</v>
      </c>
      <c r="D33" s="76" t="s">
        <v>350</v>
      </c>
      <c r="E33" s="53">
        <v>30037</v>
      </c>
      <c r="F33" s="54" t="s">
        <v>894</v>
      </c>
      <c r="G33" s="79">
        <v>26</v>
      </c>
      <c r="H33" s="56" t="s">
        <v>488</v>
      </c>
      <c r="I33" s="57">
        <v>1984</v>
      </c>
      <c r="J33" s="105" t="s">
        <v>375</v>
      </c>
      <c r="K33" s="59">
        <v>1</v>
      </c>
      <c r="L33" s="60" t="s">
        <v>248</v>
      </c>
      <c r="M33" s="61">
        <v>44085</v>
      </c>
      <c r="N33" s="61">
        <v>44179</v>
      </c>
      <c r="O33" s="44">
        <v>42632</v>
      </c>
      <c r="P33" s="44">
        <v>43727</v>
      </c>
      <c r="Q33" s="62">
        <v>42632</v>
      </c>
      <c r="R33" s="62">
        <v>43727</v>
      </c>
      <c r="S33" s="64">
        <v>4</v>
      </c>
      <c r="T33" s="65">
        <v>42617</v>
      </c>
      <c r="U33" s="65">
        <v>43722</v>
      </c>
      <c r="V33" s="66">
        <v>42648</v>
      </c>
      <c r="W33" s="66">
        <v>43743</v>
      </c>
      <c r="X33" s="33"/>
      <c r="Y33" s="33" t="s">
        <v>176</v>
      </c>
      <c r="Z33" s="33" t="s">
        <v>176</v>
      </c>
      <c r="AA33" s="33" t="s">
        <v>176</v>
      </c>
      <c r="AB33" s="33"/>
      <c r="AC33" s="33"/>
      <c r="AD33" s="33"/>
      <c r="AE33" s="33" t="s">
        <v>176</v>
      </c>
      <c r="AF33" s="33" t="s">
        <v>176</v>
      </c>
      <c r="AG33" s="33" t="s">
        <v>176</v>
      </c>
      <c r="AH33" s="33"/>
      <c r="AI33" s="33"/>
      <c r="AJ33" s="33"/>
      <c r="AK33" s="67"/>
      <c r="AL33" s="67" t="s">
        <v>1923</v>
      </c>
      <c r="AM33" s="67"/>
      <c r="AN33" s="90"/>
      <c r="AO33" s="50" t="s">
        <v>120</v>
      </c>
      <c r="AP33" s="69"/>
      <c r="AQ33" s="69"/>
      <c r="AR33" s="69"/>
      <c r="AS33" s="70">
        <v>152</v>
      </c>
      <c r="AT33" s="68">
        <v>2009</v>
      </c>
      <c r="AU33" s="71"/>
      <c r="AV33" s="71"/>
      <c r="AW33" s="71"/>
      <c r="AX33" s="71"/>
      <c r="AY33" s="71"/>
    </row>
    <row r="34" spans="1:51" s="103" customFormat="1" ht="15" hidden="1" customHeight="1" x14ac:dyDescent="0.2">
      <c r="A34" s="577"/>
      <c r="B34" s="578"/>
      <c r="C34" s="552" t="s">
        <v>60</v>
      </c>
      <c r="D34" s="553" t="s">
        <v>331</v>
      </c>
      <c r="E34" s="579">
        <v>1289</v>
      </c>
      <c r="F34" s="580" t="s">
        <v>895</v>
      </c>
      <c r="G34" s="581">
        <v>12</v>
      </c>
      <c r="H34" s="555" t="s">
        <v>66</v>
      </c>
      <c r="I34" s="579">
        <v>1966</v>
      </c>
      <c r="J34" s="578" t="s">
        <v>372</v>
      </c>
      <c r="K34" s="579">
        <v>1</v>
      </c>
      <c r="L34" s="579" t="s">
        <v>246</v>
      </c>
      <c r="M34" s="556">
        <v>43036</v>
      </c>
      <c r="N34" s="557">
        <v>42685</v>
      </c>
      <c r="O34" s="556">
        <v>42132</v>
      </c>
      <c r="P34" s="556">
        <v>43228</v>
      </c>
      <c r="Q34" s="556"/>
      <c r="R34" s="555"/>
      <c r="S34" s="582">
        <v>4</v>
      </c>
      <c r="T34" s="172">
        <v>41481</v>
      </c>
      <c r="U34" s="556">
        <v>43546</v>
      </c>
      <c r="V34" s="583">
        <v>42132</v>
      </c>
      <c r="W34" s="583">
        <v>43228</v>
      </c>
      <c r="X34" s="584"/>
      <c r="Y34" s="584"/>
      <c r="Z34" s="584"/>
      <c r="AA34" s="584" t="s">
        <v>176</v>
      </c>
      <c r="AB34" s="584" t="s">
        <v>176</v>
      </c>
      <c r="AC34" s="584"/>
      <c r="AD34" s="584"/>
      <c r="AE34" s="584"/>
      <c r="AF34" s="584" t="s">
        <v>176</v>
      </c>
      <c r="AG34" s="584"/>
      <c r="AH34" s="584"/>
      <c r="AI34" s="584"/>
      <c r="AJ34" s="584"/>
      <c r="AK34" s="314"/>
      <c r="AL34" s="585" t="s">
        <v>1926</v>
      </c>
      <c r="AM34" s="585"/>
      <c r="AN34" s="597"/>
      <c r="AO34" s="579"/>
      <c r="AP34" s="582" t="s">
        <v>630</v>
      </c>
      <c r="AQ34" s="579"/>
      <c r="AR34" s="579"/>
      <c r="AS34" s="586" t="s">
        <v>280</v>
      </c>
      <c r="AT34" s="587">
        <v>1980</v>
      </c>
      <c r="AU34" s="588"/>
      <c r="AV34" s="588"/>
      <c r="AW34" s="589"/>
      <c r="AX34" s="589"/>
      <c r="AY34" s="589"/>
    </row>
    <row r="35" spans="1:51" s="43" customFormat="1" ht="15" hidden="1" customHeight="1" x14ac:dyDescent="0.2">
      <c r="A35" s="104">
        <v>5</v>
      </c>
      <c r="B35" s="51" t="s">
        <v>186</v>
      </c>
      <c r="C35" s="52" t="s">
        <v>5</v>
      </c>
      <c r="D35" s="76" t="s">
        <v>6</v>
      </c>
      <c r="E35" s="53">
        <v>3262</v>
      </c>
      <c r="F35" s="54" t="s">
        <v>896</v>
      </c>
      <c r="G35" s="79">
        <v>22</v>
      </c>
      <c r="H35" s="56" t="s">
        <v>488</v>
      </c>
      <c r="I35" s="57">
        <v>1974</v>
      </c>
      <c r="J35" s="105" t="s">
        <v>372</v>
      </c>
      <c r="K35" s="59">
        <v>1</v>
      </c>
      <c r="L35" s="60" t="s">
        <v>246</v>
      </c>
      <c r="M35" s="61">
        <v>44073</v>
      </c>
      <c r="N35" s="61">
        <v>43728</v>
      </c>
      <c r="O35" s="44">
        <v>43047</v>
      </c>
      <c r="P35" s="44">
        <v>44143</v>
      </c>
      <c r="Q35" s="62" t="str">
        <f>R35</f>
        <v>нет допуска</v>
      </c>
      <c r="R35" s="62" t="s">
        <v>317</v>
      </c>
      <c r="S35" s="64">
        <v>4</v>
      </c>
      <c r="T35" s="65">
        <v>42493</v>
      </c>
      <c r="U35" s="65">
        <v>43595</v>
      </c>
      <c r="V35" s="66">
        <v>43033</v>
      </c>
      <c r="W35" s="66">
        <v>44129</v>
      </c>
      <c r="X35" s="33"/>
      <c r="Y35" s="33"/>
      <c r="Z35" s="33"/>
      <c r="AA35" s="33" t="s">
        <v>176</v>
      </c>
      <c r="AB35" s="33" t="s">
        <v>176</v>
      </c>
      <c r="AC35" s="33" t="s">
        <v>176</v>
      </c>
      <c r="AD35" s="33" t="s">
        <v>176</v>
      </c>
      <c r="AE35" s="33"/>
      <c r="AF35" s="33"/>
      <c r="AG35" s="33"/>
      <c r="AH35" s="33"/>
      <c r="AI35" s="33"/>
      <c r="AJ35" s="33"/>
      <c r="AK35" s="90"/>
      <c r="AL35" s="90"/>
      <c r="AM35" s="90"/>
      <c r="AN35" s="68"/>
      <c r="AO35" s="69" t="s">
        <v>7</v>
      </c>
      <c r="AP35" s="50"/>
      <c r="AQ35" s="69"/>
      <c r="AR35" s="69"/>
      <c r="AS35" s="70">
        <v>17965</v>
      </c>
      <c r="AT35" s="68">
        <v>1995</v>
      </c>
      <c r="AU35" s="108"/>
      <c r="AV35" s="108"/>
      <c r="AW35" s="108"/>
      <c r="AX35" s="108"/>
      <c r="AY35" s="108"/>
    </row>
    <row r="36" spans="1:51" s="353" customFormat="1" ht="15" hidden="1" customHeight="1" x14ac:dyDescent="0.2">
      <c r="A36" s="104">
        <v>6</v>
      </c>
      <c r="B36" s="51" t="s">
        <v>186</v>
      </c>
      <c r="C36" s="52" t="s">
        <v>18</v>
      </c>
      <c r="D36" s="76" t="s">
        <v>19</v>
      </c>
      <c r="E36" s="53">
        <v>5426</v>
      </c>
      <c r="F36" s="54" t="s">
        <v>897</v>
      </c>
      <c r="G36" s="79">
        <v>14</v>
      </c>
      <c r="H36" s="56" t="s">
        <v>59</v>
      </c>
      <c r="I36" s="57">
        <v>1970</v>
      </c>
      <c r="J36" s="105" t="s">
        <v>372</v>
      </c>
      <c r="K36" s="59">
        <v>1</v>
      </c>
      <c r="L36" s="60" t="s">
        <v>243</v>
      </c>
      <c r="M36" s="61">
        <v>43752</v>
      </c>
      <c r="N36" s="61">
        <v>43383</v>
      </c>
      <c r="O36" s="44">
        <v>42514</v>
      </c>
      <c r="P36" s="44">
        <v>43609</v>
      </c>
      <c r="Q36" s="62" t="str">
        <f>R36</f>
        <v>нет допуска</v>
      </c>
      <c r="R36" s="62" t="s">
        <v>317</v>
      </c>
      <c r="S36" s="64">
        <v>4</v>
      </c>
      <c r="T36" s="65">
        <v>42818</v>
      </c>
      <c r="U36" s="65">
        <v>43914</v>
      </c>
      <c r="V36" s="66">
        <v>42514</v>
      </c>
      <c r="W36" s="66">
        <v>43609</v>
      </c>
      <c r="X36" s="33"/>
      <c r="Y36" s="33"/>
      <c r="Z36" s="33"/>
      <c r="AA36" s="33"/>
      <c r="AB36" s="33"/>
      <c r="AC36" s="33"/>
      <c r="AD36" s="33"/>
      <c r="AE36" s="33" t="s">
        <v>176</v>
      </c>
      <c r="AF36" s="33" t="s">
        <v>176</v>
      </c>
      <c r="AG36" s="33"/>
      <c r="AH36" s="33"/>
      <c r="AI36" s="33"/>
      <c r="AJ36" s="33"/>
      <c r="AK36" s="67"/>
      <c r="AL36" s="67"/>
      <c r="AM36" s="67"/>
      <c r="AN36" s="68"/>
      <c r="AO36" s="69" t="s">
        <v>151</v>
      </c>
      <c r="AP36" s="50"/>
      <c r="AQ36" s="69"/>
      <c r="AR36" s="703"/>
      <c r="AS36" s="705">
        <v>13327</v>
      </c>
      <c r="AT36" s="68">
        <v>1992</v>
      </c>
      <c r="AU36" s="255"/>
      <c r="AV36" s="255"/>
      <c r="AW36" s="255"/>
      <c r="AX36" s="255"/>
      <c r="AY36" s="255"/>
    </row>
    <row r="37" spans="1:51" s="103" customFormat="1" ht="15" hidden="1" customHeight="1" x14ac:dyDescent="0.2">
      <c r="A37" s="125">
        <v>4</v>
      </c>
      <c r="B37" s="126" t="s">
        <v>184</v>
      </c>
      <c r="C37" s="127" t="s">
        <v>1660</v>
      </c>
      <c r="D37" s="127" t="s">
        <v>1661</v>
      </c>
      <c r="E37" s="128">
        <v>30735</v>
      </c>
      <c r="F37" s="78" t="s">
        <v>1662</v>
      </c>
      <c r="G37" s="129">
        <v>5</v>
      </c>
      <c r="H37" s="130" t="s">
        <v>488</v>
      </c>
      <c r="I37" s="129">
        <v>1992</v>
      </c>
      <c r="J37" s="252" t="s">
        <v>375</v>
      </c>
      <c r="K37" s="132">
        <v>3</v>
      </c>
      <c r="L37" s="133" t="s">
        <v>244</v>
      </c>
      <c r="M37" s="152">
        <v>43273</v>
      </c>
      <c r="N37" s="135">
        <v>43981</v>
      </c>
      <c r="O37" s="44">
        <v>41640</v>
      </c>
      <c r="P37" s="44">
        <v>42736</v>
      </c>
      <c r="Q37" s="46"/>
      <c r="R37" s="136"/>
      <c r="S37" s="137">
        <v>4</v>
      </c>
      <c r="T37" s="138">
        <v>42927</v>
      </c>
      <c r="U37" s="138">
        <v>42927</v>
      </c>
      <c r="V37" s="139">
        <f>'[1]Список по запросу'!T137</f>
        <v>0</v>
      </c>
      <c r="W37" s="139">
        <f>'[1]Список по запросу'!U137</f>
        <v>0</v>
      </c>
      <c r="X37" s="140"/>
      <c r="Y37" s="141"/>
      <c r="Z37" s="141"/>
      <c r="AA37" s="141"/>
      <c r="AB37" s="141"/>
      <c r="AC37" s="141"/>
      <c r="AD37" s="141">
        <f>+AD27</f>
        <v>0</v>
      </c>
      <c r="AE37" s="141"/>
      <c r="AF37" s="141"/>
      <c r="AG37" s="141"/>
      <c r="AH37" s="141"/>
      <c r="AI37" s="141"/>
      <c r="AJ37" s="141"/>
      <c r="AK37" s="418"/>
      <c r="AL37" s="67"/>
      <c r="AM37" s="67"/>
      <c r="AN37" s="67"/>
      <c r="AO37" s="90"/>
      <c r="AP37" s="142"/>
      <c r="AQ37" s="142"/>
      <c r="AR37" s="357"/>
      <c r="AS37" s="357"/>
      <c r="AT37" s="358"/>
      <c r="AU37" s="357"/>
      <c r="AV37" s="357"/>
      <c r="AW37" s="357"/>
      <c r="AX37" s="357"/>
      <c r="AY37" s="357"/>
    </row>
    <row r="38" spans="1:51" s="72" customFormat="1" ht="15" customHeight="1" x14ac:dyDescent="0.2">
      <c r="A38" s="104">
        <v>4</v>
      </c>
      <c r="B38" s="114" t="s">
        <v>700</v>
      </c>
      <c r="C38" s="322" t="s">
        <v>21</v>
      </c>
      <c r="D38" s="325" t="s">
        <v>36</v>
      </c>
      <c r="E38" s="340">
        <v>5446</v>
      </c>
      <c r="F38" s="337" t="s">
        <v>898</v>
      </c>
      <c r="G38" s="330">
        <v>13</v>
      </c>
      <c r="H38" s="332" t="s">
        <v>265</v>
      </c>
      <c r="I38" s="57">
        <v>1962</v>
      </c>
      <c r="J38" s="82" t="s">
        <v>372</v>
      </c>
      <c r="K38" s="59">
        <v>1</v>
      </c>
      <c r="L38" s="106" t="s">
        <v>572</v>
      </c>
      <c r="M38" s="61">
        <v>43863</v>
      </c>
      <c r="N38" s="61">
        <v>43148</v>
      </c>
      <c r="O38" s="44">
        <v>42464</v>
      </c>
      <c r="P38" s="44">
        <v>43559</v>
      </c>
      <c r="Q38" s="62" t="str">
        <f>$R$51</f>
        <v>нет допуска</v>
      </c>
      <c r="R38" s="62" t="s">
        <v>317</v>
      </c>
      <c r="S38" s="64">
        <v>4</v>
      </c>
      <c r="T38" s="65">
        <v>42666</v>
      </c>
      <c r="U38" s="65">
        <v>43735</v>
      </c>
      <c r="V38" s="66"/>
      <c r="W38" s="66"/>
      <c r="X38" s="33"/>
      <c r="Y38" s="33"/>
      <c r="Z38" s="33" t="s">
        <v>176</v>
      </c>
      <c r="AA38" s="33"/>
      <c r="AB38" s="33"/>
      <c r="AC38" s="33"/>
      <c r="AD38" s="33"/>
      <c r="AE38" s="33"/>
      <c r="AF38" s="33"/>
      <c r="AG38" s="33" t="s">
        <v>176</v>
      </c>
      <c r="AH38" s="33" t="s">
        <v>176</v>
      </c>
      <c r="AI38" s="33"/>
      <c r="AJ38" s="33"/>
      <c r="AK38" s="112" t="s">
        <v>1351</v>
      </c>
      <c r="AL38" s="112" t="s">
        <v>1349</v>
      </c>
      <c r="AM38" s="112"/>
      <c r="AN38" s="120" t="s">
        <v>1422</v>
      </c>
      <c r="AO38" s="69" t="s">
        <v>148</v>
      </c>
      <c r="AP38" s="69"/>
      <c r="AQ38" s="69"/>
      <c r="AR38" s="69"/>
      <c r="AS38" s="70">
        <v>15305</v>
      </c>
      <c r="AT38" s="68">
        <v>1982</v>
      </c>
      <c r="AU38" s="71"/>
      <c r="AV38" s="71"/>
      <c r="AW38" s="71"/>
      <c r="AX38" s="71"/>
      <c r="AY38" s="71"/>
    </row>
    <row r="39" spans="1:51" s="196" customFormat="1" ht="15" hidden="1" customHeight="1" x14ac:dyDescent="0.2">
      <c r="A39" s="125"/>
      <c r="B39" s="111" t="s">
        <v>179</v>
      </c>
      <c r="C39" s="127" t="s">
        <v>21</v>
      </c>
      <c r="D39" s="127" t="s">
        <v>2218</v>
      </c>
      <c r="E39" s="128">
        <v>31237</v>
      </c>
      <c r="F39" s="78" t="s">
        <v>2499</v>
      </c>
      <c r="G39" s="174">
        <v>30</v>
      </c>
      <c r="H39" s="80" t="s">
        <v>1290</v>
      </c>
      <c r="I39" s="174">
        <v>1988</v>
      </c>
      <c r="J39" s="202" t="s">
        <v>375</v>
      </c>
      <c r="K39" s="132">
        <v>3</v>
      </c>
      <c r="L39" s="133" t="s">
        <v>572</v>
      </c>
      <c r="M39" s="135">
        <v>43483</v>
      </c>
      <c r="N39" s="135">
        <v>43787</v>
      </c>
      <c r="O39" s="44">
        <v>42529</v>
      </c>
      <c r="P39" s="44">
        <v>43624</v>
      </c>
      <c r="Q39" s="46"/>
      <c r="R39" s="136" t="s">
        <v>317</v>
      </c>
      <c r="S39" s="137">
        <v>4</v>
      </c>
      <c r="T39" s="137"/>
      <c r="U39" s="138">
        <v>43581</v>
      </c>
      <c r="V39" s="66" t="s">
        <v>1269</v>
      </c>
      <c r="W39" s="66" t="s">
        <v>1269</v>
      </c>
      <c r="X39" s="140"/>
      <c r="Y39" s="141"/>
      <c r="Z39" s="141"/>
      <c r="AA39" s="141"/>
      <c r="AB39" s="141"/>
      <c r="AC39" s="141"/>
      <c r="AD39" s="141"/>
      <c r="AE39" s="141"/>
      <c r="AF39" s="141"/>
      <c r="AG39" s="141"/>
      <c r="AH39" s="89" t="s">
        <v>268</v>
      </c>
      <c r="AI39" s="141"/>
      <c r="AJ39" s="141"/>
      <c r="AK39" s="141"/>
      <c r="AL39" s="67"/>
      <c r="AM39" s="67"/>
      <c r="AN39" s="67"/>
      <c r="AO39" s="90"/>
      <c r="AP39" s="142" t="s">
        <v>2170</v>
      </c>
      <c r="AQ39" s="142"/>
      <c r="AR39" s="142"/>
      <c r="AS39" s="316" t="s">
        <v>2298</v>
      </c>
      <c r="AT39" s="94">
        <v>2016</v>
      </c>
      <c r="AU39" s="90"/>
      <c r="AV39" s="144"/>
      <c r="AW39" s="144"/>
      <c r="AX39" s="144"/>
      <c r="AY39" s="144"/>
    </row>
    <row r="40" spans="1:51" s="196" customFormat="1" ht="15" hidden="1" customHeight="1" x14ac:dyDescent="0.2">
      <c r="A40" s="73">
        <v>9</v>
      </c>
      <c r="B40" s="111" t="s">
        <v>187</v>
      </c>
      <c r="C40" s="324" t="s">
        <v>719</v>
      </c>
      <c r="D40" s="325" t="s">
        <v>556</v>
      </c>
      <c r="E40" s="341">
        <v>1918</v>
      </c>
      <c r="F40" s="338" t="s">
        <v>899</v>
      </c>
      <c r="G40" s="330">
        <v>19</v>
      </c>
      <c r="H40" s="295" t="s">
        <v>1127</v>
      </c>
      <c r="I40" s="81">
        <v>1966</v>
      </c>
      <c r="J40" s="82" t="s">
        <v>372</v>
      </c>
      <c r="K40" s="83">
        <v>1</v>
      </c>
      <c r="L40" s="177" t="s">
        <v>244</v>
      </c>
      <c r="M40" s="85">
        <v>44152</v>
      </c>
      <c r="N40" s="85">
        <v>43421</v>
      </c>
      <c r="O40" s="44">
        <v>42643</v>
      </c>
      <c r="P40" s="494"/>
      <c r="Q40" s="86" t="s">
        <v>2600</v>
      </c>
      <c r="R40" s="86"/>
      <c r="S40" s="34">
        <v>4</v>
      </c>
      <c r="T40" s="124">
        <v>42415</v>
      </c>
      <c r="U40" s="124">
        <v>43491</v>
      </c>
      <c r="V40" s="87">
        <v>42517</v>
      </c>
      <c r="W40" s="87">
        <v>43612</v>
      </c>
      <c r="X40" s="89"/>
      <c r="Y40" s="89"/>
      <c r="Z40" s="89" t="s">
        <v>176</v>
      </c>
      <c r="AA40" s="89" t="s">
        <v>176</v>
      </c>
      <c r="AB40" s="89" t="s">
        <v>176</v>
      </c>
      <c r="AC40" s="89" t="s">
        <v>176</v>
      </c>
      <c r="AD40" s="89" t="s">
        <v>176</v>
      </c>
      <c r="AE40" s="89"/>
      <c r="AF40" s="89"/>
      <c r="AG40" s="89"/>
      <c r="AH40" s="89"/>
      <c r="AI40" s="89"/>
      <c r="AJ40" s="89" t="s">
        <v>176</v>
      </c>
      <c r="AK40" s="112"/>
      <c r="AL40" s="112" t="s">
        <v>1349</v>
      </c>
      <c r="AM40" s="112" t="s">
        <v>2503</v>
      </c>
      <c r="AN40" s="120" t="s">
        <v>2511</v>
      </c>
      <c r="AO40" s="92"/>
      <c r="AP40" s="92" t="s">
        <v>387</v>
      </c>
      <c r="AQ40" s="92"/>
      <c r="AR40" s="92"/>
      <c r="AS40" s="93">
        <v>12998</v>
      </c>
      <c r="AT40" s="94">
        <v>1986</v>
      </c>
      <c r="AU40" s="108"/>
      <c r="AV40" s="108"/>
      <c r="AW40" s="71"/>
      <c r="AX40" s="71"/>
      <c r="AY40" s="71"/>
    </row>
    <row r="41" spans="1:51" ht="15" customHeight="1" x14ac:dyDescent="0.2">
      <c r="A41" s="115"/>
      <c r="B41" s="631" t="s">
        <v>700</v>
      </c>
      <c r="C41" s="632" t="s">
        <v>1063</v>
      </c>
      <c r="D41" s="632" t="s">
        <v>1064</v>
      </c>
      <c r="E41" s="341">
        <v>30176</v>
      </c>
      <c r="F41" s="338" t="s">
        <v>1149</v>
      </c>
      <c r="G41" s="81">
        <v>10</v>
      </c>
      <c r="H41" s="295" t="s">
        <v>1225</v>
      </c>
      <c r="I41" s="81">
        <v>1988</v>
      </c>
      <c r="J41" s="175" t="s">
        <v>375</v>
      </c>
      <c r="K41" s="83">
        <v>1</v>
      </c>
      <c r="L41" s="84" t="s">
        <v>248</v>
      </c>
      <c r="M41" s="85">
        <v>43603</v>
      </c>
      <c r="N41" s="61">
        <v>43943</v>
      </c>
      <c r="O41" s="44">
        <v>42164</v>
      </c>
      <c r="P41" s="44">
        <v>43260</v>
      </c>
      <c r="Q41" s="62"/>
      <c r="R41" s="161"/>
      <c r="S41" s="34">
        <v>4</v>
      </c>
      <c r="T41" s="124">
        <v>42759</v>
      </c>
      <c r="U41" s="124">
        <v>43815</v>
      </c>
      <c r="V41" s="87">
        <f>'[1]Список по запросу'!T106</f>
        <v>0</v>
      </c>
      <c r="W41" s="87">
        <f>'[1]Список по запросу'!U106</f>
        <v>0</v>
      </c>
      <c r="X41" s="33"/>
      <c r="Y41" s="33"/>
      <c r="Z41" s="33"/>
      <c r="AA41" s="33"/>
      <c r="AB41" s="33"/>
      <c r="AC41" s="33"/>
      <c r="AD41" s="33"/>
      <c r="AE41" s="33" t="s">
        <v>176</v>
      </c>
      <c r="AF41" s="33" t="s">
        <v>176</v>
      </c>
      <c r="AG41" s="33"/>
      <c r="AH41" s="33"/>
      <c r="AI41" s="33"/>
      <c r="AJ41" s="33"/>
      <c r="AK41" s="67"/>
      <c r="AN41" s="90"/>
      <c r="AO41" s="92" t="s">
        <v>1148</v>
      </c>
      <c r="AP41" s="92"/>
      <c r="AQ41" s="92"/>
      <c r="AR41" s="92"/>
      <c r="AS41" s="93">
        <v>13879</v>
      </c>
      <c r="AT41" s="94">
        <v>2011</v>
      </c>
      <c r="AU41" s="108"/>
      <c r="AV41" s="108"/>
      <c r="AW41" s="108"/>
      <c r="AX41" s="108"/>
      <c r="AY41" s="108"/>
    </row>
    <row r="42" spans="1:51" ht="15" hidden="1" customHeight="1" x14ac:dyDescent="0.2">
      <c r="A42" s="104">
        <v>7</v>
      </c>
      <c r="B42" s="412" t="s">
        <v>186</v>
      </c>
      <c r="C42" s="334" t="s">
        <v>2043</v>
      </c>
      <c r="D42" s="119" t="s">
        <v>347</v>
      </c>
      <c r="E42" s="198">
        <v>30950</v>
      </c>
      <c r="F42" s="54" t="s">
        <v>2044</v>
      </c>
      <c r="G42" s="79">
        <v>25</v>
      </c>
      <c r="H42" s="209" t="s">
        <v>265</v>
      </c>
      <c r="I42" s="201">
        <v>1977</v>
      </c>
      <c r="J42" s="202" t="s">
        <v>372</v>
      </c>
      <c r="K42" s="203">
        <v>3</v>
      </c>
      <c r="L42" s="204" t="s">
        <v>243</v>
      </c>
      <c r="M42" s="483">
        <v>43448</v>
      </c>
      <c r="N42" s="152">
        <v>43858</v>
      </c>
      <c r="O42" s="44">
        <v>42279</v>
      </c>
      <c r="P42" s="44">
        <v>43375</v>
      </c>
      <c r="Q42" s="44" t="s">
        <v>317</v>
      </c>
      <c r="R42" s="44" t="s">
        <v>317</v>
      </c>
      <c r="S42" s="137">
        <v>4</v>
      </c>
      <c r="T42" s="124"/>
      <c r="U42" s="65">
        <v>43459</v>
      </c>
      <c r="V42" s="179">
        <v>42367</v>
      </c>
      <c r="W42" s="179">
        <v>43463</v>
      </c>
      <c r="X42" s="141"/>
      <c r="AF42" s="141" t="s">
        <v>176</v>
      </c>
      <c r="AK42" s="90"/>
      <c r="AL42" s="90"/>
      <c r="AM42" s="90"/>
      <c r="AN42" s="90"/>
      <c r="AO42" s="155"/>
      <c r="AP42" s="155"/>
      <c r="AQ42" s="155" t="s">
        <v>2046</v>
      </c>
      <c r="AR42" s="155" t="s">
        <v>2045</v>
      </c>
      <c r="AS42" s="470"/>
      <c r="AT42" s="113">
        <v>2016</v>
      </c>
      <c r="AU42" s="121"/>
      <c r="AV42" s="157"/>
      <c r="AW42" s="157"/>
      <c r="AX42" s="157"/>
      <c r="AY42" s="157"/>
    </row>
    <row r="43" spans="1:51" s="196" customFormat="1" ht="15" hidden="1" customHeight="1" x14ac:dyDescent="0.2">
      <c r="A43" s="170">
        <v>7</v>
      </c>
      <c r="B43" s="411" t="s">
        <v>183</v>
      </c>
      <c r="C43" s="127" t="s">
        <v>863</v>
      </c>
      <c r="D43" s="119" t="s">
        <v>527</v>
      </c>
      <c r="E43" s="128">
        <v>2252</v>
      </c>
      <c r="F43" s="78" t="s">
        <v>1078</v>
      </c>
      <c r="G43" s="79">
        <v>13</v>
      </c>
      <c r="H43" s="130" t="s">
        <v>1127</v>
      </c>
      <c r="I43" s="129">
        <v>1959</v>
      </c>
      <c r="J43" s="150" t="s">
        <v>372</v>
      </c>
      <c r="K43" s="132">
        <v>1</v>
      </c>
      <c r="L43" s="133" t="s">
        <v>247</v>
      </c>
      <c r="M43" s="135">
        <v>43889</v>
      </c>
      <c r="N43" s="135">
        <v>43509</v>
      </c>
      <c r="O43" s="45">
        <v>42408</v>
      </c>
      <c r="P43" s="45" t="s">
        <v>1985</v>
      </c>
      <c r="Q43" s="45" t="s">
        <v>2163</v>
      </c>
      <c r="R43" s="45" t="s">
        <v>1892</v>
      </c>
      <c r="S43" s="293">
        <v>4</v>
      </c>
      <c r="T43" s="124">
        <v>42798</v>
      </c>
      <c r="U43" s="124">
        <v>43871</v>
      </c>
      <c r="V43" s="139">
        <v>42683</v>
      </c>
      <c r="W43" s="139" t="s">
        <v>2238</v>
      </c>
      <c r="X43" s="153"/>
      <c r="Y43" s="153"/>
      <c r="Z43" s="153" t="s">
        <v>267</v>
      </c>
      <c r="AA43" s="153"/>
      <c r="AB43" s="153"/>
      <c r="AC43" s="153"/>
      <c r="AD43" s="153"/>
      <c r="AE43" s="153"/>
      <c r="AF43" s="153"/>
      <c r="AG43" s="153" t="s">
        <v>176</v>
      </c>
      <c r="AH43" s="153" t="s">
        <v>176</v>
      </c>
      <c r="AI43" s="153"/>
      <c r="AJ43" s="153"/>
      <c r="AK43" s="67"/>
      <c r="AL43" s="67" t="s">
        <v>1528</v>
      </c>
      <c r="AM43" s="67" t="s">
        <v>2358</v>
      </c>
      <c r="AN43" s="90" t="s">
        <v>1467</v>
      </c>
      <c r="AO43" s="142"/>
      <c r="AP43" s="142" t="s">
        <v>491</v>
      </c>
      <c r="AQ43" s="142"/>
      <c r="AR43" s="142"/>
      <c r="AS43" s="316">
        <v>10476</v>
      </c>
      <c r="AT43" s="163">
        <v>29027</v>
      </c>
      <c r="AU43" s="155" t="s">
        <v>1180</v>
      </c>
      <c r="AV43" s="157"/>
      <c r="AW43" s="144"/>
      <c r="AX43" s="144"/>
      <c r="AY43" s="144"/>
    </row>
    <row r="44" spans="1:51" s="103" customFormat="1" ht="15" hidden="1" customHeight="1" x14ac:dyDescent="0.2">
      <c r="A44" s="147">
        <v>5</v>
      </c>
      <c r="B44" s="178" t="s">
        <v>184</v>
      </c>
      <c r="C44" s="186" t="s">
        <v>863</v>
      </c>
      <c r="D44" s="149" t="s">
        <v>655</v>
      </c>
      <c r="E44" s="128">
        <v>2197</v>
      </c>
      <c r="F44" s="78" t="s">
        <v>900</v>
      </c>
      <c r="G44" s="129">
        <v>7</v>
      </c>
      <c r="H44" s="130" t="s">
        <v>488</v>
      </c>
      <c r="I44" s="129">
        <v>1984</v>
      </c>
      <c r="J44" s="131" t="s">
        <v>376</v>
      </c>
      <c r="K44" s="132">
        <v>2</v>
      </c>
      <c r="L44" s="133" t="s">
        <v>246</v>
      </c>
      <c r="M44" s="152">
        <v>43709</v>
      </c>
      <c r="N44" s="152">
        <v>44073</v>
      </c>
      <c r="O44" s="44">
        <v>42279</v>
      </c>
      <c r="P44" s="44">
        <v>43375</v>
      </c>
      <c r="Q44" s="492" t="s">
        <v>2053</v>
      </c>
      <c r="R44" s="45"/>
      <c r="S44" s="137">
        <v>4</v>
      </c>
      <c r="T44" s="172">
        <v>41481</v>
      </c>
      <c r="U44" s="451">
        <v>43773</v>
      </c>
      <c r="V44" s="495">
        <v>42411</v>
      </c>
      <c r="W44" s="496">
        <v>43507</v>
      </c>
      <c r="X44" s="141"/>
      <c r="Y44" s="141"/>
      <c r="Z44" s="141"/>
      <c r="AA44" s="141" t="s">
        <v>176</v>
      </c>
      <c r="AB44" s="141" t="s">
        <v>176</v>
      </c>
      <c r="AC44" s="141" t="s">
        <v>176</v>
      </c>
      <c r="AD44" s="141" t="s">
        <v>176</v>
      </c>
      <c r="AE44" s="141"/>
      <c r="AF44" s="141"/>
      <c r="AG44" s="153"/>
      <c r="AH44" s="153"/>
      <c r="AI44" s="153"/>
      <c r="AJ44" s="153">
        <f>+AI63</f>
        <v>0</v>
      </c>
      <c r="AK44" s="448"/>
      <c r="AL44" s="67"/>
      <c r="AM44" s="67"/>
      <c r="AN44" s="90"/>
      <c r="AO44" s="142"/>
      <c r="AP44" s="142" t="s">
        <v>630</v>
      </c>
      <c r="AQ44" s="142"/>
      <c r="AR44" s="142" t="s">
        <v>598</v>
      </c>
      <c r="AS44" s="180" t="s">
        <v>270</v>
      </c>
      <c r="AT44" s="94">
        <v>1979</v>
      </c>
      <c r="AU44" s="144"/>
      <c r="AV44" s="144"/>
      <c r="AW44" s="157"/>
      <c r="AX44" s="157"/>
      <c r="AY44" s="157"/>
    </row>
    <row r="45" spans="1:51" s="72" customFormat="1" ht="15" hidden="1" customHeight="1" x14ac:dyDescent="0.2">
      <c r="A45" s="147">
        <v>8</v>
      </c>
      <c r="B45" s="178" t="s">
        <v>188</v>
      </c>
      <c r="C45" s="563" t="s">
        <v>1496</v>
      </c>
      <c r="D45" s="563" t="s">
        <v>1497</v>
      </c>
      <c r="E45" s="128">
        <v>30530</v>
      </c>
      <c r="F45" s="78" t="s">
        <v>1498</v>
      </c>
      <c r="G45" s="129">
        <v>23</v>
      </c>
      <c r="H45" s="130" t="s">
        <v>1225</v>
      </c>
      <c r="I45" s="129">
        <v>1991</v>
      </c>
      <c r="J45" s="299" t="s">
        <v>375</v>
      </c>
      <c r="K45" s="132">
        <v>2</v>
      </c>
      <c r="L45" s="133" t="s">
        <v>243</v>
      </c>
      <c r="M45" s="152">
        <v>43514</v>
      </c>
      <c r="N45" s="152">
        <v>43506</v>
      </c>
      <c r="O45" s="44">
        <v>42514</v>
      </c>
      <c r="P45" s="44" t="s">
        <v>2041</v>
      </c>
      <c r="Q45" s="44"/>
      <c r="R45" s="45" t="s">
        <v>317</v>
      </c>
      <c r="S45" s="137">
        <v>4</v>
      </c>
      <c r="T45" s="138">
        <v>42426</v>
      </c>
      <c r="U45" s="138">
        <v>43403</v>
      </c>
      <c r="V45" s="139">
        <v>42514</v>
      </c>
      <c r="W45" s="179" t="s">
        <v>2041</v>
      </c>
      <c r="X45" s="141"/>
      <c r="Y45" s="141"/>
      <c r="Z45" s="141"/>
      <c r="AA45" s="141"/>
      <c r="AB45" s="141"/>
      <c r="AC45" s="141"/>
      <c r="AD45" s="141"/>
      <c r="AE45" s="141" t="s">
        <v>176</v>
      </c>
      <c r="AF45" s="141" t="s">
        <v>176</v>
      </c>
      <c r="AG45" s="153"/>
      <c r="AH45" s="153"/>
      <c r="AI45" s="153"/>
      <c r="AJ45" s="153"/>
      <c r="AK45" s="67"/>
      <c r="AL45" s="67"/>
      <c r="AM45" s="67"/>
      <c r="AN45" s="68"/>
      <c r="AO45" s="142"/>
      <c r="AP45" s="142" t="s">
        <v>1454</v>
      </c>
      <c r="AQ45" s="142"/>
      <c r="AR45" s="142"/>
      <c r="AS45" s="471">
        <v>777</v>
      </c>
      <c r="AT45" s="94" t="s">
        <v>1564</v>
      </c>
      <c r="AU45" s="336">
        <v>41690</v>
      </c>
      <c r="AV45" s="144"/>
      <c r="AW45" s="157"/>
      <c r="AX45" s="157"/>
      <c r="AY45" s="157"/>
    </row>
    <row r="46" spans="1:51" s="103" customFormat="1" ht="15" hidden="1" customHeight="1" x14ac:dyDescent="0.2">
      <c r="A46" s="125">
        <v>10</v>
      </c>
      <c r="B46" s="126" t="s">
        <v>187</v>
      </c>
      <c r="C46" s="636" t="s">
        <v>2470</v>
      </c>
      <c r="D46" s="636" t="s">
        <v>1815</v>
      </c>
      <c r="E46" s="128">
        <v>31001</v>
      </c>
      <c r="F46" s="78" t="s">
        <v>1816</v>
      </c>
      <c r="G46" s="174">
        <v>9</v>
      </c>
      <c r="H46" s="80" t="s">
        <v>66</v>
      </c>
      <c r="I46" s="174">
        <v>1992</v>
      </c>
      <c r="J46" s="82" t="s">
        <v>372</v>
      </c>
      <c r="K46" s="132">
        <v>3</v>
      </c>
      <c r="L46" s="133" t="s">
        <v>248</v>
      </c>
      <c r="M46" s="135">
        <v>43508</v>
      </c>
      <c r="N46" s="135">
        <v>43548</v>
      </c>
      <c r="O46" s="327">
        <v>42156</v>
      </c>
      <c r="P46" s="327">
        <v>43252</v>
      </c>
      <c r="Q46" s="46"/>
      <c r="R46" s="136"/>
      <c r="S46" s="137">
        <v>4</v>
      </c>
      <c r="T46" s="137"/>
      <c r="U46" s="138">
        <v>44158</v>
      </c>
      <c r="V46" s="312">
        <v>42156</v>
      </c>
      <c r="W46" s="312">
        <v>43252</v>
      </c>
      <c r="X46" s="140"/>
      <c r="Y46" s="141"/>
      <c r="Z46" s="141"/>
      <c r="AA46" s="141"/>
      <c r="AB46" s="141"/>
      <c r="AC46" s="141"/>
      <c r="AD46" s="141"/>
      <c r="AE46" s="141" t="s">
        <v>176</v>
      </c>
      <c r="AF46" s="141"/>
      <c r="AG46" s="141"/>
      <c r="AH46" s="141"/>
      <c r="AI46" s="141"/>
      <c r="AJ46" s="141"/>
      <c r="AK46" s="141"/>
      <c r="AL46" s="67"/>
      <c r="AM46" s="67"/>
      <c r="AN46" s="67"/>
      <c r="AO46" s="90" t="s">
        <v>1802</v>
      </c>
      <c r="AP46" s="142"/>
      <c r="AQ46" s="142"/>
      <c r="AR46" s="142"/>
      <c r="AS46" s="93">
        <v>4693</v>
      </c>
      <c r="AT46" s="94">
        <v>2015</v>
      </c>
      <c r="AU46" s="90"/>
      <c r="AV46" s="144"/>
      <c r="AW46" s="144"/>
      <c r="AX46" s="144"/>
      <c r="AY46" s="144"/>
    </row>
    <row r="47" spans="1:51" s="72" customFormat="1" ht="15" hidden="1" customHeight="1" x14ac:dyDescent="0.2">
      <c r="A47" s="104">
        <v>8</v>
      </c>
      <c r="B47" s="51" t="s">
        <v>186</v>
      </c>
      <c r="C47" s="52" t="s">
        <v>1139</v>
      </c>
      <c r="D47" s="76" t="s">
        <v>1114</v>
      </c>
      <c r="E47" s="53">
        <v>30202</v>
      </c>
      <c r="F47" s="54" t="s">
        <v>1124</v>
      </c>
      <c r="G47" s="79">
        <v>16</v>
      </c>
      <c r="H47" s="56" t="s">
        <v>70</v>
      </c>
      <c r="I47" s="57">
        <v>1983</v>
      </c>
      <c r="J47" s="105" t="s">
        <v>372</v>
      </c>
      <c r="K47" s="59">
        <v>1</v>
      </c>
      <c r="L47" s="60" t="s">
        <v>247</v>
      </c>
      <c r="M47" s="61">
        <v>43631</v>
      </c>
      <c r="N47" s="61">
        <v>44073</v>
      </c>
      <c r="O47" s="44">
        <v>42132</v>
      </c>
      <c r="P47" s="44">
        <v>43228</v>
      </c>
      <c r="Q47" s="62" t="s">
        <v>1954</v>
      </c>
      <c r="R47" s="62">
        <v>43268</v>
      </c>
      <c r="S47" s="64">
        <v>4</v>
      </c>
      <c r="T47" s="65">
        <v>43004</v>
      </c>
      <c r="U47" s="65">
        <v>44129</v>
      </c>
      <c r="V47" s="66">
        <v>42411</v>
      </c>
      <c r="W47" s="66">
        <v>43507</v>
      </c>
      <c r="X47" s="33"/>
      <c r="Y47" s="33">
        <f>+AA56</f>
        <v>0</v>
      </c>
      <c r="Z47" s="33"/>
      <c r="AA47" s="33"/>
      <c r="AB47" s="33"/>
      <c r="AC47" s="33"/>
      <c r="AD47" s="33"/>
      <c r="AE47" s="33">
        <f ca="1">$AG$50</f>
        <v>0</v>
      </c>
      <c r="AF47" s="33"/>
      <c r="AG47" s="33" t="s">
        <v>176</v>
      </c>
      <c r="AH47" s="33" t="s">
        <v>176</v>
      </c>
      <c r="AI47" s="33"/>
      <c r="AJ47" s="33" t="s">
        <v>176</v>
      </c>
      <c r="AK47" s="112"/>
      <c r="AL47" s="67"/>
      <c r="AM47" s="67"/>
      <c r="AN47" s="90"/>
      <c r="AO47" s="69"/>
      <c r="AP47" s="69"/>
      <c r="AQ47" s="69"/>
      <c r="AR47" s="69"/>
      <c r="AS47" s="70">
        <v>4264</v>
      </c>
      <c r="AT47" s="68">
        <v>2010</v>
      </c>
      <c r="AU47" s="71"/>
      <c r="AV47" s="71"/>
      <c r="AW47" s="71"/>
      <c r="AX47" s="71"/>
      <c r="AY47" s="71"/>
    </row>
    <row r="48" spans="1:51" s="43" customFormat="1" ht="15" hidden="1" customHeight="1" x14ac:dyDescent="0.2">
      <c r="A48" s="125"/>
      <c r="B48" s="126" t="s">
        <v>185</v>
      </c>
      <c r="C48" s="127" t="s">
        <v>1392</v>
      </c>
      <c r="D48" s="127" t="s">
        <v>1518</v>
      </c>
      <c r="E48" s="128">
        <v>30495</v>
      </c>
      <c r="F48" s="78" t="s">
        <v>1396</v>
      </c>
      <c r="G48" s="129">
        <v>10</v>
      </c>
      <c r="H48" s="130" t="s">
        <v>1127</v>
      </c>
      <c r="I48" s="129">
        <v>1988</v>
      </c>
      <c r="J48" s="131" t="s">
        <v>375</v>
      </c>
      <c r="K48" s="132">
        <v>2</v>
      </c>
      <c r="L48" s="133" t="s">
        <v>247</v>
      </c>
      <c r="M48" s="152">
        <v>43199</v>
      </c>
      <c r="N48" s="152">
        <v>43821</v>
      </c>
      <c r="O48" s="44">
        <v>42514</v>
      </c>
      <c r="P48" s="44">
        <v>43609</v>
      </c>
      <c r="Q48" s="44"/>
      <c r="R48" s="136" t="s">
        <v>317</v>
      </c>
      <c r="S48" s="137">
        <v>4</v>
      </c>
      <c r="T48" s="138">
        <v>42476</v>
      </c>
      <c r="U48" s="138">
        <v>43560</v>
      </c>
      <c r="V48" s="66" t="s">
        <v>1268</v>
      </c>
      <c r="W48" s="66" t="s">
        <v>1268</v>
      </c>
      <c r="X48" s="140"/>
      <c r="Y48" s="141"/>
      <c r="Z48" s="141"/>
      <c r="AA48" s="141"/>
      <c r="AB48" s="141"/>
      <c r="AC48" s="141"/>
      <c r="AD48" s="141"/>
      <c r="AE48" s="141"/>
      <c r="AF48" s="141"/>
      <c r="AG48" s="141" t="s">
        <v>176</v>
      </c>
      <c r="AH48" s="141" t="s">
        <v>176</v>
      </c>
      <c r="AI48" s="141"/>
      <c r="AJ48" s="141"/>
      <c r="AK48" s="141"/>
      <c r="AL48" s="67"/>
      <c r="AM48" s="67"/>
      <c r="AN48" s="67"/>
      <c r="AO48" s="90"/>
      <c r="AP48" s="142" t="s">
        <v>1390</v>
      </c>
      <c r="AQ48" s="142"/>
      <c r="AR48" s="142"/>
      <c r="AS48" s="70">
        <v>18620</v>
      </c>
      <c r="AT48" s="94">
        <v>2014</v>
      </c>
      <c r="AU48" s="90"/>
      <c r="AV48" s="144"/>
      <c r="AW48" s="144"/>
      <c r="AX48" s="144"/>
      <c r="AY48" s="144"/>
    </row>
    <row r="49" spans="1:51" s="196" customFormat="1" ht="15" hidden="1" customHeight="1" x14ac:dyDescent="0.2">
      <c r="A49" s="104">
        <v>9</v>
      </c>
      <c r="B49" s="51" t="s">
        <v>186</v>
      </c>
      <c r="C49" s="52" t="s">
        <v>1569</v>
      </c>
      <c r="D49" s="76" t="s">
        <v>1115</v>
      </c>
      <c r="E49" s="53">
        <v>30679</v>
      </c>
      <c r="F49" s="54" t="s">
        <v>1570</v>
      </c>
      <c r="G49" s="79">
        <v>13</v>
      </c>
      <c r="H49" s="56" t="s">
        <v>802</v>
      </c>
      <c r="I49" s="57">
        <v>1988</v>
      </c>
      <c r="J49" s="252" t="s">
        <v>375</v>
      </c>
      <c r="K49" s="59">
        <v>3</v>
      </c>
      <c r="L49" s="60" t="s">
        <v>247</v>
      </c>
      <c r="M49" s="61">
        <v>43486</v>
      </c>
      <c r="N49" s="61">
        <v>43946</v>
      </c>
      <c r="O49" s="44">
        <v>43047</v>
      </c>
      <c r="P49" s="44">
        <v>44143</v>
      </c>
      <c r="Q49" s="63" t="s">
        <v>317</v>
      </c>
      <c r="R49" s="63" t="s">
        <v>317</v>
      </c>
      <c r="S49" s="64">
        <v>4</v>
      </c>
      <c r="T49" s="64"/>
      <c r="U49" s="65">
        <v>43967</v>
      </c>
      <c r="V49" s="66">
        <v>43033</v>
      </c>
      <c r="W49" s="66">
        <v>44129</v>
      </c>
      <c r="X49" s="33"/>
      <c r="Y49" s="33"/>
      <c r="Z49" s="33"/>
      <c r="AA49" s="33"/>
      <c r="AB49" s="33"/>
      <c r="AC49" s="33"/>
      <c r="AD49" s="33"/>
      <c r="AE49" s="33"/>
      <c r="AF49" s="33"/>
      <c r="AG49" s="33" t="s">
        <v>176</v>
      </c>
      <c r="AH49" s="33" t="s">
        <v>176</v>
      </c>
      <c r="AI49" s="33"/>
      <c r="AJ49" s="33"/>
      <c r="AK49" s="120"/>
      <c r="AL49" s="90"/>
      <c r="AM49" s="90"/>
      <c r="AN49" s="90"/>
      <c r="AO49" s="69"/>
      <c r="AP49" s="69"/>
      <c r="AQ49" s="69"/>
      <c r="AR49" s="69"/>
      <c r="AS49" s="70">
        <v>808</v>
      </c>
      <c r="AT49" s="68">
        <v>2014</v>
      </c>
      <c r="AU49" s="108"/>
      <c r="AV49" s="108"/>
      <c r="AW49" s="108"/>
      <c r="AX49" s="108"/>
      <c r="AY49" s="108"/>
    </row>
    <row r="50" spans="1:51" s="72" customFormat="1" ht="15" hidden="1" customHeight="1" x14ac:dyDescent="0.2">
      <c r="A50" s="104">
        <v>10</v>
      </c>
      <c r="B50" s="51" t="s">
        <v>186</v>
      </c>
      <c r="C50" s="52" t="s">
        <v>1252</v>
      </c>
      <c r="D50" s="76" t="s">
        <v>1253</v>
      </c>
      <c r="E50" s="53">
        <v>30302</v>
      </c>
      <c r="F50" s="54" t="s">
        <v>1758</v>
      </c>
      <c r="G50" s="79">
        <v>27</v>
      </c>
      <c r="H50" s="56" t="s">
        <v>70</v>
      </c>
      <c r="I50" s="57">
        <v>1988</v>
      </c>
      <c r="J50" s="105" t="s">
        <v>375</v>
      </c>
      <c r="K50" s="59">
        <v>2</v>
      </c>
      <c r="L50" s="60" t="s">
        <v>247</v>
      </c>
      <c r="M50" s="61">
        <v>43201</v>
      </c>
      <c r="N50" s="61">
        <v>43719</v>
      </c>
      <c r="O50" s="44">
        <v>42773</v>
      </c>
      <c r="P50" s="44">
        <v>43868</v>
      </c>
      <c r="Q50" s="62" t="s">
        <v>317</v>
      </c>
      <c r="R50" s="63" t="s">
        <v>317</v>
      </c>
      <c r="S50" s="64">
        <v>4</v>
      </c>
      <c r="T50" s="65">
        <v>43000</v>
      </c>
      <c r="U50" s="65">
        <v>44103</v>
      </c>
      <c r="V50" s="66">
        <v>42773</v>
      </c>
      <c r="W50" s="66">
        <v>43868</v>
      </c>
      <c r="X50" s="33"/>
      <c r="Y50" s="33"/>
      <c r="Z50" s="33"/>
      <c r="AA50" s="33"/>
      <c r="AB50" s="33"/>
      <c r="AC50" s="33"/>
      <c r="AD50" s="33"/>
      <c r="AE50" s="33"/>
      <c r="AF50" s="33"/>
      <c r="AG50" s="33">
        <f ca="1">$AG$50</f>
        <v>0</v>
      </c>
      <c r="AH50" s="33" t="s">
        <v>176</v>
      </c>
      <c r="AI50" s="33"/>
      <c r="AJ50" s="33"/>
      <c r="AK50" s="120"/>
      <c r="AL50" s="90"/>
      <c r="AM50" s="90"/>
      <c r="AN50" s="90"/>
      <c r="AO50" s="69" t="s">
        <v>1251</v>
      </c>
      <c r="AP50" s="69"/>
      <c r="AQ50" s="69"/>
      <c r="AR50" s="69"/>
      <c r="AS50" s="70">
        <v>4311</v>
      </c>
      <c r="AT50" s="68">
        <v>2011</v>
      </c>
      <c r="AU50" s="108"/>
      <c r="AV50" s="108"/>
      <c r="AW50" s="108"/>
      <c r="AX50" s="108"/>
      <c r="AY50" s="108"/>
    </row>
    <row r="51" spans="1:51" s="72" customFormat="1" ht="15" hidden="1" customHeight="1" x14ac:dyDescent="0.2">
      <c r="A51" s="147"/>
      <c r="B51" s="178" t="s">
        <v>185</v>
      </c>
      <c r="C51" s="149" t="s">
        <v>738</v>
      </c>
      <c r="D51" s="149" t="s">
        <v>1644</v>
      </c>
      <c r="E51" s="128">
        <v>30751</v>
      </c>
      <c r="F51" s="78" t="s">
        <v>1645</v>
      </c>
      <c r="G51" s="129">
        <v>1</v>
      </c>
      <c r="H51" s="130" t="s">
        <v>70</v>
      </c>
      <c r="I51" s="129">
        <v>1986</v>
      </c>
      <c r="J51" s="131" t="s">
        <v>375</v>
      </c>
      <c r="K51" s="132">
        <v>3</v>
      </c>
      <c r="L51" s="84" t="s">
        <v>2059</v>
      </c>
      <c r="M51" s="152">
        <v>43266</v>
      </c>
      <c r="N51" s="152">
        <v>43448</v>
      </c>
      <c r="O51" s="44">
        <v>42278</v>
      </c>
      <c r="P51" s="44">
        <v>43374</v>
      </c>
      <c r="Q51" s="44"/>
      <c r="R51" s="86" t="s">
        <v>317</v>
      </c>
      <c r="S51" s="137">
        <v>4</v>
      </c>
      <c r="T51" s="138">
        <v>42903</v>
      </c>
      <c r="U51" s="138">
        <v>44267</v>
      </c>
      <c r="V51" s="110" t="s">
        <v>1489</v>
      </c>
      <c r="W51" s="110" t="s">
        <v>1489</v>
      </c>
      <c r="X51" s="141"/>
      <c r="Y51" s="141"/>
      <c r="Z51" s="141"/>
      <c r="AA51" s="141"/>
      <c r="AB51" s="141"/>
      <c r="AC51" s="141"/>
      <c r="AD51" s="141" t="s">
        <v>176</v>
      </c>
      <c r="AE51" s="141"/>
      <c r="AF51" s="141"/>
      <c r="AG51" s="153"/>
      <c r="AH51" s="153"/>
      <c r="AI51" s="153"/>
      <c r="AJ51" s="153"/>
      <c r="AK51" s="67"/>
      <c r="AL51" s="67"/>
      <c r="AM51" s="67"/>
      <c r="AN51" s="68"/>
      <c r="AO51" s="142" t="s">
        <v>1482</v>
      </c>
      <c r="AP51" s="142"/>
      <c r="AQ51" s="142"/>
      <c r="AR51" s="142"/>
      <c r="AS51" s="180">
        <v>4580</v>
      </c>
      <c r="AT51" s="94">
        <v>2016</v>
      </c>
      <c r="AU51" s="144"/>
      <c r="AV51" s="144"/>
      <c r="AW51" s="157"/>
      <c r="AX51" s="157"/>
      <c r="AY51" s="157"/>
    </row>
    <row r="52" spans="1:51" s="72" customFormat="1" ht="15" hidden="1" customHeight="1" x14ac:dyDescent="0.2">
      <c r="A52" s="170">
        <v>9</v>
      </c>
      <c r="B52" s="411" t="s">
        <v>183</v>
      </c>
      <c r="C52" s="127" t="s">
        <v>745</v>
      </c>
      <c r="D52" s="119" t="s">
        <v>508</v>
      </c>
      <c r="E52" s="128">
        <v>2250</v>
      </c>
      <c r="F52" s="78" t="s">
        <v>901</v>
      </c>
      <c r="G52" s="79">
        <v>31</v>
      </c>
      <c r="H52" s="130" t="s">
        <v>59</v>
      </c>
      <c r="I52" s="129">
        <v>1959</v>
      </c>
      <c r="J52" s="150" t="s">
        <v>372</v>
      </c>
      <c r="K52" s="132">
        <v>1</v>
      </c>
      <c r="L52" s="133" t="s">
        <v>246</v>
      </c>
      <c r="M52" s="151">
        <v>44104</v>
      </c>
      <c r="N52" s="135">
        <v>43041</v>
      </c>
      <c r="O52" s="44">
        <v>43123</v>
      </c>
      <c r="P52" s="44" t="s">
        <v>2572</v>
      </c>
      <c r="Q52" s="45" t="s">
        <v>2573</v>
      </c>
      <c r="R52" s="45" t="s">
        <v>2572</v>
      </c>
      <c r="S52" s="293">
        <v>4</v>
      </c>
      <c r="T52" s="124">
        <v>42608</v>
      </c>
      <c r="U52" s="124">
        <v>43708</v>
      </c>
      <c r="V52" s="139">
        <v>42836</v>
      </c>
      <c r="W52" s="139" t="s">
        <v>2294</v>
      </c>
      <c r="X52" s="153"/>
      <c r="Y52" s="153"/>
      <c r="Z52" s="153" t="s">
        <v>267</v>
      </c>
      <c r="AA52" s="153" t="s">
        <v>176</v>
      </c>
      <c r="AB52" s="153" t="s">
        <v>267</v>
      </c>
      <c r="AC52" s="153" t="s">
        <v>176</v>
      </c>
      <c r="AD52" s="153"/>
      <c r="AE52" s="153"/>
      <c r="AF52" s="153"/>
      <c r="AG52" s="153"/>
      <c r="AH52" s="153"/>
      <c r="AI52" s="153"/>
      <c r="AJ52" s="153" t="s">
        <v>176</v>
      </c>
      <c r="AK52" s="67"/>
      <c r="AL52" s="67" t="s">
        <v>1527</v>
      </c>
      <c r="AM52" s="67" t="s">
        <v>2359</v>
      </c>
      <c r="AN52" s="90" t="s">
        <v>2524</v>
      </c>
      <c r="AO52" s="142"/>
      <c r="AP52" s="142" t="s">
        <v>491</v>
      </c>
      <c r="AQ52" s="142"/>
      <c r="AR52" s="142"/>
      <c r="AS52" s="316">
        <v>10480</v>
      </c>
      <c r="AT52" s="163">
        <v>29194</v>
      </c>
      <c r="AU52" s="121">
        <v>28914</v>
      </c>
      <c r="AV52" s="144"/>
      <c r="AW52" s="429"/>
      <c r="AX52" s="429"/>
      <c r="AY52" s="429"/>
    </row>
    <row r="53" spans="1:51" s="182" customFormat="1" ht="15" hidden="1" customHeight="1" x14ac:dyDescent="0.2">
      <c r="A53" s="125">
        <v>11</v>
      </c>
      <c r="B53" s="126" t="s">
        <v>187</v>
      </c>
      <c r="C53" s="127" t="s">
        <v>1936</v>
      </c>
      <c r="D53" s="127" t="s">
        <v>424</v>
      </c>
      <c r="E53" s="128">
        <v>31127</v>
      </c>
      <c r="F53" s="78" t="s">
        <v>1937</v>
      </c>
      <c r="G53" s="129">
        <v>11</v>
      </c>
      <c r="H53" s="130" t="s">
        <v>1071</v>
      </c>
      <c r="I53" s="129">
        <v>1992</v>
      </c>
      <c r="J53" s="175" t="s">
        <v>372</v>
      </c>
      <c r="K53" s="132">
        <v>3</v>
      </c>
      <c r="L53" s="133" t="s">
        <v>246</v>
      </c>
      <c r="M53" s="135">
        <v>43210</v>
      </c>
      <c r="N53" s="135">
        <v>43702</v>
      </c>
      <c r="O53" s="327">
        <v>42186</v>
      </c>
      <c r="P53" s="327">
        <v>43282</v>
      </c>
      <c r="Q53" s="46"/>
      <c r="R53" s="136"/>
      <c r="S53" s="137">
        <v>4</v>
      </c>
      <c r="T53" s="137"/>
      <c r="U53" s="138">
        <v>43367</v>
      </c>
      <c r="V53" s="312">
        <v>42156</v>
      </c>
      <c r="W53" s="312">
        <v>43252</v>
      </c>
      <c r="X53" s="140"/>
      <c r="Y53" s="141"/>
      <c r="Z53" s="141"/>
      <c r="AA53" s="141" t="s">
        <v>176</v>
      </c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67"/>
      <c r="AM53" s="67"/>
      <c r="AN53" s="231"/>
      <c r="AO53" s="90" t="s">
        <v>1802</v>
      </c>
      <c r="AP53" s="142"/>
      <c r="AQ53" s="142"/>
      <c r="AR53" s="142"/>
      <c r="AS53" s="93">
        <v>758</v>
      </c>
      <c r="AT53" s="68">
        <v>2015</v>
      </c>
      <c r="AU53" s="90"/>
      <c r="AV53" s="144"/>
      <c r="AW53" s="144"/>
      <c r="AX53" s="144"/>
      <c r="AY53" s="144"/>
    </row>
    <row r="54" spans="1:51" ht="15" hidden="1" customHeight="1" x14ac:dyDescent="0.2">
      <c r="A54" s="147">
        <v>6</v>
      </c>
      <c r="B54" s="148" t="s">
        <v>181</v>
      </c>
      <c r="C54" s="149" t="s">
        <v>61</v>
      </c>
      <c r="D54" s="76" t="s">
        <v>427</v>
      </c>
      <c r="E54" s="128">
        <v>5535</v>
      </c>
      <c r="F54" s="78" t="s">
        <v>902</v>
      </c>
      <c r="G54" s="79">
        <v>28</v>
      </c>
      <c r="H54" s="130" t="s">
        <v>488</v>
      </c>
      <c r="I54" s="129">
        <v>1959</v>
      </c>
      <c r="J54" s="150" t="s">
        <v>372</v>
      </c>
      <c r="K54" s="132">
        <v>1</v>
      </c>
      <c r="L54" s="133" t="s">
        <v>243</v>
      </c>
      <c r="M54" s="152">
        <v>43034</v>
      </c>
      <c r="N54" s="152">
        <v>43027</v>
      </c>
      <c r="O54" s="44">
        <v>42279</v>
      </c>
      <c r="P54" s="44">
        <v>43375</v>
      </c>
      <c r="Q54" s="44" t="s">
        <v>2051</v>
      </c>
      <c r="R54" s="44"/>
      <c r="S54" s="137">
        <v>4</v>
      </c>
      <c r="T54" s="138">
        <v>41506</v>
      </c>
      <c r="U54" s="138">
        <v>43386</v>
      </c>
      <c r="V54" s="496">
        <v>41911</v>
      </c>
      <c r="W54" s="496">
        <v>43004</v>
      </c>
      <c r="X54" s="153"/>
      <c r="Y54" s="153"/>
      <c r="Z54" s="153" t="s">
        <v>176</v>
      </c>
      <c r="AA54" s="153"/>
      <c r="AB54" s="153"/>
      <c r="AC54" s="153"/>
      <c r="AD54" s="153" t="s">
        <v>176</v>
      </c>
      <c r="AE54" s="153" t="s">
        <v>176</v>
      </c>
      <c r="AF54" s="153" t="s">
        <v>176</v>
      </c>
      <c r="AK54" s="448"/>
      <c r="AL54" s="67" t="s">
        <v>1471</v>
      </c>
      <c r="AN54" s="68"/>
      <c r="AO54" s="142" t="s">
        <v>642</v>
      </c>
      <c r="AP54" s="142" t="s">
        <v>643</v>
      </c>
      <c r="AS54" s="173">
        <v>7882</v>
      </c>
      <c r="AT54" s="94">
        <v>2008</v>
      </c>
      <c r="AU54" s="144"/>
    </row>
    <row r="55" spans="1:51" ht="15" hidden="1" customHeight="1" x14ac:dyDescent="0.2">
      <c r="A55" s="104">
        <v>11</v>
      </c>
      <c r="B55" s="51" t="s">
        <v>186</v>
      </c>
      <c r="C55" s="52" t="s">
        <v>1630</v>
      </c>
      <c r="D55" s="76" t="s">
        <v>1631</v>
      </c>
      <c r="E55" s="53">
        <v>30761</v>
      </c>
      <c r="F55" s="54" t="s">
        <v>1752</v>
      </c>
      <c r="G55" s="79">
        <v>22</v>
      </c>
      <c r="H55" s="56" t="s">
        <v>59</v>
      </c>
      <c r="I55" s="57">
        <v>1980</v>
      </c>
      <c r="J55" s="252" t="s">
        <v>375</v>
      </c>
      <c r="K55" s="59">
        <v>1</v>
      </c>
      <c r="L55" s="60" t="s">
        <v>244</v>
      </c>
      <c r="M55" s="61">
        <v>44192</v>
      </c>
      <c r="N55" s="61">
        <v>43935</v>
      </c>
      <c r="O55" s="44">
        <v>43165</v>
      </c>
      <c r="P55" s="44">
        <v>44261</v>
      </c>
      <c r="Q55" s="62" t="s">
        <v>2596</v>
      </c>
      <c r="R55" s="63" t="s">
        <v>317</v>
      </c>
      <c r="S55" s="64">
        <v>4</v>
      </c>
      <c r="T55" s="64"/>
      <c r="U55" s="65">
        <v>43444</v>
      </c>
      <c r="V55" s="66">
        <v>42082</v>
      </c>
      <c r="W55" s="66">
        <v>43178</v>
      </c>
      <c r="X55" s="33"/>
      <c r="Y55" s="33"/>
      <c r="Z55" s="33"/>
      <c r="AA55" s="33"/>
      <c r="AB55" s="33"/>
      <c r="AC55" s="33" t="s">
        <v>176</v>
      </c>
      <c r="AD55" s="33" t="s">
        <v>176</v>
      </c>
      <c r="AE55" s="33"/>
      <c r="AF55" s="33"/>
      <c r="AG55" s="33"/>
      <c r="AH55" s="33"/>
      <c r="AI55" s="33"/>
      <c r="AJ55" s="33"/>
      <c r="AK55" s="120"/>
      <c r="AL55" s="90"/>
      <c r="AM55" s="90"/>
      <c r="AN55" s="68"/>
      <c r="AO55" s="69"/>
      <c r="AP55" s="69"/>
      <c r="AQ55" s="69"/>
      <c r="AR55" s="69"/>
      <c r="AS55" s="70"/>
      <c r="AT55" s="68">
        <v>2014</v>
      </c>
      <c r="AU55" s="108"/>
      <c r="AV55" s="108"/>
      <c r="AW55" s="108"/>
      <c r="AX55" s="108"/>
      <c r="AY55" s="108"/>
    </row>
    <row r="56" spans="1:51" ht="15" hidden="1" customHeight="1" x14ac:dyDescent="0.2">
      <c r="B56" s="126" t="s">
        <v>185</v>
      </c>
      <c r="C56" s="127" t="s">
        <v>1393</v>
      </c>
      <c r="D56" s="127" t="s">
        <v>1394</v>
      </c>
      <c r="E56" s="128">
        <v>30500</v>
      </c>
      <c r="F56" s="78" t="s">
        <v>1395</v>
      </c>
      <c r="G56" s="129">
        <v>7</v>
      </c>
      <c r="H56" s="130" t="s">
        <v>488</v>
      </c>
      <c r="I56" s="129">
        <v>1982</v>
      </c>
      <c r="J56" s="131" t="s">
        <v>375</v>
      </c>
      <c r="K56" s="132">
        <v>2</v>
      </c>
      <c r="L56" s="133" t="s">
        <v>243</v>
      </c>
      <c r="M56" s="152">
        <v>43199</v>
      </c>
      <c r="N56" s="152">
        <v>43582</v>
      </c>
      <c r="O56" s="44">
        <v>42514</v>
      </c>
      <c r="P56" s="44">
        <v>43609</v>
      </c>
      <c r="Q56" s="44"/>
      <c r="R56" s="136" t="s">
        <v>317</v>
      </c>
      <c r="S56" s="137">
        <v>4</v>
      </c>
      <c r="T56" s="138">
        <v>42507</v>
      </c>
      <c r="U56" s="138">
        <v>43582</v>
      </c>
      <c r="V56" s="110" t="s">
        <v>1489</v>
      </c>
      <c r="W56" s="110" t="s">
        <v>1489</v>
      </c>
      <c r="AE56" s="141" t="s">
        <v>176</v>
      </c>
      <c r="AF56" s="141" t="s">
        <v>176</v>
      </c>
      <c r="AP56" s="142" t="s">
        <v>1390</v>
      </c>
      <c r="AS56" s="70">
        <v>18619</v>
      </c>
      <c r="AT56" s="94">
        <v>2014</v>
      </c>
    </row>
    <row r="57" spans="1:51" s="72" customFormat="1" ht="15" hidden="1" customHeight="1" x14ac:dyDescent="0.2">
      <c r="A57" s="104">
        <v>12</v>
      </c>
      <c r="B57" s="51" t="s">
        <v>182</v>
      </c>
      <c r="C57" s="52" t="s">
        <v>712</v>
      </c>
      <c r="D57" s="76" t="s">
        <v>444</v>
      </c>
      <c r="E57" s="53">
        <v>1899</v>
      </c>
      <c r="F57" s="54" t="s">
        <v>903</v>
      </c>
      <c r="G57" s="79">
        <v>9</v>
      </c>
      <c r="H57" s="56" t="s">
        <v>70</v>
      </c>
      <c r="I57" s="57">
        <v>1963</v>
      </c>
      <c r="J57" s="105" t="s">
        <v>373</v>
      </c>
      <c r="K57" s="59">
        <v>1</v>
      </c>
      <c r="L57" s="106" t="s">
        <v>306</v>
      </c>
      <c r="M57" s="61">
        <v>43921</v>
      </c>
      <c r="N57" s="61">
        <v>43189</v>
      </c>
      <c r="O57" s="44">
        <v>42146</v>
      </c>
      <c r="P57" s="44">
        <v>43242</v>
      </c>
      <c r="Q57" s="62">
        <v>42146</v>
      </c>
      <c r="R57" s="62" t="s">
        <v>1777</v>
      </c>
      <c r="S57" s="64">
        <v>4</v>
      </c>
      <c r="T57" s="65">
        <v>42617</v>
      </c>
      <c r="U57" s="65">
        <v>43653</v>
      </c>
      <c r="V57" s="66">
        <v>42297</v>
      </c>
      <c r="W57" s="66">
        <v>43393</v>
      </c>
      <c r="X57" s="33" t="s">
        <v>176</v>
      </c>
      <c r="Y57" s="33" t="s">
        <v>176</v>
      </c>
      <c r="Z57" s="33" t="s">
        <v>176</v>
      </c>
      <c r="AA57" s="33" t="s">
        <v>176</v>
      </c>
      <c r="AB57" s="33" t="s">
        <v>176</v>
      </c>
      <c r="AC57" s="33" t="s">
        <v>176</v>
      </c>
      <c r="AD57" s="33" t="s">
        <v>176</v>
      </c>
      <c r="AE57" s="33" t="s">
        <v>176</v>
      </c>
      <c r="AF57" s="33" t="s">
        <v>176</v>
      </c>
      <c r="AG57" s="33" t="s">
        <v>176</v>
      </c>
      <c r="AH57" s="33" t="s">
        <v>176</v>
      </c>
      <c r="AI57" s="33"/>
      <c r="AJ57" s="33" t="s">
        <v>176</v>
      </c>
      <c r="AK57" s="112"/>
      <c r="AL57" s="112" t="s">
        <v>1916</v>
      </c>
      <c r="AM57" s="112"/>
      <c r="AN57" s="120" t="s">
        <v>830</v>
      </c>
      <c r="AO57" s="69" t="s">
        <v>156</v>
      </c>
      <c r="AP57" s="69"/>
      <c r="AQ57" s="69"/>
      <c r="AR57" s="69"/>
      <c r="AS57" s="70">
        <v>12811</v>
      </c>
      <c r="AT57" s="68">
        <v>1986</v>
      </c>
      <c r="AU57" s="71"/>
      <c r="AV57" s="71"/>
      <c r="AW57" s="71"/>
      <c r="AX57" s="71"/>
      <c r="AY57" s="71"/>
    </row>
    <row r="58" spans="1:51" s="103" customFormat="1" ht="15" customHeight="1" x14ac:dyDescent="0.2">
      <c r="A58" s="73">
        <v>7</v>
      </c>
      <c r="B58" s="111" t="s">
        <v>700</v>
      </c>
      <c r="C58" s="324" t="s">
        <v>695</v>
      </c>
      <c r="D58" s="325" t="s">
        <v>557</v>
      </c>
      <c r="E58" s="341">
        <v>1585</v>
      </c>
      <c r="F58" s="338" t="s">
        <v>904</v>
      </c>
      <c r="G58" s="330">
        <v>23</v>
      </c>
      <c r="H58" s="295" t="s">
        <v>66</v>
      </c>
      <c r="I58" s="81">
        <v>1956</v>
      </c>
      <c r="J58" s="82" t="s">
        <v>372</v>
      </c>
      <c r="K58" s="83">
        <v>1</v>
      </c>
      <c r="L58" s="84" t="s">
        <v>246</v>
      </c>
      <c r="M58" s="85">
        <v>43867</v>
      </c>
      <c r="N58" s="85">
        <v>43144</v>
      </c>
      <c r="O58" s="44">
        <v>42044</v>
      </c>
      <c r="P58" s="44">
        <v>43140</v>
      </c>
      <c r="Q58" s="86"/>
      <c r="R58" s="86"/>
      <c r="S58" s="34">
        <v>4</v>
      </c>
      <c r="T58" s="124">
        <v>42680</v>
      </c>
      <c r="U58" s="124">
        <v>43798</v>
      </c>
      <c r="V58" s="87">
        <v>42044</v>
      </c>
      <c r="W58" s="87">
        <v>43140</v>
      </c>
      <c r="X58" s="89"/>
      <c r="Y58" s="89"/>
      <c r="Z58" s="89" t="s">
        <v>176</v>
      </c>
      <c r="AA58" s="89" t="s">
        <v>176</v>
      </c>
      <c r="AB58" s="89" t="s">
        <v>176</v>
      </c>
      <c r="AC58" s="89"/>
      <c r="AD58" s="89"/>
      <c r="AE58" s="89"/>
      <c r="AF58" s="89"/>
      <c r="AG58" s="89"/>
      <c r="AH58" s="89"/>
      <c r="AI58" s="89"/>
      <c r="AJ58" s="89" t="s">
        <v>176</v>
      </c>
      <c r="AK58" s="67" t="s">
        <v>1351</v>
      </c>
      <c r="AL58" s="67" t="s">
        <v>1399</v>
      </c>
      <c r="AM58" s="67" t="s">
        <v>846</v>
      </c>
      <c r="AN58" s="90" t="s">
        <v>47</v>
      </c>
      <c r="AO58" s="92"/>
      <c r="AP58" s="92" t="s">
        <v>630</v>
      </c>
      <c r="AQ58" s="92"/>
      <c r="AR58" s="92"/>
      <c r="AS58" s="93">
        <v>12975</v>
      </c>
      <c r="AT58" s="94">
        <v>1978</v>
      </c>
      <c r="AU58" s="71"/>
      <c r="AV58" s="71"/>
      <c r="AW58" s="71"/>
      <c r="AX58" s="71"/>
      <c r="AY58" s="71"/>
    </row>
    <row r="59" spans="1:51" s="72" customFormat="1" ht="15" hidden="1" customHeight="1" x14ac:dyDescent="0.2">
      <c r="A59" s="170">
        <v>10</v>
      </c>
      <c r="B59" s="411" t="s">
        <v>183</v>
      </c>
      <c r="C59" s="127" t="s">
        <v>253</v>
      </c>
      <c r="D59" s="119" t="s">
        <v>528</v>
      </c>
      <c r="E59" s="128">
        <v>1976</v>
      </c>
      <c r="F59" s="78" t="s">
        <v>1079</v>
      </c>
      <c r="G59" s="79">
        <v>29</v>
      </c>
      <c r="H59" s="130" t="s">
        <v>59</v>
      </c>
      <c r="I59" s="129">
        <v>1972</v>
      </c>
      <c r="J59" s="150" t="s">
        <v>372</v>
      </c>
      <c r="K59" s="132">
        <v>1</v>
      </c>
      <c r="L59" s="133" t="s">
        <v>248</v>
      </c>
      <c r="M59" s="135">
        <v>44095</v>
      </c>
      <c r="N59" s="135">
        <v>43715</v>
      </c>
      <c r="O59" s="44">
        <v>41743</v>
      </c>
      <c r="P59" s="44" t="s">
        <v>1548</v>
      </c>
      <c r="Q59" s="45" t="s">
        <v>2163</v>
      </c>
      <c r="R59" s="45" t="s">
        <v>1892</v>
      </c>
      <c r="S59" s="293">
        <v>4</v>
      </c>
      <c r="T59" s="124">
        <v>42688</v>
      </c>
      <c r="U59" s="124">
        <v>43799</v>
      </c>
      <c r="V59" s="139">
        <v>42395</v>
      </c>
      <c r="W59" s="139" t="s">
        <v>2126</v>
      </c>
      <c r="X59" s="153"/>
      <c r="Y59" s="153"/>
      <c r="Z59" s="153" t="s">
        <v>267</v>
      </c>
      <c r="AA59" s="153"/>
      <c r="AB59" s="153"/>
      <c r="AC59" s="153"/>
      <c r="AD59" s="153"/>
      <c r="AE59" s="153" t="s">
        <v>176</v>
      </c>
      <c r="AF59" s="153" t="s">
        <v>176</v>
      </c>
      <c r="AG59" s="153"/>
      <c r="AH59" s="153"/>
      <c r="AI59" s="153"/>
      <c r="AJ59" s="153"/>
      <c r="AK59" s="67"/>
      <c r="AL59" s="67"/>
      <c r="AM59" s="67" t="s">
        <v>2552</v>
      </c>
      <c r="AN59" s="90" t="s">
        <v>2523</v>
      </c>
      <c r="AO59" s="142" t="s">
        <v>25</v>
      </c>
      <c r="AP59" s="142"/>
      <c r="AQ59" s="142"/>
      <c r="AR59" s="142"/>
      <c r="AS59" s="316">
        <v>8294</v>
      </c>
      <c r="AT59" s="163">
        <v>35190</v>
      </c>
      <c r="AU59" s="121">
        <v>35117</v>
      </c>
      <c r="AV59" s="144" t="s">
        <v>1178</v>
      </c>
      <c r="AW59" s="157"/>
      <c r="AX59" s="157"/>
      <c r="AY59" s="157"/>
    </row>
    <row r="60" spans="1:51" s="72" customFormat="1" ht="15" hidden="1" customHeight="1" x14ac:dyDescent="0.2">
      <c r="A60" s="125">
        <v>12</v>
      </c>
      <c r="B60" s="126" t="s">
        <v>187</v>
      </c>
      <c r="C60" s="127" t="s">
        <v>2039</v>
      </c>
      <c r="D60" s="127" t="s">
        <v>404</v>
      </c>
      <c r="E60" s="128">
        <v>31042</v>
      </c>
      <c r="F60" s="78" t="s">
        <v>2040</v>
      </c>
      <c r="G60" s="174">
        <v>15</v>
      </c>
      <c r="H60" s="80" t="s">
        <v>1225</v>
      </c>
      <c r="I60" s="174">
        <v>1993</v>
      </c>
      <c r="J60" s="131" t="s">
        <v>375</v>
      </c>
      <c r="K60" s="132">
        <v>3</v>
      </c>
      <c r="L60" s="133" t="s">
        <v>243</v>
      </c>
      <c r="M60" s="135">
        <v>43420</v>
      </c>
      <c r="N60" s="135">
        <v>43542</v>
      </c>
      <c r="O60" s="327">
        <v>42186</v>
      </c>
      <c r="P60" s="327">
        <v>43282</v>
      </c>
      <c r="Q60" s="46"/>
      <c r="R60" s="136"/>
      <c r="S60" s="137">
        <v>4</v>
      </c>
      <c r="T60" s="137"/>
      <c r="U60" s="138">
        <v>43312</v>
      </c>
      <c r="V60" s="312">
        <v>42156</v>
      </c>
      <c r="W60" s="312">
        <v>43252</v>
      </c>
      <c r="X60" s="140"/>
      <c r="Y60" s="141"/>
      <c r="Z60" s="141"/>
      <c r="AA60" s="141"/>
      <c r="AB60" s="141"/>
      <c r="AC60" s="141"/>
      <c r="AD60" s="141"/>
      <c r="AE60" s="141"/>
      <c r="AF60" s="141">
        <f>+AE60</f>
        <v>0</v>
      </c>
      <c r="AG60" s="141"/>
      <c r="AH60" s="141"/>
      <c r="AI60" s="141"/>
      <c r="AJ60" s="141"/>
      <c r="AK60" s="141"/>
      <c r="AL60" s="67"/>
      <c r="AM60" s="67"/>
      <c r="AN60" s="231"/>
      <c r="AO60" s="90" t="s">
        <v>1802</v>
      </c>
      <c r="AP60" s="142"/>
      <c r="AQ60" s="142"/>
      <c r="AR60" s="142"/>
      <c r="AS60" s="316" t="s">
        <v>2241</v>
      </c>
      <c r="AT60" s="94">
        <v>2015</v>
      </c>
      <c r="AU60" s="90"/>
      <c r="AV60" s="144"/>
      <c r="AW60" s="144"/>
      <c r="AX60" s="144"/>
      <c r="AY60" s="144"/>
    </row>
    <row r="61" spans="1:51" s="72" customFormat="1" ht="15" customHeight="1" x14ac:dyDescent="0.2">
      <c r="A61" s="73">
        <v>8</v>
      </c>
      <c r="B61" s="96" t="s">
        <v>700</v>
      </c>
      <c r="C61" s="324" t="s">
        <v>744</v>
      </c>
      <c r="D61" s="325" t="s">
        <v>411</v>
      </c>
      <c r="E61" s="341">
        <v>2244</v>
      </c>
      <c r="F61" s="338" t="s">
        <v>1093</v>
      </c>
      <c r="G61" s="330">
        <v>24</v>
      </c>
      <c r="H61" s="295" t="s">
        <v>488</v>
      </c>
      <c r="I61" s="81">
        <v>1959</v>
      </c>
      <c r="J61" s="82" t="s">
        <v>372</v>
      </c>
      <c r="K61" s="83">
        <v>1</v>
      </c>
      <c r="L61" s="84" t="s">
        <v>244</v>
      </c>
      <c r="M61" s="85">
        <v>43814</v>
      </c>
      <c r="N61" s="85" t="s">
        <v>2507</v>
      </c>
      <c r="O61" s="44">
        <v>41009</v>
      </c>
      <c r="P61" s="44">
        <v>42104</v>
      </c>
      <c r="Q61" s="86"/>
      <c r="R61" s="86"/>
      <c r="S61" s="34">
        <v>4</v>
      </c>
      <c r="T61" s="124">
        <v>42729</v>
      </c>
      <c r="U61" s="124">
        <v>43514</v>
      </c>
      <c r="V61" s="87">
        <v>41009</v>
      </c>
      <c r="W61" s="87">
        <v>42104</v>
      </c>
      <c r="X61" s="89"/>
      <c r="Y61" s="89"/>
      <c r="Z61" s="89" t="s">
        <v>176</v>
      </c>
      <c r="AA61" s="89"/>
      <c r="AB61" s="89"/>
      <c r="AC61" s="89" t="s">
        <v>176</v>
      </c>
      <c r="AD61" s="89" t="s">
        <v>176</v>
      </c>
      <c r="AE61" s="89"/>
      <c r="AF61" s="89"/>
      <c r="AG61" s="89"/>
      <c r="AH61" s="89"/>
      <c r="AI61" s="89"/>
      <c r="AJ61" s="89" t="s">
        <v>176</v>
      </c>
      <c r="AK61" s="67" t="s">
        <v>1351</v>
      </c>
      <c r="AL61" s="67" t="s">
        <v>1349</v>
      </c>
      <c r="AM61" s="67" t="s">
        <v>1423</v>
      </c>
      <c r="AN61" s="90" t="s">
        <v>1398</v>
      </c>
      <c r="AO61" s="92"/>
      <c r="AP61" s="513" t="s">
        <v>133</v>
      </c>
      <c r="AQ61" s="92"/>
      <c r="AR61" s="92"/>
      <c r="AS61" s="93">
        <v>12992</v>
      </c>
      <c r="AT61" s="94">
        <v>1978</v>
      </c>
      <c r="AU61" s="71"/>
      <c r="AV61" s="71"/>
      <c r="AW61" s="71"/>
      <c r="AX61" s="71"/>
      <c r="AY61" s="71"/>
    </row>
    <row r="62" spans="1:51" s="72" customFormat="1" ht="15" hidden="1" customHeight="1" x14ac:dyDescent="0.2">
      <c r="A62" s="73">
        <v>52</v>
      </c>
      <c r="B62" s="111" t="s">
        <v>179</v>
      </c>
      <c r="C62" s="75" t="s">
        <v>709</v>
      </c>
      <c r="D62" s="76" t="s">
        <v>540</v>
      </c>
      <c r="E62" s="77">
        <v>1865</v>
      </c>
      <c r="F62" s="78" t="s">
        <v>905</v>
      </c>
      <c r="G62" s="79">
        <v>10</v>
      </c>
      <c r="H62" s="80" t="s">
        <v>1391</v>
      </c>
      <c r="I62" s="81">
        <v>1964</v>
      </c>
      <c r="J62" s="82" t="s">
        <v>372</v>
      </c>
      <c r="K62" s="83">
        <v>1</v>
      </c>
      <c r="L62" s="84" t="s">
        <v>244</v>
      </c>
      <c r="M62" s="61">
        <v>44189</v>
      </c>
      <c r="N62" s="61">
        <v>43462</v>
      </c>
      <c r="O62" s="86">
        <v>42643</v>
      </c>
      <c r="P62" s="62">
        <v>43738</v>
      </c>
      <c r="Q62" s="62"/>
      <c r="R62" s="63" t="s">
        <v>317</v>
      </c>
      <c r="S62" s="34">
        <v>4</v>
      </c>
      <c r="T62" s="65">
        <v>42787</v>
      </c>
      <c r="U62" s="65">
        <v>43854</v>
      </c>
      <c r="V62" s="66" t="s">
        <v>1268</v>
      </c>
      <c r="W62" s="66" t="s">
        <v>1269</v>
      </c>
      <c r="X62" s="89"/>
      <c r="Y62" s="89"/>
      <c r="Z62" s="89"/>
      <c r="AA62" s="89"/>
      <c r="AB62" s="89"/>
      <c r="AC62" s="89" t="s">
        <v>268</v>
      </c>
      <c r="AD62" s="89" t="s">
        <v>268</v>
      </c>
      <c r="AE62" s="89"/>
      <c r="AF62" s="89"/>
      <c r="AG62" s="89"/>
      <c r="AH62" s="89"/>
      <c r="AI62" s="89"/>
      <c r="AJ62" s="89"/>
      <c r="AK62" s="67"/>
      <c r="AL62" s="67"/>
      <c r="AM62" s="67" t="s">
        <v>2266</v>
      </c>
      <c r="AN62" s="68"/>
      <c r="AO62" s="513"/>
      <c r="AP62" s="91" t="s">
        <v>390</v>
      </c>
      <c r="AQ62" s="92"/>
      <c r="AR62" s="92"/>
      <c r="AS62" s="93">
        <v>14507</v>
      </c>
      <c r="AT62" s="94">
        <v>1986</v>
      </c>
      <c r="AU62" s="108"/>
      <c r="AV62" s="108"/>
      <c r="AW62" s="71"/>
      <c r="AX62" s="71"/>
      <c r="AY62" s="71"/>
    </row>
    <row r="63" spans="1:51" s="72" customFormat="1" ht="15" hidden="1" customHeight="1" x14ac:dyDescent="0.2">
      <c r="A63" s="73"/>
      <c r="B63" s="111" t="s">
        <v>185</v>
      </c>
      <c r="C63" s="75" t="s">
        <v>1805</v>
      </c>
      <c r="D63" s="76" t="s">
        <v>1806</v>
      </c>
      <c r="E63" s="77">
        <v>30963</v>
      </c>
      <c r="F63" s="78" t="s">
        <v>2593</v>
      </c>
      <c r="G63" s="79">
        <v>25</v>
      </c>
      <c r="H63" s="80" t="s">
        <v>1225</v>
      </c>
      <c r="I63" s="81">
        <v>1993</v>
      </c>
      <c r="J63" s="82" t="s">
        <v>375</v>
      </c>
      <c r="K63" s="83">
        <v>3</v>
      </c>
      <c r="L63" s="84" t="s">
        <v>243</v>
      </c>
      <c r="M63" s="61">
        <v>43210</v>
      </c>
      <c r="N63" s="61">
        <v>43638</v>
      </c>
      <c r="O63" s="44">
        <v>43166</v>
      </c>
      <c r="P63" s="44">
        <v>44262</v>
      </c>
      <c r="Q63" s="62"/>
      <c r="R63" s="63" t="s">
        <v>317</v>
      </c>
      <c r="S63" s="34">
        <v>4</v>
      </c>
      <c r="T63" s="65"/>
      <c r="U63" s="65">
        <v>44253</v>
      </c>
      <c r="V63" s="110" t="s">
        <v>1489</v>
      </c>
      <c r="W63" s="110" t="s">
        <v>1489</v>
      </c>
      <c r="X63" s="89"/>
      <c r="Y63" s="89"/>
      <c r="Z63" s="89"/>
      <c r="AA63" s="89"/>
      <c r="AB63" s="89"/>
      <c r="AC63" s="89"/>
      <c r="AD63" s="89"/>
      <c r="AE63" s="89"/>
      <c r="AF63" s="89" t="s">
        <v>176</v>
      </c>
      <c r="AG63" s="89"/>
      <c r="AH63" s="89"/>
      <c r="AI63" s="89"/>
      <c r="AJ63" s="89"/>
      <c r="AK63" s="67"/>
      <c r="AL63" s="67"/>
      <c r="AM63" s="67"/>
      <c r="AN63" s="90"/>
      <c r="AO63" s="91" t="s">
        <v>1802</v>
      </c>
      <c r="AP63" s="71"/>
      <c r="AQ63" s="92"/>
      <c r="AR63" s="92"/>
      <c r="AS63" s="93">
        <v>759</v>
      </c>
      <c r="AT63" s="94">
        <v>2016</v>
      </c>
      <c r="AU63" s="108"/>
      <c r="AV63" s="108"/>
      <c r="AW63" s="71"/>
      <c r="AX63" s="71"/>
      <c r="AY63" s="71"/>
    </row>
    <row r="64" spans="1:51" s="103" customFormat="1" ht="15" hidden="1" customHeight="1" x14ac:dyDescent="0.2">
      <c r="A64" s="73">
        <v>53</v>
      </c>
      <c r="B64" s="111" t="s">
        <v>179</v>
      </c>
      <c r="C64" s="75" t="s">
        <v>91</v>
      </c>
      <c r="D64" s="76" t="s">
        <v>542</v>
      </c>
      <c r="E64" s="77">
        <v>952</v>
      </c>
      <c r="F64" s="78" t="s">
        <v>906</v>
      </c>
      <c r="G64" s="79">
        <v>28</v>
      </c>
      <c r="H64" s="80" t="s">
        <v>70</v>
      </c>
      <c r="I64" s="81">
        <v>1971</v>
      </c>
      <c r="J64" s="82" t="s">
        <v>372</v>
      </c>
      <c r="K64" s="83">
        <v>1</v>
      </c>
      <c r="L64" s="84" t="s">
        <v>246</v>
      </c>
      <c r="M64" s="61">
        <v>43927</v>
      </c>
      <c r="N64" s="61">
        <v>43379</v>
      </c>
      <c r="O64" s="44">
        <v>42091</v>
      </c>
      <c r="P64" s="44">
        <v>43187</v>
      </c>
      <c r="Q64" s="86"/>
      <c r="R64" s="86" t="s">
        <v>2223</v>
      </c>
      <c r="S64" s="34">
        <v>4</v>
      </c>
      <c r="T64" s="263">
        <v>42650</v>
      </c>
      <c r="U64" s="263">
        <v>43736</v>
      </c>
      <c r="V64" s="66">
        <v>42091</v>
      </c>
      <c r="W64" s="110" t="s">
        <v>1772</v>
      </c>
      <c r="X64" s="89"/>
      <c r="Y64" s="89" t="s">
        <v>268</v>
      </c>
      <c r="Z64" s="89" t="s">
        <v>268</v>
      </c>
      <c r="AA64" s="89" t="s">
        <v>268</v>
      </c>
      <c r="AB64" s="89" t="s">
        <v>268</v>
      </c>
      <c r="AC64" s="89" t="s">
        <v>268</v>
      </c>
      <c r="AD64" s="89" t="s">
        <v>268</v>
      </c>
      <c r="AE64" s="89"/>
      <c r="AF64" s="89"/>
      <c r="AG64" s="89"/>
      <c r="AH64" s="89"/>
      <c r="AI64" s="89"/>
      <c r="AJ64" s="89"/>
      <c r="AK64" s="67"/>
      <c r="AL64" s="67"/>
      <c r="AM64" s="67" t="s">
        <v>2013</v>
      </c>
      <c r="AN64" s="90" t="s">
        <v>1383</v>
      </c>
      <c r="AO64" s="92"/>
      <c r="AP64" s="91" t="s">
        <v>154</v>
      </c>
      <c r="AQ64" s="92"/>
      <c r="AR64" s="92"/>
      <c r="AS64" s="93">
        <v>14524</v>
      </c>
      <c r="AT64" s="94">
        <v>1991</v>
      </c>
      <c r="AU64" s="108"/>
      <c r="AV64" s="108"/>
      <c r="AW64" s="108"/>
      <c r="AX64" s="108"/>
      <c r="AY64" s="108"/>
    </row>
    <row r="65" spans="1:51" s="182" customFormat="1" ht="15" hidden="1" customHeight="1" x14ac:dyDescent="0.2">
      <c r="A65" s="73"/>
      <c r="B65" s="114" t="s">
        <v>185</v>
      </c>
      <c r="C65" s="52" t="s">
        <v>1584</v>
      </c>
      <c r="D65" s="76" t="s">
        <v>1899</v>
      </c>
      <c r="E65" s="77">
        <v>30700</v>
      </c>
      <c r="F65" s="78" t="s">
        <v>1587</v>
      </c>
      <c r="G65" s="79">
        <v>1</v>
      </c>
      <c r="H65" s="80" t="s">
        <v>66</v>
      </c>
      <c r="I65" s="81">
        <v>1988</v>
      </c>
      <c r="J65" s="82" t="s">
        <v>375</v>
      </c>
      <c r="K65" s="83">
        <v>2</v>
      </c>
      <c r="L65" s="84" t="s">
        <v>246</v>
      </c>
      <c r="M65" s="85">
        <v>43486</v>
      </c>
      <c r="N65" s="61">
        <v>43809</v>
      </c>
      <c r="O65" s="62">
        <v>42894</v>
      </c>
      <c r="P65" s="62">
        <v>43990</v>
      </c>
      <c r="Q65" s="86"/>
      <c r="R65" s="62" t="s">
        <v>317</v>
      </c>
      <c r="S65" s="64">
        <v>5</v>
      </c>
      <c r="T65" s="65">
        <v>42892</v>
      </c>
      <c r="U65" s="65">
        <v>45064</v>
      </c>
      <c r="V65" s="87">
        <v>42881</v>
      </c>
      <c r="W65" s="87">
        <v>43977</v>
      </c>
      <c r="X65" s="33"/>
      <c r="Y65" s="33"/>
      <c r="Z65" s="33"/>
      <c r="AA65" s="33" t="s">
        <v>176</v>
      </c>
      <c r="AB65" s="33" t="s">
        <v>176</v>
      </c>
      <c r="AC65" s="33"/>
      <c r="AD65" s="33"/>
      <c r="AE65" s="33"/>
      <c r="AF65" s="33"/>
      <c r="AG65" s="33"/>
      <c r="AH65" s="33"/>
      <c r="AI65" s="33"/>
      <c r="AJ65" s="33"/>
      <c r="AK65" s="115"/>
      <c r="AL65" s="67"/>
      <c r="AM65" s="112"/>
      <c r="AN65" s="90" t="s">
        <v>2405</v>
      </c>
      <c r="AO65" s="71"/>
      <c r="AP65" s="92" t="s">
        <v>1656</v>
      </c>
      <c r="AQ65" s="92"/>
      <c r="AR65" s="92"/>
      <c r="AS65" s="93">
        <v>809</v>
      </c>
      <c r="AT65" s="94">
        <v>2015</v>
      </c>
      <c r="AU65" s="71"/>
      <c r="AV65" s="71"/>
      <c r="AW65" s="181"/>
      <c r="AX65" s="181"/>
      <c r="AY65" s="181"/>
    </row>
    <row r="66" spans="1:51" s="182" customFormat="1" ht="15" hidden="1" customHeight="1" x14ac:dyDescent="0.2">
      <c r="A66" s="104">
        <v>13</v>
      </c>
      <c r="B66" s="51" t="s">
        <v>182</v>
      </c>
      <c r="C66" s="52" t="s">
        <v>689</v>
      </c>
      <c r="D66" s="76" t="s">
        <v>404</v>
      </c>
      <c r="E66" s="53">
        <v>681</v>
      </c>
      <c r="F66" s="54" t="s">
        <v>2461</v>
      </c>
      <c r="G66" s="79">
        <v>8</v>
      </c>
      <c r="H66" s="56" t="s">
        <v>59</v>
      </c>
      <c r="I66" s="57">
        <v>1962</v>
      </c>
      <c r="J66" s="105" t="s">
        <v>372</v>
      </c>
      <c r="K66" s="59">
        <v>1</v>
      </c>
      <c r="L66" s="60" t="s">
        <v>248</v>
      </c>
      <c r="M66" s="61">
        <v>43825</v>
      </c>
      <c r="N66" s="61">
        <v>43092</v>
      </c>
      <c r="O66" s="44">
        <v>42549</v>
      </c>
      <c r="P66" s="44">
        <v>43644</v>
      </c>
      <c r="Q66" s="62" t="s">
        <v>317</v>
      </c>
      <c r="R66" s="62" t="s">
        <v>317</v>
      </c>
      <c r="S66" s="64">
        <v>4</v>
      </c>
      <c r="T66" s="65">
        <v>42644</v>
      </c>
      <c r="U66" s="65">
        <v>43729</v>
      </c>
      <c r="V66" s="66">
        <v>42549</v>
      </c>
      <c r="W66" s="66">
        <v>43644</v>
      </c>
      <c r="X66" s="33"/>
      <c r="Y66" s="33"/>
      <c r="Z66" s="33"/>
      <c r="AA66" s="33" t="s">
        <v>176</v>
      </c>
      <c r="AB66" s="33" t="s">
        <v>176</v>
      </c>
      <c r="AC66" s="33"/>
      <c r="AD66" s="33"/>
      <c r="AE66" s="33" t="s">
        <v>176</v>
      </c>
      <c r="AF66" s="33"/>
      <c r="AG66" s="33"/>
      <c r="AH66" s="33"/>
      <c r="AI66" s="33"/>
      <c r="AJ66" s="33"/>
      <c r="AK66" s="112"/>
      <c r="AL66" s="112"/>
      <c r="AM66" s="112"/>
      <c r="AN66" s="120"/>
      <c r="AO66" s="69"/>
      <c r="AP66" s="69" t="s">
        <v>632</v>
      </c>
      <c r="AQ66" s="69"/>
      <c r="AR66" s="69" t="s">
        <v>585</v>
      </c>
      <c r="AS66" s="70">
        <v>14604</v>
      </c>
      <c r="AT66" s="68">
        <v>1982</v>
      </c>
      <c r="AU66" s="71"/>
      <c r="AV66" s="71"/>
      <c r="AW66" s="108"/>
      <c r="AX66" s="108"/>
      <c r="AY66" s="108"/>
    </row>
    <row r="67" spans="1:51" s="103" customFormat="1" ht="15" hidden="1" customHeight="1" x14ac:dyDescent="0.2">
      <c r="A67" s="73">
        <v>13</v>
      </c>
      <c r="B67" s="114" t="s">
        <v>180</v>
      </c>
      <c r="C67" s="75" t="s">
        <v>822</v>
      </c>
      <c r="D67" s="76" t="s">
        <v>403</v>
      </c>
      <c r="E67" s="77">
        <v>85</v>
      </c>
      <c r="F67" s="78" t="s">
        <v>907</v>
      </c>
      <c r="G67" s="79">
        <v>24</v>
      </c>
      <c r="H67" s="80" t="s">
        <v>59</v>
      </c>
      <c r="I67" s="81">
        <v>1958</v>
      </c>
      <c r="J67" s="82" t="s">
        <v>372</v>
      </c>
      <c r="K67" s="83">
        <v>1</v>
      </c>
      <c r="L67" s="84" t="s">
        <v>247</v>
      </c>
      <c r="M67" s="85">
        <v>43807</v>
      </c>
      <c r="N67" s="85">
        <v>43420</v>
      </c>
      <c r="O67" s="86">
        <v>41366</v>
      </c>
      <c r="P67" s="86">
        <v>42462</v>
      </c>
      <c r="Q67" s="86" t="s">
        <v>2015</v>
      </c>
      <c r="R67" s="86" t="s">
        <v>2129</v>
      </c>
      <c r="S67" s="64">
        <v>4</v>
      </c>
      <c r="T67" s="65">
        <v>42765</v>
      </c>
      <c r="U67" s="65">
        <v>43846</v>
      </c>
      <c r="V67" s="87">
        <v>42475</v>
      </c>
      <c r="W67" s="87">
        <v>43570</v>
      </c>
      <c r="X67" s="33"/>
      <c r="Y67" s="33"/>
      <c r="Z67" s="33" t="s">
        <v>176</v>
      </c>
      <c r="AA67" s="33" t="s">
        <v>176</v>
      </c>
      <c r="AB67" s="33"/>
      <c r="AC67" s="33"/>
      <c r="AD67" s="33"/>
      <c r="AE67" s="33"/>
      <c r="AF67" s="33"/>
      <c r="AG67" s="33" t="s">
        <v>176</v>
      </c>
      <c r="AH67" s="33" t="s">
        <v>176</v>
      </c>
      <c r="AI67" s="33"/>
      <c r="AJ67" s="33" t="s">
        <v>176</v>
      </c>
      <c r="AK67" s="67"/>
      <c r="AL67" s="162" t="s">
        <v>2536</v>
      </c>
      <c r="AM67" s="162"/>
      <c r="AN67" s="681" t="s">
        <v>2509</v>
      </c>
      <c r="AO67" s="91" t="s">
        <v>149</v>
      </c>
      <c r="AP67" s="92"/>
      <c r="AQ67" s="92"/>
      <c r="AR67" s="92"/>
      <c r="AS67" s="93">
        <v>14660</v>
      </c>
      <c r="AT67" s="94">
        <v>1980</v>
      </c>
      <c r="AU67" s="108"/>
      <c r="AV67" s="108"/>
      <c r="AW67" s="71"/>
      <c r="AX67" s="71"/>
      <c r="AY67" s="71"/>
    </row>
    <row r="68" spans="1:51" ht="15" customHeight="1" x14ac:dyDescent="0.2">
      <c r="A68" s="73">
        <v>9</v>
      </c>
      <c r="B68" s="184" t="s">
        <v>700</v>
      </c>
      <c r="C68" s="324" t="s">
        <v>86</v>
      </c>
      <c r="D68" s="325" t="s">
        <v>567</v>
      </c>
      <c r="E68" s="341">
        <v>1856</v>
      </c>
      <c r="F68" s="338" t="s">
        <v>1335</v>
      </c>
      <c r="G68" s="330">
        <v>6</v>
      </c>
      <c r="H68" s="295" t="s">
        <v>59</v>
      </c>
      <c r="I68" s="81">
        <v>1960</v>
      </c>
      <c r="J68" s="175" t="s">
        <v>373</v>
      </c>
      <c r="K68" s="83">
        <v>1</v>
      </c>
      <c r="L68" s="84" t="s">
        <v>306</v>
      </c>
      <c r="M68" s="85">
        <v>44162</v>
      </c>
      <c r="N68" s="85">
        <v>43382</v>
      </c>
      <c r="O68" s="44">
        <v>41730</v>
      </c>
      <c r="P68" s="44">
        <v>42826</v>
      </c>
      <c r="Q68" s="86"/>
      <c r="R68" s="86" t="s">
        <v>1534</v>
      </c>
      <c r="S68" s="34">
        <v>4</v>
      </c>
      <c r="T68" s="124">
        <v>42595</v>
      </c>
      <c r="U68" s="124">
        <v>43638</v>
      </c>
      <c r="V68" s="87">
        <v>41730</v>
      </c>
      <c r="W68" s="87">
        <v>42826</v>
      </c>
      <c r="X68" s="33" t="s">
        <v>176</v>
      </c>
      <c r="Y68" s="89" t="s">
        <v>176</v>
      </c>
      <c r="Z68" s="89" t="s">
        <v>176</v>
      </c>
      <c r="AA68" s="89"/>
      <c r="AB68" s="89"/>
      <c r="AC68" s="89"/>
      <c r="AD68" s="89"/>
      <c r="AE68" s="89" t="s">
        <v>176</v>
      </c>
      <c r="AF68" s="89" t="s">
        <v>176</v>
      </c>
      <c r="AG68" s="89"/>
      <c r="AH68" s="89" t="s">
        <v>176</v>
      </c>
      <c r="AI68" s="89"/>
      <c r="AJ68" s="89" t="s">
        <v>176</v>
      </c>
      <c r="AK68" s="112" t="s">
        <v>1351</v>
      </c>
      <c r="AL68" s="112" t="s">
        <v>1424</v>
      </c>
      <c r="AM68" s="112" t="s">
        <v>844</v>
      </c>
      <c r="AN68" s="120" t="s">
        <v>833</v>
      </c>
      <c r="AO68" s="92" t="s">
        <v>153</v>
      </c>
      <c r="AP68" s="92"/>
      <c r="AQ68" s="92"/>
      <c r="AR68" s="92"/>
      <c r="AS68" s="93">
        <v>14603</v>
      </c>
      <c r="AT68" s="94">
        <v>1983</v>
      </c>
      <c r="AU68" s="71"/>
      <c r="AV68" s="71"/>
      <c r="AW68" s="108"/>
      <c r="AX68" s="108"/>
      <c r="AY68" s="108"/>
    </row>
    <row r="69" spans="1:51" s="109" customFormat="1" ht="15" hidden="1" customHeight="1" x14ac:dyDescent="0.2">
      <c r="A69" s="125">
        <v>14</v>
      </c>
      <c r="B69" s="126" t="s">
        <v>187</v>
      </c>
      <c r="C69" s="127" t="s">
        <v>2388</v>
      </c>
      <c r="D69" s="127" t="s">
        <v>626</v>
      </c>
      <c r="E69" s="128">
        <v>31424</v>
      </c>
      <c r="F69" s="78" t="s">
        <v>2392</v>
      </c>
      <c r="G69" s="174">
        <v>2</v>
      </c>
      <c r="H69" s="80" t="s">
        <v>59</v>
      </c>
      <c r="I69" s="174">
        <v>1986</v>
      </c>
      <c r="J69" s="82" t="s">
        <v>372</v>
      </c>
      <c r="K69" s="132">
        <v>2</v>
      </c>
      <c r="L69" s="133" t="s">
        <v>246</v>
      </c>
      <c r="M69" s="135">
        <v>43492</v>
      </c>
      <c r="N69" s="135">
        <v>44163</v>
      </c>
      <c r="O69" s="44">
        <v>42489</v>
      </c>
      <c r="P69" s="44">
        <v>43584</v>
      </c>
      <c r="Q69" s="46"/>
      <c r="R69" s="136"/>
      <c r="S69" s="137">
        <v>4</v>
      </c>
      <c r="T69" s="137"/>
      <c r="U69" s="138">
        <v>43591</v>
      </c>
      <c r="V69" s="253"/>
      <c r="W69" s="253"/>
      <c r="X69" s="140"/>
      <c r="Y69" s="141"/>
      <c r="Z69" s="141"/>
      <c r="AA69" s="141" t="s">
        <v>176</v>
      </c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67"/>
      <c r="AM69" s="67"/>
      <c r="AN69" s="67"/>
      <c r="AO69" s="90"/>
      <c r="AP69" s="142"/>
      <c r="AQ69" s="142"/>
      <c r="AR69" s="142"/>
      <c r="AS69" s="316"/>
      <c r="AT69" s="143"/>
      <c r="AU69" s="90"/>
      <c r="AV69" s="144"/>
      <c r="AW69" s="144"/>
      <c r="AX69" s="144"/>
      <c r="AY69" s="144"/>
    </row>
    <row r="70" spans="1:51" s="72" customFormat="1" ht="15" hidden="1" customHeight="1" x14ac:dyDescent="0.2">
      <c r="A70" s="104">
        <v>14</v>
      </c>
      <c r="B70" s="51" t="s">
        <v>182</v>
      </c>
      <c r="C70" s="52" t="s">
        <v>852</v>
      </c>
      <c r="D70" s="76" t="s">
        <v>445</v>
      </c>
      <c r="E70" s="53">
        <v>128</v>
      </c>
      <c r="F70" s="54" t="s">
        <v>908</v>
      </c>
      <c r="G70" s="79">
        <v>12</v>
      </c>
      <c r="H70" s="56" t="s">
        <v>59</v>
      </c>
      <c r="I70" s="57">
        <v>1960</v>
      </c>
      <c r="J70" s="105" t="s">
        <v>372</v>
      </c>
      <c r="K70" s="59">
        <v>1</v>
      </c>
      <c r="L70" s="106" t="s">
        <v>247</v>
      </c>
      <c r="M70" s="61">
        <v>44073</v>
      </c>
      <c r="N70" s="61">
        <v>43391</v>
      </c>
      <c r="O70" s="44">
        <v>43083</v>
      </c>
      <c r="P70" s="44">
        <v>44179</v>
      </c>
      <c r="Q70" s="62" t="s">
        <v>1953</v>
      </c>
      <c r="R70" s="62" t="s">
        <v>317</v>
      </c>
      <c r="S70" s="64">
        <v>4</v>
      </c>
      <c r="T70" s="65">
        <v>42556</v>
      </c>
      <c r="U70" s="65">
        <v>43653</v>
      </c>
      <c r="V70" s="66">
        <v>43070</v>
      </c>
      <c r="W70" s="66">
        <v>44166</v>
      </c>
      <c r="X70" s="33"/>
      <c r="Y70" s="33"/>
      <c r="Z70" s="33"/>
      <c r="AA70" s="33"/>
      <c r="AB70" s="33"/>
      <c r="AC70" s="33"/>
      <c r="AD70" s="33"/>
      <c r="AE70" s="33" t="s">
        <v>176</v>
      </c>
      <c r="AF70" s="33"/>
      <c r="AG70" s="33">
        <f ca="1">$AG$50</f>
        <v>0</v>
      </c>
      <c r="AH70" s="33" t="s">
        <v>176</v>
      </c>
      <c r="AI70" s="33"/>
      <c r="AJ70" s="33"/>
      <c r="AK70" s="90"/>
      <c r="AL70" s="90" t="s">
        <v>1369</v>
      </c>
      <c r="AM70" s="90" t="s">
        <v>1159</v>
      </c>
      <c r="AN70" s="90"/>
      <c r="AO70" s="69"/>
      <c r="AP70" s="69" t="s">
        <v>368</v>
      </c>
      <c r="AQ70" s="69"/>
      <c r="AR70" s="69"/>
      <c r="AS70" s="70">
        <v>12870</v>
      </c>
      <c r="AT70" s="68">
        <v>1979</v>
      </c>
      <c r="AU70" s="108"/>
      <c r="AV70" s="108"/>
      <c r="AW70" s="108"/>
      <c r="AX70" s="108"/>
      <c r="AY70" s="108"/>
    </row>
    <row r="71" spans="1:51" s="72" customFormat="1" ht="15" hidden="1" customHeight="1" x14ac:dyDescent="0.2">
      <c r="A71" s="147">
        <v>7</v>
      </c>
      <c r="B71" s="148" t="s">
        <v>181</v>
      </c>
      <c r="C71" s="149" t="s">
        <v>62</v>
      </c>
      <c r="D71" s="76" t="s">
        <v>436</v>
      </c>
      <c r="E71" s="128">
        <v>1298</v>
      </c>
      <c r="F71" s="78" t="s">
        <v>909</v>
      </c>
      <c r="G71" s="79">
        <v>21</v>
      </c>
      <c r="H71" s="130" t="s">
        <v>1071</v>
      </c>
      <c r="I71" s="129">
        <v>1964</v>
      </c>
      <c r="J71" s="150" t="s">
        <v>372</v>
      </c>
      <c r="K71" s="132">
        <v>1</v>
      </c>
      <c r="L71" s="133" t="s">
        <v>244</v>
      </c>
      <c r="M71" s="152">
        <v>43050</v>
      </c>
      <c r="N71" s="152">
        <v>43039</v>
      </c>
      <c r="O71" s="44">
        <v>42132</v>
      </c>
      <c r="P71" s="44">
        <v>43228</v>
      </c>
      <c r="Q71" s="44"/>
      <c r="R71" s="45"/>
      <c r="S71" s="137">
        <v>4</v>
      </c>
      <c r="T71" s="138">
        <v>41555</v>
      </c>
      <c r="U71" s="451">
        <v>43778</v>
      </c>
      <c r="V71" s="495">
        <v>42132</v>
      </c>
      <c r="W71" s="495">
        <v>43228</v>
      </c>
      <c r="X71" s="153"/>
      <c r="Y71" s="153"/>
      <c r="Z71" s="153"/>
      <c r="AA71" s="153"/>
      <c r="AB71" s="153"/>
      <c r="AC71" s="153" t="s">
        <v>176</v>
      </c>
      <c r="AD71" s="153" t="s">
        <v>176</v>
      </c>
      <c r="AE71" s="153"/>
      <c r="AF71" s="153"/>
      <c r="AG71" s="154"/>
      <c r="AH71" s="154"/>
      <c r="AI71" s="154"/>
      <c r="AJ71" s="141"/>
      <c r="AK71" s="448"/>
      <c r="AL71" s="67" t="s">
        <v>1926</v>
      </c>
      <c r="AM71" s="67"/>
      <c r="AN71" s="90"/>
      <c r="AO71" s="144"/>
      <c r="AP71" s="144"/>
      <c r="AQ71" s="155"/>
      <c r="AR71" s="155" t="s">
        <v>360</v>
      </c>
      <c r="AS71" s="156" t="s">
        <v>282</v>
      </c>
      <c r="AT71" s="94">
        <v>2007</v>
      </c>
      <c r="AU71" s="157"/>
      <c r="AV71" s="157"/>
      <c r="AW71" s="157"/>
      <c r="AX71" s="157"/>
      <c r="AY71" s="157"/>
    </row>
    <row r="72" spans="1:51" s="109" customFormat="1" ht="15" hidden="1" customHeight="1" x14ac:dyDescent="0.2">
      <c r="A72" s="73"/>
      <c r="B72" s="114" t="s">
        <v>185</v>
      </c>
      <c r="C72" s="52" t="s">
        <v>1639</v>
      </c>
      <c r="D72" s="76" t="s">
        <v>1640</v>
      </c>
      <c r="E72" s="77">
        <v>30712</v>
      </c>
      <c r="F72" s="78" t="s">
        <v>1641</v>
      </c>
      <c r="G72" s="79">
        <v>10</v>
      </c>
      <c r="H72" s="80" t="s">
        <v>265</v>
      </c>
      <c r="I72" s="81">
        <v>1993</v>
      </c>
      <c r="J72" s="82" t="s">
        <v>375</v>
      </c>
      <c r="K72" s="83">
        <v>3</v>
      </c>
      <c r="L72" s="84" t="s">
        <v>248</v>
      </c>
      <c r="M72" s="85">
        <v>43238</v>
      </c>
      <c r="N72" s="61">
        <v>44086</v>
      </c>
      <c r="O72" s="62">
        <v>42894</v>
      </c>
      <c r="P72" s="62">
        <v>43990</v>
      </c>
      <c r="Q72" s="86"/>
      <c r="R72" s="62" t="s">
        <v>317</v>
      </c>
      <c r="S72" s="64">
        <v>4</v>
      </c>
      <c r="T72" s="65">
        <v>42924</v>
      </c>
      <c r="U72" s="65">
        <v>44005</v>
      </c>
      <c r="V72" s="87">
        <v>42881</v>
      </c>
      <c r="W72" s="87">
        <v>43977</v>
      </c>
      <c r="X72" s="33"/>
      <c r="Y72" s="33"/>
      <c r="Z72" s="33"/>
      <c r="AA72" s="33"/>
      <c r="AB72" s="33"/>
      <c r="AC72" s="33"/>
      <c r="AD72" s="33"/>
      <c r="AE72" s="33" t="s">
        <v>176</v>
      </c>
      <c r="AF72" s="33"/>
      <c r="AG72" s="33"/>
      <c r="AH72" s="33"/>
      <c r="AI72" s="33"/>
      <c r="AJ72" s="33"/>
      <c r="AK72" s="115"/>
      <c r="AL72" s="67"/>
      <c r="AM72" s="112"/>
      <c r="AN72" s="90"/>
      <c r="AO72" s="92"/>
      <c r="AP72" s="92" t="s">
        <v>1643</v>
      </c>
      <c r="AQ72" s="92"/>
      <c r="AR72" s="92"/>
      <c r="AS72" s="93">
        <v>8509</v>
      </c>
      <c r="AT72" s="94">
        <v>2014</v>
      </c>
      <c r="AU72" s="71"/>
      <c r="AV72" s="71"/>
      <c r="AW72" s="181"/>
      <c r="AX72" s="181"/>
      <c r="AY72" s="181"/>
    </row>
    <row r="73" spans="1:51" s="405" customFormat="1" ht="15" hidden="1" customHeight="1" x14ac:dyDescent="0.2">
      <c r="A73" s="147">
        <v>8</v>
      </c>
      <c r="B73" s="148" t="s">
        <v>181</v>
      </c>
      <c r="C73" s="186" t="s">
        <v>90</v>
      </c>
      <c r="D73" s="76" t="s">
        <v>332</v>
      </c>
      <c r="E73" s="128">
        <v>949</v>
      </c>
      <c r="F73" s="78" t="s">
        <v>910</v>
      </c>
      <c r="G73" s="79">
        <v>18</v>
      </c>
      <c r="H73" s="130" t="s">
        <v>1043</v>
      </c>
      <c r="I73" s="129">
        <v>1967</v>
      </c>
      <c r="J73" s="150" t="s">
        <v>374</v>
      </c>
      <c r="K73" s="132">
        <v>1</v>
      </c>
      <c r="L73" s="133" t="s">
        <v>244</v>
      </c>
      <c r="M73" s="152">
        <v>43076</v>
      </c>
      <c r="N73" s="152">
        <v>43066</v>
      </c>
      <c r="O73" s="44">
        <v>41730</v>
      </c>
      <c r="P73" s="44">
        <v>42826</v>
      </c>
      <c r="Q73" s="44" t="s">
        <v>2052</v>
      </c>
      <c r="R73" s="44"/>
      <c r="S73" s="137">
        <v>4</v>
      </c>
      <c r="T73" s="138">
        <v>41562</v>
      </c>
      <c r="U73" s="451">
        <v>43867</v>
      </c>
      <c r="V73" s="496">
        <v>41730</v>
      </c>
      <c r="W73" s="496">
        <v>42826</v>
      </c>
      <c r="X73" s="153" t="s">
        <v>176</v>
      </c>
      <c r="Y73" s="153" t="s">
        <v>176</v>
      </c>
      <c r="Z73" s="153" t="s">
        <v>176</v>
      </c>
      <c r="AA73" s="153" t="s">
        <v>176</v>
      </c>
      <c r="AB73" s="153" t="s">
        <v>176</v>
      </c>
      <c r="AC73" s="153" t="s">
        <v>176</v>
      </c>
      <c r="AD73" s="153" t="s">
        <v>176</v>
      </c>
      <c r="AE73" s="153" t="s">
        <v>176</v>
      </c>
      <c r="AF73" s="153"/>
      <c r="AG73" s="154"/>
      <c r="AH73" s="154"/>
      <c r="AI73" s="154"/>
      <c r="AJ73" s="141" t="str">
        <f>+AG105</f>
        <v>+</v>
      </c>
      <c r="AK73" s="448"/>
      <c r="AL73" s="67" t="s">
        <v>1926</v>
      </c>
      <c r="AM73" s="67" t="s">
        <v>1165</v>
      </c>
      <c r="AN73" s="68"/>
      <c r="AO73" s="155" t="s">
        <v>358</v>
      </c>
      <c r="AP73" s="155"/>
      <c r="AQ73" s="155"/>
      <c r="AR73" s="155"/>
      <c r="AS73" s="156" t="s">
        <v>305</v>
      </c>
      <c r="AT73" s="94">
        <v>2007</v>
      </c>
      <c r="AU73" s="144"/>
      <c r="AV73" s="144"/>
      <c r="AW73" s="144"/>
      <c r="AX73" s="144"/>
      <c r="AY73" s="144"/>
    </row>
    <row r="74" spans="1:51" s="103" customFormat="1" ht="15" customHeight="1" x14ac:dyDescent="0.2">
      <c r="A74" s="125"/>
      <c r="B74" s="126" t="s">
        <v>700</v>
      </c>
      <c r="C74" s="127" t="s">
        <v>1692</v>
      </c>
      <c r="D74" s="127" t="s">
        <v>459</v>
      </c>
      <c r="E74" s="128">
        <v>30844</v>
      </c>
      <c r="F74" s="78" t="s">
        <v>2023</v>
      </c>
      <c r="G74" s="129">
        <v>4</v>
      </c>
      <c r="H74" s="130" t="s">
        <v>1127</v>
      </c>
      <c r="I74" s="129">
        <v>1981</v>
      </c>
      <c r="J74" s="131" t="s">
        <v>375</v>
      </c>
      <c r="K74" s="132">
        <v>1</v>
      </c>
      <c r="L74" s="133" t="s">
        <v>248</v>
      </c>
      <c r="M74" s="135">
        <v>43683</v>
      </c>
      <c r="N74" s="135">
        <v>43935</v>
      </c>
      <c r="O74" s="44">
        <v>41659</v>
      </c>
      <c r="P74" s="44">
        <v>42755</v>
      </c>
      <c r="Q74" s="44"/>
      <c r="R74" s="136" t="s">
        <v>1776</v>
      </c>
      <c r="S74" s="137">
        <v>4</v>
      </c>
      <c r="T74" s="138">
        <v>42415</v>
      </c>
      <c r="U74" s="138">
        <v>43498</v>
      </c>
      <c r="V74" s="139">
        <v>41749</v>
      </c>
      <c r="W74" s="139">
        <v>42845</v>
      </c>
      <c r="X74" s="140"/>
      <c r="Y74" s="141"/>
      <c r="Z74" s="141"/>
      <c r="AA74" s="141"/>
      <c r="AB74" s="141"/>
      <c r="AC74" s="141"/>
      <c r="AD74" s="141"/>
      <c r="AE74" s="141" t="s">
        <v>176</v>
      </c>
      <c r="AF74" s="141" t="s">
        <v>176</v>
      </c>
      <c r="AG74" s="141"/>
      <c r="AH74" s="141"/>
      <c r="AI74" s="141"/>
      <c r="AJ74" s="141"/>
      <c r="AK74" s="141"/>
      <c r="AL74" s="67"/>
      <c r="AM74" s="67"/>
      <c r="AN74" s="67"/>
      <c r="AO74" s="90"/>
      <c r="AP74" s="142"/>
      <c r="AQ74" s="142"/>
      <c r="AR74" s="142"/>
      <c r="AS74" s="93">
        <v>8258</v>
      </c>
      <c r="AT74" s="94">
        <v>2014</v>
      </c>
      <c r="AU74" s="90"/>
      <c r="AV74" s="144"/>
      <c r="AW74" s="144"/>
      <c r="AX74" s="144"/>
      <c r="AY74" s="144"/>
    </row>
    <row r="75" spans="1:51" s="103" customFormat="1" ht="15" hidden="1" customHeight="1" x14ac:dyDescent="0.2">
      <c r="A75" s="104">
        <v>15</v>
      </c>
      <c r="B75" s="51" t="s">
        <v>182</v>
      </c>
      <c r="C75" s="52" t="s">
        <v>728</v>
      </c>
      <c r="D75" s="76" t="s">
        <v>418</v>
      </c>
      <c r="E75" s="53">
        <v>1987</v>
      </c>
      <c r="F75" s="54" t="s">
        <v>911</v>
      </c>
      <c r="G75" s="79">
        <v>15</v>
      </c>
      <c r="H75" s="56" t="s">
        <v>1043</v>
      </c>
      <c r="I75" s="57">
        <v>1971</v>
      </c>
      <c r="J75" s="105" t="s">
        <v>372</v>
      </c>
      <c r="K75" s="59">
        <v>1</v>
      </c>
      <c r="L75" s="106" t="s">
        <v>243</v>
      </c>
      <c r="M75" s="61">
        <v>43571</v>
      </c>
      <c r="N75" s="61">
        <v>43583</v>
      </c>
      <c r="O75" s="44">
        <v>43151</v>
      </c>
      <c r="P75" s="44">
        <v>44249</v>
      </c>
      <c r="Q75" s="62" t="s">
        <v>1955</v>
      </c>
      <c r="R75" s="62">
        <v>43151</v>
      </c>
      <c r="S75" s="64">
        <v>4</v>
      </c>
      <c r="T75" s="65">
        <v>42673</v>
      </c>
      <c r="U75" s="65">
        <v>43770</v>
      </c>
      <c r="V75" s="66">
        <v>42552</v>
      </c>
      <c r="W75" s="66">
        <v>43647</v>
      </c>
      <c r="X75" s="33"/>
      <c r="Y75" s="33" t="s">
        <v>176</v>
      </c>
      <c r="Z75" s="33" t="s">
        <v>176</v>
      </c>
      <c r="AA75" s="33"/>
      <c r="AB75" s="33"/>
      <c r="AC75" s="33"/>
      <c r="AD75" s="33"/>
      <c r="AE75" s="33" t="s">
        <v>176</v>
      </c>
      <c r="AF75" s="33" t="s">
        <v>176</v>
      </c>
      <c r="AG75" s="33"/>
      <c r="AH75" s="33"/>
      <c r="AI75" s="33"/>
      <c r="AJ75" s="33"/>
      <c r="AK75" s="112"/>
      <c r="AL75" s="112"/>
      <c r="AM75" s="112"/>
      <c r="AN75" s="120" t="s">
        <v>2008</v>
      </c>
      <c r="AO75" s="69" t="s">
        <v>364</v>
      </c>
      <c r="AP75" s="69"/>
      <c r="AQ75" s="69"/>
      <c r="AR75" s="69"/>
      <c r="AS75" s="70">
        <v>12925</v>
      </c>
      <c r="AT75" s="68">
        <v>1993</v>
      </c>
      <c r="AU75" s="71"/>
      <c r="AV75" s="71"/>
      <c r="AW75" s="71"/>
      <c r="AX75" s="71"/>
      <c r="AY75" s="71"/>
    </row>
    <row r="76" spans="1:51" s="279" customFormat="1" ht="15" hidden="1" customHeight="1" x14ac:dyDescent="0.2">
      <c r="A76" s="125">
        <v>9</v>
      </c>
      <c r="B76" s="126" t="s">
        <v>184</v>
      </c>
      <c r="C76" s="127" t="s">
        <v>1724</v>
      </c>
      <c r="D76" s="127" t="s">
        <v>1725</v>
      </c>
      <c r="E76" s="128">
        <v>30865</v>
      </c>
      <c r="F76" s="78" t="s">
        <v>2436</v>
      </c>
      <c r="G76" s="129">
        <v>11</v>
      </c>
      <c r="H76" s="130" t="s">
        <v>59</v>
      </c>
      <c r="I76" s="129">
        <v>1991</v>
      </c>
      <c r="J76" s="252" t="s">
        <v>375</v>
      </c>
      <c r="K76" s="132">
        <v>3</v>
      </c>
      <c r="L76" s="133" t="s">
        <v>572</v>
      </c>
      <c r="M76" s="135">
        <v>42950</v>
      </c>
      <c r="N76" s="135">
        <v>43486</v>
      </c>
      <c r="O76" s="44">
        <v>41996</v>
      </c>
      <c r="P76" s="44">
        <v>43092</v>
      </c>
      <c r="Q76" s="46"/>
      <c r="R76" s="136"/>
      <c r="S76" s="137">
        <v>4</v>
      </c>
      <c r="T76" s="137"/>
      <c r="U76" s="138">
        <v>43068</v>
      </c>
      <c r="V76" s="495">
        <v>41996</v>
      </c>
      <c r="W76" s="495">
        <v>43092</v>
      </c>
      <c r="X76" s="140"/>
      <c r="Y76" s="141"/>
      <c r="Z76" s="141"/>
      <c r="AA76" s="141"/>
      <c r="AB76" s="141"/>
      <c r="AC76" s="141"/>
      <c r="AD76" s="141"/>
      <c r="AE76" s="141"/>
      <c r="AF76" s="141"/>
      <c r="AG76" s="141" t="str">
        <f>+AF103</f>
        <v>+</v>
      </c>
      <c r="AH76" s="141" t="str">
        <f>+AG103</f>
        <v>+</v>
      </c>
      <c r="AI76" s="141"/>
      <c r="AJ76" s="141"/>
      <c r="AK76" s="418"/>
      <c r="AL76" s="67"/>
      <c r="AM76" s="67"/>
      <c r="AN76" s="67"/>
      <c r="AO76" s="90"/>
      <c r="AP76" s="142"/>
      <c r="AQ76" s="142"/>
      <c r="AR76" s="142"/>
      <c r="AS76" s="142"/>
      <c r="AT76" s="143"/>
      <c r="AU76" s="90"/>
      <c r="AV76" s="144"/>
      <c r="AW76" s="144"/>
      <c r="AX76" s="144"/>
      <c r="AY76" s="144"/>
    </row>
    <row r="77" spans="1:51" s="43" customFormat="1" ht="15" customHeight="1" x14ac:dyDescent="0.2">
      <c r="A77" s="125"/>
      <c r="B77" s="126" t="s">
        <v>700</v>
      </c>
      <c r="C77" s="127" t="s">
        <v>1947</v>
      </c>
      <c r="D77" s="127" t="s">
        <v>1948</v>
      </c>
      <c r="E77" s="128">
        <v>31142</v>
      </c>
      <c r="F77" s="78" t="s">
        <v>1980</v>
      </c>
      <c r="G77" s="129">
        <v>26</v>
      </c>
      <c r="H77" s="130" t="s">
        <v>59</v>
      </c>
      <c r="I77" s="129">
        <v>1988</v>
      </c>
      <c r="J77" s="131" t="s">
        <v>375</v>
      </c>
      <c r="K77" s="132">
        <v>3</v>
      </c>
      <c r="L77" s="133" t="s">
        <v>246</v>
      </c>
      <c r="M77" s="135">
        <v>43210</v>
      </c>
      <c r="N77" s="135">
        <v>44075</v>
      </c>
      <c r="O77" s="46"/>
      <c r="P77" s="46"/>
      <c r="Q77" s="46"/>
      <c r="R77" s="136"/>
      <c r="S77" s="137">
        <v>4</v>
      </c>
      <c r="T77" s="137"/>
      <c r="U77" s="138">
        <v>44186</v>
      </c>
      <c r="V77" s="253"/>
      <c r="W77" s="253"/>
      <c r="X77" s="140"/>
      <c r="Y77" s="141"/>
      <c r="Z77" s="141"/>
      <c r="AA77" s="141" t="s">
        <v>176</v>
      </c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67"/>
      <c r="AM77" s="67"/>
      <c r="AN77" s="67"/>
      <c r="AO77" s="90"/>
      <c r="AP77" s="142" t="s">
        <v>2243</v>
      </c>
      <c r="AQ77" s="142"/>
      <c r="AR77" s="142"/>
      <c r="AS77" s="93">
        <v>4718</v>
      </c>
      <c r="AT77" s="94">
        <v>2015</v>
      </c>
      <c r="AU77" s="90"/>
      <c r="AV77" s="144"/>
      <c r="AW77" s="144"/>
      <c r="AX77" s="144"/>
      <c r="AY77" s="144"/>
    </row>
    <row r="78" spans="1:51" s="103" customFormat="1" ht="15" hidden="1" customHeight="1" x14ac:dyDescent="0.2">
      <c r="A78" s="104">
        <v>16</v>
      </c>
      <c r="B78" s="51" t="s">
        <v>182</v>
      </c>
      <c r="C78" s="52" t="s">
        <v>1248</v>
      </c>
      <c r="D78" s="76" t="s">
        <v>555</v>
      </c>
      <c r="E78" s="53">
        <v>30293</v>
      </c>
      <c r="F78" s="54" t="s">
        <v>1249</v>
      </c>
      <c r="G78" s="79">
        <v>27</v>
      </c>
      <c r="H78" s="56" t="s">
        <v>1043</v>
      </c>
      <c r="I78" s="57">
        <v>1989</v>
      </c>
      <c r="J78" s="105" t="s">
        <v>372</v>
      </c>
      <c r="K78" s="59">
        <v>2</v>
      </c>
      <c r="L78" s="60" t="s">
        <v>246</v>
      </c>
      <c r="M78" s="61">
        <v>43876</v>
      </c>
      <c r="N78" s="61">
        <v>43719</v>
      </c>
      <c r="O78" s="44">
        <v>42818</v>
      </c>
      <c r="P78" s="44">
        <v>43914</v>
      </c>
      <c r="Q78" s="62" t="s">
        <v>2183</v>
      </c>
      <c r="R78" s="62">
        <v>43549</v>
      </c>
      <c r="S78" s="64">
        <v>4</v>
      </c>
      <c r="T78" s="65">
        <v>42903</v>
      </c>
      <c r="U78" s="65">
        <v>43974</v>
      </c>
      <c r="V78" s="66">
        <v>42836</v>
      </c>
      <c r="W78" s="66">
        <v>43932</v>
      </c>
      <c r="X78" s="33"/>
      <c r="Y78" s="33" t="s">
        <v>176</v>
      </c>
      <c r="Z78" s="33"/>
      <c r="AA78" s="33" t="s">
        <v>176</v>
      </c>
      <c r="AB78" s="33" t="s">
        <v>176</v>
      </c>
      <c r="AC78" s="33"/>
      <c r="AD78" s="33"/>
      <c r="AE78" s="33"/>
      <c r="AF78" s="33"/>
      <c r="AG78" s="33"/>
      <c r="AH78" s="33"/>
      <c r="AI78" s="33"/>
      <c r="AJ78" s="33"/>
      <c r="AK78" s="50"/>
      <c r="AL78" s="190"/>
      <c r="AM78" s="190"/>
      <c r="AN78" s="90"/>
      <c r="AO78" s="50" t="s">
        <v>1251</v>
      </c>
      <c r="AP78" s="69"/>
      <c r="AQ78" s="69"/>
      <c r="AR78" s="69"/>
      <c r="AS78" s="70">
        <v>4286</v>
      </c>
      <c r="AT78" s="68">
        <v>2011</v>
      </c>
      <c r="AU78" s="108"/>
      <c r="AV78" s="108"/>
      <c r="AW78" s="108"/>
      <c r="AX78" s="108"/>
      <c r="AY78" s="108"/>
    </row>
    <row r="79" spans="1:51" s="72" customFormat="1" ht="15" hidden="1" customHeight="1" x14ac:dyDescent="0.2">
      <c r="A79" s="125">
        <v>15</v>
      </c>
      <c r="B79" s="126" t="s">
        <v>187</v>
      </c>
      <c r="C79" s="127" t="s">
        <v>858</v>
      </c>
      <c r="D79" s="127" t="s">
        <v>2373</v>
      </c>
      <c r="E79" s="128">
        <v>31402</v>
      </c>
      <c r="F79" s="78" t="s">
        <v>2375</v>
      </c>
      <c r="G79" s="174">
        <v>8</v>
      </c>
      <c r="H79" s="80" t="s">
        <v>1071</v>
      </c>
      <c r="I79" s="174">
        <v>1994</v>
      </c>
      <c r="J79" s="105" t="s">
        <v>1146</v>
      </c>
      <c r="K79" s="132">
        <v>3</v>
      </c>
      <c r="L79" s="133" t="s">
        <v>248</v>
      </c>
      <c r="M79" s="135">
        <v>43489</v>
      </c>
      <c r="N79" s="135">
        <v>44333</v>
      </c>
      <c r="O79" s="46"/>
      <c r="P79" s="327">
        <v>43983</v>
      </c>
      <c r="Q79" s="46"/>
      <c r="R79" s="136"/>
      <c r="S79" s="137">
        <v>4</v>
      </c>
      <c r="T79" s="137"/>
      <c r="U79" s="138">
        <v>43646</v>
      </c>
      <c r="V79" s="253"/>
      <c r="W79" s="312">
        <v>43983</v>
      </c>
      <c r="X79" s="140"/>
      <c r="Y79" s="141"/>
      <c r="Z79" s="141"/>
      <c r="AA79" s="141"/>
      <c r="AB79" s="141"/>
      <c r="AC79" s="141"/>
      <c r="AD79" s="141"/>
      <c r="AE79" s="141" t="s">
        <v>176</v>
      </c>
      <c r="AF79" s="141"/>
      <c r="AG79" s="141"/>
      <c r="AH79" s="141"/>
      <c r="AI79" s="141"/>
      <c r="AJ79" s="141"/>
      <c r="AK79" s="141"/>
      <c r="AL79" s="67"/>
      <c r="AM79" s="67"/>
      <c r="AN79" s="67"/>
      <c r="AO79" s="90" t="s">
        <v>2380</v>
      </c>
      <c r="AP79" s="142"/>
      <c r="AQ79" s="142"/>
      <c r="AR79" s="142"/>
      <c r="AS79" s="316"/>
      <c r="AT79" s="68">
        <v>2017</v>
      </c>
      <c r="AU79" s="90"/>
      <c r="AV79" s="144"/>
      <c r="AW79" s="144"/>
      <c r="AX79" s="144"/>
      <c r="AY79" s="144"/>
    </row>
    <row r="80" spans="1:51" s="182" customFormat="1" ht="15" hidden="1" customHeight="1" x14ac:dyDescent="0.2">
      <c r="A80" s="73">
        <v>67</v>
      </c>
      <c r="B80" s="111" t="s">
        <v>179</v>
      </c>
      <c r="C80" s="75" t="s">
        <v>858</v>
      </c>
      <c r="D80" s="76" t="s">
        <v>414</v>
      </c>
      <c r="E80" s="77">
        <v>2258</v>
      </c>
      <c r="F80" s="78" t="s">
        <v>912</v>
      </c>
      <c r="G80" s="79">
        <v>26</v>
      </c>
      <c r="H80" s="80" t="s">
        <v>1391</v>
      </c>
      <c r="I80" s="81">
        <v>1958</v>
      </c>
      <c r="J80" s="82" t="s">
        <v>372</v>
      </c>
      <c r="K80" s="83">
        <v>1</v>
      </c>
      <c r="L80" s="84" t="s">
        <v>244</v>
      </c>
      <c r="M80" s="61">
        <v>43903</v>
      </c>
      <c r="N80" s="61">
        <v>43540</v>
      </c>
      <c r="O80" s="44">
        <v>42297</v>
      </c>
      <c r="P80" s="44">
        <v>43393</v>
      </c>
      <c r="Q80" s="62"/>
      <c r="R80" s="62" t="s">
        <v>1898</v>
      </c>
      <c r="S80" s="34">
        <v>4</v>
      </c>
      <c r="T80" s="124">
        <v>42729</v>
      </c>
      <c r="U80" s="124">
        <v>43839</v>
      </c>
      <c r="V80" s="87" t="s">
        <v>1489</v>
      </c>
      <c r="W80" s="87" t="s">
        <v>1489</v>
      </c>
      <c r="X80" s="89"/>
      <c r="Y80" s="89"/>
      <c r="Z80" s="89" t="s">
        <v>176</v>
      </c>
      <c r="AA80" s="89"/>
      <c r="AB80" s="89"/>
      <c r="AC80" s="89" t="s">
        <v>176</v>
      </c>
      <c r="AD80" s="89" t="s">
        <v>176</v>
      </c>
      <c r="AE80" s="89"/>
      <c r="AF80" s="89"/>
      <c r="AG80" s="89"/>
      <c r="AH80" s="89"/>
      <c r="AI80" s="89"/>
      <c r="AJ80" s="89" t="s">
        <v>176</v>
      </c>
      <c r="AK80" s="67"/>
      <c r="AL80" s="67" t="s">
        <v>2589</v>
      </c>
      <c r="AM80" s="67" t="s">
        <v>2264</v>
      </c>
      <c r="AN80" s="90" t="s">
        <v>2426</v>
      </c>
      <c r="AO80" s="91" t="s">
        <v>155</v>
      </c>
      <c r="AP80" s="92"/>
      <c r="AQ80" s="92"/>
      <c r="AR80" s="92"/>
      <c r="AS80" s="93">
        <v>14508</v>
      </c>
      <c r="AT80" s="94">
        <v>1979</v>
      </c>
      <c r="AU80" s="108"/>
      <c r="AV80" s="108"/>
      <c r="AW80" s="71"/>
      <c r="AX80" s="71"/>
      <c r="AY80" s="71"/>
    </row>
    <row r="81" spans="1:51" s="116" customFormat="1" ht="15" hidden="1" customHeight="1" x14ac:dyDescent="0.2">
      <c r="A81" s="73">
        <v>68</v>
      </c>
      <c r="B81" s="111" t="s">
        <v>179</v>
      </c>
      <c r="C81" s="75" t="s">
        <v>858</v>
      </c>
      <c r="D81" s="76" t="s">
        <v>418</v>
      </c>
      <c r="E81" s="77">
        <v>2255</v>
      </c>
      <c r="F81" s="78" t="s">
        <v>1208</v>
      </c>
      <c r="G81" s="79">
        <v>1</v>
      </c>
      <c r="H81" s="80" t="s">
        <v>1391</v>
      </c>
      <c r="I81" s="81">
        <v>1959</v>
      </c>
      <c r="J81" s="82" t="s">
        <v>372</v>
      </c>
      <c r="K81" s="83">
        <v>1</v>
      </c>
      <c r="L81" s="84" t="s">
        <v>243</v>
      </c>
      <c r="M81" s="61">
        <v>43922</v>
      </c>
      <c r="N81" s="61">
        <v>43180</v>
      </c>
      <c r="O81" s="44">
        <v>42279</v>
      </c>
      <c r="P81" s="44">
        <v>43375</v>
      </c>
      <c r="Q81" s="62"/>
      <c r="R81" s="86" t="s">
        <v>1894</v>
      </c>
      <c r="S81" s="34">
        <v>4</v>
      </c>
      <c r="T81" s="124">
        <v>42755</v>
      </c>
      <c r="U81" s="124">
        <v>43822</v>
      </c>
      <c r="V81" s="87">
        <v>42132</v>
      </c>
      <c r="W81" s="87">
        <v>43228</v>
      </c>
      <c r="X81" s="89"/>
      <c r="Y81" s="89"/>
      <c r="Z81" s="89" t="s">
        <v>176</v>
      </c>
      <c r="AA81" s="89"/>
      <c r="AB81" s="89"/>
      <c r="AC81" s="89"/>
      <c r="AD81" s="89"/>
      <c r="AE81" s="89" t="s">
        <v>176</v>
      </c>
      <c r="AF81" s="89" t="s">
        <v>176</v>
      </c>
      <c r="AG81" s="89"/>
      <c r="AH81" s="89"/>
      <c r="AI81" s="89"/>
      <c r="AJ81" s="89" t="s">
        <v>176</v>
      </c>
      <c r="AK81" s="67"/>
      <c r="AL81" s="67"/>
      <c r="AM81" s="67" t="s">
        <v>2264</v>
      </c>
      <c r="AN81" s="90" t="s">
        <v>1361</v>
      </c>
      <c r="AO81" s="91" t="s">
        <v>156</v>
      </c>
      <c r="AP81" s="92"/>
      <c r="AQ81" s="92"/>
      <c r="AR81" s="92"/>
      <c r="AS81" s="93">
        <v>19036</v>
      </c>
      <c r="AT81" s="94">
        <v>1979</v>
      </c>
      <c r="AU81" s="71"/>
      <c r="AV81" s="71"/>
      <c r="AW81" s="108"/>
      <c r="AX81" s="108"/>
      <c r="AY81" s="108"/>
    </row>
    <row r="82" spans="1:51" ht="15" hidden="1" customHeight="1" x14ac:dyDescent="0.2">
      <c r="A82" s="73"/>
      <c r="B82" s="111" t="s">
        <v>179</v>
      </c>
      <c r="C82" s="75" t="s">
        <v>858</v>
      </c>
      <c r="D82" s="76" t="s">
        <v>2251</v>
      </c>
      <c r="E82" s="77">
        <v>31308</v>
      </c>
      <c r="F82" s="78" t="s">
        <v>2252</v>
      </c>
      <c r="G82" s="79">
        <v>20</v>
      </c>
      <c r="H82" s="80" t="s">
        <v>1127</v>
      </c>
      <c r="I82" s="81">
        <v>1994</v>
      </c>
      <c r="J82" s="202" t="s">
        <v>375</v>
      </c>
      <c r="K82" s="83">
        <v>3</v>
      </c>
      <c r="L82" s="84" t="s">
        <v>247</v>
      </c>
      <c r="M82" s="61">
        <v>43574</v>
      </c>
      <c r="N82" s="61">
        <v>43922</v>
      </c>
      <c r="O82" s="44">
        <v>42544</v>
      </c>
      <c r="P82" s="44">
        <v>43639</v>
      </c>
      <c r="Q82" s="62"/>
      <c r="R82" s="136" t="s">
        <v>317</v>
      </c>
      <c r="S82" s="34">
        <v>4</v>
      </c>
      <c r="T82" s="124"/>
      <c r="U82" s="124">
        <v>43728</v>
      </c>
      <c r="V82" s="87" t="s">
        <v>1268</v>
      </c>
      <c r="W82" s="66" t="s">
        <v>1268</v>
      </c>
      <c r="X82" s="89"/>
      <c r="Y82" s="89"/>
      <c r="Z82" s="89"/>
      <c r="AA82" s="89"/>
      <c r="AB82" s="89"/>
      <c r="AC82" s="89"/>
      <c r="AD82" s="89"/>
      <c r="AE82" s="89"/>
      <c r="AF82" s="89"/>
      <c r="AG82" s="89" t="s">
        <v>176</v>
      </c>
      <c r="AH82" s="89"/>
      <c r="AI82" s="89"/>
      <c r="AJ82" s="89"/>
      <c r="AK82" s="67"/>
      <c r="AN82" s="90"/>
      <c r="AO82" s="91" t="s">
        <v>2159</v>
      </c>
      <c r="AP82" s="92"/>
      <c r="AQ82" s="92"/>
      <c r="AR82" s="92"/>
      <c r="AS82" s="93">
        <v>100685</v>
      </c>
      <c r="AT82" s="94">
        <v>2016</v>
      </c>
      <c r="AU82" s="71"/>
      <c r="AV82" s="71"/>
      <c r="AW82" s="108"/>
      <c r="AX82" s="108"/>
      <c r="AY82" s="108"/>
    </row>
    <row r="83" spans="1:51" s="197" customFormat="1" ht="15" customHeight="1" x14ac:dyDescent="0.2">
      <c r="A83" s="125"/>
      <c r="B83" s="126" t="s">
        <v>700</v>
      </c>
      <c r="C83" s="127" t="s">
        <v>1839</v>
      </c>
      <c r="D83" s="127" t="s">
        <v>1840</v>
      </c>
      <c r="E83" s="128">
        <v>31012</v>
      </c>
      <c r="F83" s="78" t="s">
        <v>1846</v>
      </c>
      <c r="G83" s="174">
        <v>18</v>
      </c>
      <c r="H83" s="80" t="s">
        <v>1043</v>
      </c>
      <c r="I83" s="174">
        <v>1994</v>
      </c>
      <c r="J83" s="131" t="s">
        <v>375</v>
      </c>
      <c r="K83" s="132">
        <v>3</v>
      </c>
      <c r="L83" s="133" t="s">
        <v>247</v>
      </c>
      <c r="M83" s="135">
        <v>43266</v>
      </c>
      <c r="N83" s="135">
        <v>43543</v>
      </c>
      <c r="O83" s="46"/>
      <c r="P83" s="46"/>
      <c r="Q83" s="46"/>
      <c r="R83" s="136"/>
      <c r="S83" s="137">
        <v>4</v>
      </c>
      <c r="T83" s="137"/>
      <c r="U83" s="138">
        <v>43305</v>
      </c>
      <c r="V83" s="253"/>
      <c r="W83" s="253"/>
      <c r="X83" s="140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67"/>
      <c r="AM83" s="67"/>
      <c r="AN83" s="67"/>
      <c r="AO83" s="90" t="s">
        <v>2159</v>
      </c>
      <c r="AP83" s="142"/>
      <c r="AQ83" s="142"/>
      <c r="AR83" s="142"/>
      <c r="AS83" s="93">
        <v>4577</v>
      </c>
      <c r="AT83" s="94">
        <v>2015</v>
      </c>
      <c r="AU83" s="90"/>
      <c r="AV83" s="144"/>
      <c r="AW83" s="144"/>
      <c r="AX83" s="144"/>
      <c r="AY83" s="144"/>
    </row>
    <row r="84" spans="1:51" s="397" customFormat="1" ht="15" hidden="1" customHeight="1" x14ac:dyDescent="0.2">
      <c r="A84" s="305"/>
      <c r="B84" s="412" t="s">
        <v>182</v>
      </c>
      <c r="C84" s="334" t="s">
        <v>2389</v>
      </c>
      <c r="D84" s="119" t="s">
        <v>2390</v>
      </c>
      <c r="E84" s="198">
        <v>31395</v>
      </c>
      <c r="F84" s="54" t="s">
        <v>2396</v>
      </c>
      <c r="G84" s="79">
        <v>24</v>
      </c>
      <c r="H84" s="209" t="s">
        <v>59</v>
      </c>
      <c r="I84" s="201">
        <v>1996</v>
      </c>
      <c r="J84" s="105" t="s">
        <v>375</v>
      </c>
      <c r="K84" s="203">
        <v>3</v>
      </c>
      <c r="L84" s="204" t="s">
        <v>244</v>
      </c>
      <c r="M84" s="152">
        <v>43489</v>
      </c>
      <c r="N84" s="152">
        <v>44338</v>
      </c>
      <c r="O84" s="44">
        <v>42913</v>
      </c>
      <c r="P84" s="44">
        <v>44009</v>
      </c>
      <c r="Q84" s="44">
        <v>42913</v>
      </c>
      <c r="R84" s="44">
        <v>44009</v>
      </c>
      <c r="S84" s="137">
        <v>4</v>
      </c>
      <c r="T84" s="124"/>
      <c r="U84" s="65">
        <v>43967</v>
      </c>
      <c r="V84" s="179">
        <v>42944</v>
      </c>
      <c r="W84" s="179">
        <v>44040</v>
      </c>
      <c r="X84" s="141"/>
      <c r="Y84" s="141"/>
      <c r="Z84" s="141"/>
      <c r="AA84" s="141"/>
      <c r="AB84" s="141"/>
      <c r="AC84" s="141"/>
      <c r="AD84" s="141" t="s">
        <v>176</v>
      </c>
      <c r="AE84" s="141"/>
      <c r="AF84" s="141"/>
      <c r="AG84" s="141"/>
      <c r="AH84" s="141"/>
      <c r="AI84" s="141"/>
      <c r="AJ84" s="141"/>
      <c r="AK84" s="155"/>
      <c r="AL84" s="155"/>
      <c r="AM84" s="155"/>
      <c r="AN84" s="68"/>
      <c r="AO84" s="155" t="s">
        <v>2380</v>
      </c>
      <c r="AP84" s="155"/>
      <c r="AQ84" s="155"/>
      <c r="AR84" s="155"/>
      <c r="AS84" s="470" t="s">
        <v>2582</v>
      </c>
      <c r="AT84" s="113"/>
      <c r="AU84" s="191"/>
      <c r="AV84" s="560"/>
      <c r="AW84" s="157"/>
      <c r="AX84" s="157"/>
      <c r="AY84" s="157"/>
    </row>
    <row r="85" spans="1:51" ht="15" hidden="1" customHeight="1" x14ac:dyDescent="0.2">
      <c r="A85" s="170">
        <v>11</v>
      </c>
      <c r="B85" s="411" t="s">
        <v>183</v>
      </c>
      <c r="C85" s="127" t="s">
        <v>849</v>
      </c>
      <c r="D85" s="119" t="s">
        <v>529</v>
      </c>
      <c r="E85" s="128">
        <v>114</v>
      </c>
      <c r="F85" s="78" t="s">
        <v>913</v>
      </c>
      <c r="G85" s="79">
        <v>26</v>
      </c>
      <c r="H85" s="130" t="s">
        <v>1127</v>
      </c>
      <c r="I85" s="129">
        <v>1959</v>
      </c>
      <c r="J85" s="150" t="s">
        <v>372</v>
      </c>
      <c r="K85" s="132">
        <v>1</v>
      </c>
      <c r="L85" s="133" t="s">
        <v>244</v>
      </c>
      <c r="M85" s="135">
        <v>43177</v>
      </c>
      <c r="N85" s="135">
        <v>43543</v>
      </c>
      <c r="O85" s="44">
        <v>43123</v>
      </c>
      <c r="P85" s="44" t="s">
        <v>2572</v>
      </c>
      <c r="Q85" s="44" t="s">
        <v>2573</v>
      </c>
      <c r="R85" s="45" t="s">
        <v>1783</v>
      </c>
      <c r="S85" s="293">
        <v>4</v>
      </c>
      <c r="T85" s="124">
        <v>42716</v>
      </c>
      <c r="U85" s="124">
        <v>43805</v>
      </c>
      <c r="V85" s="139">
        <v>43144</v>
      </c>
      <c r="W85" s="139" t="s">
        <v>2592</v>
      </c>
      <c r="X85" s="153"/>
      <c r="Y85" s="153"/>
      <c r="Z85" s="153" t="s">
        <v>267</v>
      </c>
      <c r="AA85" s="153"/>
      <c r="AB85" s="153" t="s">
        <v>176</v>
      </c>
      <c r="AC85" s="153" t="s">
        <v>176</v>
      </c>
      <c r="AD85" s="153" t="s">
        <v>176</v>
      </c>
      <c r="AE85" s="153"/>
      <c r="AF85" s="153"/>
      <c r="AG85" s="153"/>
      <c r="AH85" s="153"/>
      <c r="AI85" s="153"/>
      <c r="AJ85" s="153"/>
      <c r="AK85" s="347"/>
      <c r="AL85" s="347" t="s">
        <v>1529</v>
      </c>
      <c r="AM85" s="347" t="s">
        <v>2359</v>
      </c>
      <c r="AN85" s="68" t="s">
        <v>2352</v>
      </c>
      <c r="AO85" s="142"/>
      <c r="AP85" s="142" t="s">
        <v>627</v>
      </c>
      <c r="AS85" s="316">
        <v>12966</v>
      </c>
      <c r="AT85" s="163">
        <v>29552</v>
      </c>
      <c r="AU85" s="191">
        <v>29221</v>
      </c>
      <c r="AV85" s="409"/>
    </row>
    <row r="86" spans="1:51" s="103" customFormat="1" ht="15" hidden="1" customHeight="1" x14ac:dyDescent="0.2">
      <c r="A86" s="104">
        <v>17</v>
      </c>
      <c r="B86" s="51" t="s">
        <v>186</v>
      </c>
      <c r="C86" s="52" t="s">
        <v>2221</v>
      </c>
      <c r="D86" s="76" t="s">
        <v>2222</v>
      </c>
      <c r="E86" s="53">
        <v>31306</v>
      </c>
      <c r="F86" s="54" t="s">
        <v>2462</v>
      </c>
      <c r="G86" s="79">
        <v>4</v>
      </c>
      <c r="H86" s="56" t="s">
        <v>802</v>
      </c>
      <c r="I86" s="57">
        <v>1995</v>
      </c>
      <c r="J86" s="252" t="s">
        <v>372</v>
      </c>
      <c r="K86" s="59">
        <v>3</v>
      </c>
      <c r="L86" s="60" t="s">
        <v>243</v>
      </c>
      <c r="M86" s="61">
        <v>43539</v>
      </c>
      <c r="N86" s="61">
        <v>44076</v>
      </c>
      <c r="O86" s="44">
        <v>42544</v>
      </c>
      <c r="P86" s="44">
        <v>43639</v>
      </c>
      <c r="Q86" s="62" t="s">
        <v>317</v>
      </c>
      <c r="R86" s="63" t="s">
        <v>317</v>
      </c>
      <c r="S86" s="64">
        <v>4</v>
      </c>
      <c r="T86" s="64"/>
      <c r="U86" s="65">
        <v>43706</v>
      </c>
      <c r="V86" s="66">
        <v>42638</v>
      </c>
      <c r="W86" s="66">
        <v>43733</v>
      </c>
      <c r="X86" s="33"/>
      <c r="Y86" s="33"/>
      <c r="Z86" s="33"/>
      <c r="AA86" s="33"/>
      <c r="AB86" s="33"/>
      <c r="AC86" s="33"/>
      <c r="AD86" s="33"/>
      <c r="AE86" s="33"/>
      <c r="AF86" s="33" t="s">
        <v>176</v>
      </c>
      <c r="AG86" s="33"/>
      <c r="AH86" s="33"/>
      <c r="AI86" s="33"/>
      <c r="AJ86" s="33"/>
      <c r="AK86" s="120"/>
      <c r="AL86" s="90"/>
      <c r="AM86" s="90"/>
      <c r="AN86" s="68"/>
      <c r="AO86" s="69" t="s">
        <v>2159</v>
      </c>
      <c r="AP86" s="69"/>
      <c r="AQ86" s="69"/>
      <c r="AR86" s="69"/>
      <c r="AS86" s="70"/>
      <c r="AT86" s="558">
        <v>2016</v>
      </c>
      <c r="AU86" s="108"/>
      <c r="AV86" s="108"/>
      <c r="AW86" s="108"/>
      <c r="AX86" s="108"/>
      <c r="AY86" s="108"/>
    </row>
    <row r="87" spans="1:51" s="103" customFormat="1" ht="15" hidden="1" customHeight="1" x14ac:dyDescent="0.2">
      <c r="A87" s="305">
        <v>12</v>
      </c>
      <c r="B87" s="411" t="s">
        <v>183</v>
      </c>
      <c r="C87" s="334" t="s">
        <v>1119</v>
      </c>
      <c r="D87" s="119" t="s">
        <v>545</v>
      </c>
      <c r="E87" s="198">
        <v>30207</v>
      </c>
      <c r="F87" s="54" t="s">
        <v>1143</v>
      </c>
      <c r="G87" s="79">
        <v>10</v>
      </c>
      <c r="H87" s="209" t="s">
        <v>59</v>
      </c>
      <c r="I87" s="201">
        <v>1970</v>
      </c>
      <c r="J87" s="150" t="s">
        <v>372</v>
      </c>
      <c r="K87" s="203">
        <v>1</v>
      </c>
      <c r="L87" s="133" t="s">
        <v>243</v>
      </c>
      <c r="M87" s="152">
        <v>44244</v>
      </c>
      <c r="N87" s="152">
        <v>43792</v>
      </c>
      <c r="O87" s="44">
        <v>42408</v>
      </c>
      <c r="P87" s="44" t="s">
        <v>1985</v>
      </c>
      <c r="Q87" s="44"/>
      <c r="R87" s="45" t="s">
        <v>317</v>
      </c>
      <c r="S87" s="137">
        <v>5</v>
      </c>
      <c r="T87" s="65">
        <v>42776</v>
      </c>
      <c r="U87" s="65">
        <v>44951</v>
      </c>
      <c r="V87" s="179">
        <v>42408</v>
      </c>
      <c r="W87" s="179" t="s">
        <v>1985</v>
      </c>
      <c r="X87" s="141"/>
      <c r="Y87" s="141"/>
      <c r="Z87" s="141"/>
      <c r="AA87" s="141"/>
      <c r="AB87" s="141"/>
      <c r="AC87" s="141"/>
      <c r="AD87" s="141"/>
      <c r="AE87" s="141" t="s">
        <v>176</v>
      </c>
      <c r="AF87" s="153" t="s">
        <v>176</v>
      </c>
      <c r="AG87" s="141"/>
      <c r="AH87" s="141"/>
      <c r="AI87" s="141"/>
      <c r="AJ87" s="141"/>
      <c r="AK87" s="112"/>
      <c r="AL87" s="112"/>
      <c r="AM87" s="112" t="s">
        <v>2553</v>
      </c>
      <c r="AN87" s="120" t="s">
        <v>2423</v>
      </c>
      <c r="AO87" s="155"/>
      <c r="AP87" s="155" t="s">
        <v>1338</v>
      </c>
      <c r="AQ87" s="155"/>
      <c r="AR87" s="142"/>
      <c r="AS87" s="470">
        <v>18225</v>
      </c>
      <c r="AT87" s="558" t="s">
        <v>1175</v>
      </c>
      <c r="AU87" s="121">
        <v>33787</v>
      </c>
      <c r="AV87" s="144"/>
      <c r="AW87" s="409"/>
      <c r="AX87" s="409"/>
      <c r="AY87" s="409"/>
    </row>
    <row r="88" spans="1:51" s="103" customFormat="1" ht="15" hidden="1" customHeight="1" x14ac:dyDescent="0.2">
      <c r="A88" s="73">
        <v>16</v>
      </c>
      <c r="B88" s="114" t="s">
        <v>180</v>
      </c>
      <c r="C88" s="122" t="s">
        <v>754</v>
      </c>
      <c r="D88" s="123" t="s">
        <v>406</v>
      </c>
      <c r="E88" s="77">
        <v>1152</v>
      </c>
      <c r="F88" s="78" t="s">
        <v>914</v>
      </c>
      <c r="G88" s="79">
        <v>14</v>
      </c>
      <c r="H88" s="80" t="s">
        <v>59</v>
      </c>
      <c r="I88" s="81">
        <v>1963</v>
      </c>
      <c r="J88" s="82" t="s">
        <v>377</v>
      </c>
      <c r="K88" s="83">
        <v>1</v>
      </c>
      <c r="L88" s="84" t="s">
        <v>247</v>
      </c>
      <c r="M88" s="85">
        <v>44172</v>
      </c>
      <c r="N88" s="61">
        <v>43445</v>
      </c>
      <c r="O88" s="86"/>
      <c r="P88" s="86"/>
      <c r="Q88" s="86">
        <v>43056</v>
      </c>
      <c r="R88" s="86">
        <v>44152</v>
      </c>
      <c r="S88" s="64">
        <v>4</v>
      </c>
      <c r="T88" s="65">
        <v>42472</v>
      </c>
      <c r="U88" s="65">
        <v>43533</v>
      </c>
      <c r="V88" s="87">
        <v>43042</v>
      </c>
      <c r="W88" s="87">
        <v>44138</v>
      </c>
      <c r="X88" s="33"/>
      <c r="Y88" s="33" t="s">
        <v>176</v>
      </c>
      <c r="Z88" s="33" t="s">
        <v>176</v>
      </c>
      <c r="AA88" s="33" t="s">
        <v>176</v>
      </c>
      <c r="AB88" s="33" t="s">
        <v>176</v>
      </c>
      <c r="AC88" s="33"/>
      <c r="AD88" s="33"/>
      <c r="AE88" s="33"/>
      <c r="AF88" s="33" t="s">
        <v>176</v>
      </c>
      <c r="AG88" s="33" t="s">
        <v>176</v>
      </c>
      <c r="AH88" s="33" t="s">
        <v>176</v>
      </c>
      <c r="AI88" s="33"/>
      <c r="AJ88" s="33" t="s">
        <v>176</v>
      </c>
      <c r="AK88" s="67"/>
      <c r="AL88" s="162" t="s">
        <v>2536</v>
      </c>
      <c r="AM88" s="162" t="s">
        <v>829</v>
      </c>
      <c r="AN88" s="90" t="s">
        <v>55</v>
      </c>
      <c r="AO88" s="92"/>
      <c r="AP88" s="91" t="s">
        <v>633</v>
      </c>
      <c r="AQ88" s="92"/>
      <c r="AR88" s="92"/>
      <c r="AS88" s="93">
        <v>14661</v>
      </c>
      <c r="AT88" s="199">
        <v>1984</v>
      </c>
      <c r="AU88" s="108"/>
      <c r="AV88" s="108"/>
      <c r="AW88" s="71"/>
      <c r="AX88" s="71"/>
      <c r="AY88" s="71"/>
    </row>
    <row r="89" spans="1:51" s="103" customFormat="1" ht="15" hidden="1" customHeight="1" x14ac:dyDescent="0.2">
      <c r="A89" s="125"/>
      <c r="B89" s="126" t="s">
        <v>185</v>
      </c>
      <c r="C89" s="127" t="s">
        <v>1963</v>
      </c>
      <c r="D89" s="127" t="s">
        <v>1452</v>
      </c>
      <c r="E89" s="128">
        <v>30529</v>
      </c>
      <c r="F89" s="78" t="s">
        <v>1455</v>
      </c>
      <c r="G89" s="129">
        <v>1</v>
      </c>
      <c r="H89" s="130" t="s">
        <v>59</v>
      </c>
      <c r="I89" s="129">
        <v>1991</v>
      </c>
      <c r="J89" s="82" t="s">
        <v>372</v>
      </c>
      <c r="K89" s="132">
        <v>2</v>
      </c>
      <c r="L89" s="133" t="s">
        <v>248</v>
      </c>
      <c r="M89" s="135">
        <v>43902</v>
      </c>
      <c r="N89" s="152">
        <v>43488</v>
      </c>
      <c r="O89" s="44">
        <v>42514</v>
      </c>
      <c r="P89" s="44">
        <v>43609</v>
      </c>
      <c r="Q89" s="44"/>
      <c r="R89" s="136" t="s">
        <v>317</v>
      </c>
      <c r="S89" s="137">
        <v>4</v>
      </c>
      <c r="T89" s="138">
        <v>42497</v>
      </c>
      <c r="U89" s="138">
        <v>43590</v>
      </c>
      <c r="V89" s="139" t="s">
        <v>1268</v>
      </c>
      <c r="W89" s="139" t="s">
        <v>1269</v>
      </c>
      <c r="X89" s="140"/>
      <c r="Y89" s="141"/>
      <c r="Z89" s="141"/>
      <c r="AA89" s="141"/>
      <c r="AB89" s="141"/>
      <c r="AC89" s="141"/>
      <c r="AD89" s="141"/>
      <c r="AE89" s="141">
        <v>0</v>
      </c>
      <c r="AF89" s="141" t="s">
        <v>176</v>
      </c>
      <c r="AG89" s="141"/>
      <c r="AH89" s="141"/>
      <c r="AI89" s="141"/>
      <c r="AJ89" s="141"/>
      <c r="AK89" s="141"/>
      <c r="AL89" s="67"/>
      <c r="AM89" s="67" t="s">
        <v>50</v>
      </c>
      <c r="AN89" s="67"/>
      <c r="AO89" s="90" t="s">
        <v>1449</v>
      </c>
      <c r="AP89" s="142"/>
      <c r="AQ89" s="142"/>
      <c r="AR89" s="142"/>
      <c r="AS89" s="93">
        <v>768</v>
      </c>
      <c r="AT89" s="199">
        <v>2013</v>
      </c>
      <c r="AU89" s="90"/>
      <c r="AV89" s="144"/>
      <c r="AW89" s="144"/>
      <c r="AX89" s="144"/>
      <c r="AY89" s="144"/>
    </row>
    <row r="90" spans="1:51" s="182" customFormat="1" ht="15" hidden="1" customHeight="1" x14ac:dyDescent="0.2">
      <c r="A90" s="147">
        <v>10</v>
      </c>
      <c r="B90" s="178" t="s">
        <v>181</v>
      </c>
      <c r="C90" s="186" t="s">
        <v>64</v>
      </c>
      <c r="D90" s="149" t="s">
        <v>65</v>
      </c>
      <c r="E90" s="128">
        <v>1900</v>
      </c>
      <c r="F90" s="78" t="s">
        <v>915</v>
      </c>
      <c r="G90" s="129">
        <v>14</v>
      </c>
      <c r="H90" s="130" t="s">
        <v>66</v>
      </c>
      <c r="I90" s="129">
        <v>1964</v>
      </c>
      <c r="J90" s="150" t="s">
        <v>378</v>
      </c>
      <c r="K90" s="132">
        <v>1</v>
      </c>
      <c r="L90" s="133" t="s">
        <v>249</v>
      </c>
      <c r="M90" s="152">
        <v>43069</v>
      </c>
      <c r="N90" s="152">
        <v>43126</v>
      </c>
      <c r="O90" s="45">
        <v>41780</v>
      </c>
      <c r="P90" s="45">
        <v>42876</v>
      </c>
      <c r="Q90" s="45" t="s">
        <v>1326</v>
      </c>
      <c r="R90" s="44"/>
      <c r="S90" s="137">
        <v>5</v>
      </c>
      <c r="T90" s="138">
        <v>41569</v>
      </c>
      <c r="U90" s="138">
        <v>43455</v>
      </c>
      <c r="V90" s="496">
        <v>41780</v>
      </c>
      <c r="W90" s="496">
        <v>42876</v>
      </c>
      <c r="X90" s="141" t="s">
        <v>176</v>
      </c>
      <c r="Y90" s="141" t="s">
        <v>176</v>
      </c>
      <c r="Z90" s="141" t="s">
        <v>176</v>
      </c>
      <c r="AA90" s="141" t="s">
        <v>176</v>
      </c>
      <c r="AB90" s="141" t="s">
        <v>176</v>
      </c>
      <c r="AC90" s="141"/>
      <c r="AD90" s="141"/>
      <c r="AE90" s="141"/>
      <c r="AF90" s="141" t="s">
        <v>176</v>
      </c>
      <c r="AG90" s="141"/>
      <c r="AH90" s="141"/>
      <c r="AI90" s="141"/>
      <c r="AJ90" s="141">
        <f>+AH110</f>
        <v>0</v>
      </c>
      <c r="AK90" s="67"/>
      <c r="AL90" s="67" t="s">
        <v>2220</v>
      </c>
      <c r="AM90" s="67"/>
      <c r="AN90" s="67" t="s">
        <v>1475</v>
      </c>
      <c r="AO90" s="155" t="s">
        <v>156</v>
      </c>
      <c r="AP90" s="142"/>
      <c r="AQ90" s="155"/>
      <c r="AR90" s="155"/>
      <c r="AS90" s="156" t="s">
        <v>283</v>
      </c>
      <c r="AT90" s="68">
        <v>1986</v>
      </c>
      <c r="AU90" s="157"/>
      <c r="AV90" s="157"/>
      <c r="AW90" s="144"/>
      <c r="AX90" s="144"/>
      <c r="AY90" s="144"/>
    </row>
    <row r="91" spans="1:51" s="72" customFormat="1" ht="15" hidden="1" customHeight="1" x14ac:dyDescent="0.2">
      <c r="A91" s="73">
        <v>17</v>
      </c>
      <c r="B91" s="114" t="s">
        <v>180</v>
      </c>
      <c r="C91" s="75" t="s">
        <v>741</v>
      </c>
      <c r="D91" s="76" t="s">
        <v>407</v>
      </c>
      <c r="E91" s="77">
        <v>2187</v>
      </c>
      <c r="F91" s="78" t="s">
        <v>916</v>
      </c>
      <c r="G91" s="79">
        <v>25</v>
      </c>
      <c r="H91" s="80" t="s">
        <v>1043</v>
      </c>
      <c r="I91" s="81">
        <v>1957</v>
      </c>
      <c r="J91" s="82" t="s">
        <v>372</v>
      </c>
      <c r="K91" s="83">
        <v>1</v>
      </c>
      <c r="L91" s="84" t="s">
        <v>244</v>
      </c>
      <c r="M91" s="85">
        <v>44094</v>
      </c>
      <c r="N91" s="85">
        <v>43403</v>
      </c>
      <c r="O91" s="86">
        <v>41922</v>
      </c>
      <c r="P91" s="86">
        <v>43018</v>
      </c>
      <c r="Q91" s="86"/>
      <c r="R91" s="86"/>
      <c r="S91" s="64">
        <v>4</v>
      </c>
      <c r="T91" s="65">
        <v>42846</v>
      </c>
      <c r="U91" s="65">
        <v>43910</v>
      </c>
      <c r="V91" s="87">
        <v>41892</v>
      </c>
      <c r="W91" s="87">
        <v>42988</v>
      </c>
      <c r="X91" s="33" t="s">
        <v>176</v>
      </c>
      <c r="Y91" s="33" t="s">
        <v>176</v>
      </c>
      <c r="Z91" s="33" t="s">
        <v>176</v>
      </c>
      <c r="AA91" s="33" t="s">
        <v>176</v>
      </c>
      <c r="AB91" s="33" t="s">
        <v>176</v>
      </c>
      <c r="AC91" s="33" t="s">
        <v>176</v>
      </c>
      <c r="AD91" s="33" t="s">
        <v>176</v>
      </c>
      <c r="AE91" s="33" t="s">
        <v>176</v>
      </c>
      <c r="AF91" s="33" t="s">
        <v>176</v>
      </c>
      <c r="AG91" s="33"/>
      <c r="AH91" s="33"/>
      <c r="AI91" s="33" t="s">
        <v>176</v>
      </c>
      <c r="AJ91" s="33" t="s">
        <v>176</v>
      </c>
      <c r="AK91" s="115" t="s">
        <v>53</v>
      </c>
      <c r="AL91" s="162" t="s">
        <v>2538</v>
      </c>
      <c r="AM91" s="162"/>
      <c r="AN91" s="90" t="s">
        <v>55</v>
      </c>
      <c r="AO91" s="91" t="s">
        <v>158</v>
      </c>
      <c r="AP91" s="92"/>
      <c r="AQ91" s="92"/>
      <c r="AR91" s="92"/>
      <c r="AS91" s="93">
        <v>14675</v>
      </c>
      <c r="AT91" s="94">
        <v>1979</v>
      </c>
      <c r="AU91" s="71"/>
      <c r="AV91" s="71"/>
      <c r="AW91" s="108"/>
      <c r="AX91" s="108"/>
      <c r="AY91" s="108"/>
    </row>
    <row r="92" spans="1:51" s="72" customFormat="1" ht="15" hidden="1" customHeight="1" x14ac:dyDescent="0.2">
      <c r="A92" s="91"/>
      <c r="B92" s="96" t="s">
        <v>185</v>
      </c>
      <c r="C92" s="326" t="s">
        <v>1636</v>
      </c>
      <c r="D92" s="326" t="s">
        <v>1637</v>
      </c>
      <c r="E92" s="341">
        <v>30704</v>
      </c>
      <c r="F92" s="338" t="s">
        <v>1638</v>
      </c>
      <c r="G92" s="81">
        <v>8</v>
      </c>
      <c r="H92" s="295" t="s">
        <v>59</v>
      </c>
      <c r="I92" s="81">
        <v>1990</v>
      </c>
      <c r="J92" s="175" t="s">
        <v>375</v>
      </c>
      <c r="K92" s="83">
        <v>2</v>
      </c>
      <c r="L92" s="84" t="s">
        <v>243</v>
      </c>
      <c r="M92" s="85">
        <v>43486</v>
      </c>
      <c r="N92" s="61">
        <v>44121</v>
      </c>
      <c r="O92" s="62">
        <v>42894</v>
      </c>
      <c r="P92" s="62">
        <v>43990</v>
      </c>
      <c r="Q92" s="62"/>
      <c r="R92" s="62" t="s">
        <v>317</v>
      </c>
      <c r="S92" s="64">
        <v>4</v>
      </c>
      <c r="T92" s="65">
        <v>42918</v>
      </c>
      <c r="U92" s="65">
        <v>43977</v>
      </c>
      <c r="V92" s="87">
        <v>42881</v>
      </c>
      <c r="W92" s="87">
        <v>43977</v>
      </c>
      <c r="X92" s="192"/>
      <c r="Y92" s="33"/>
      <c r="Z92" s="33"/>
      <c r="AA92" s="33"/>
      <c r="AB92" s="33"/>
      <c r="AC92" s="33"/>
      <c r="AD92" s="33"/>
      <c r="AE92" s="33"/>
      <c r="AF92" s="33" t="s">
        <v>176</v>
      </c>
      <c r="AG92" s="33"/>
      <c r="AH92" s="33" t="s">
        <v>176</v>
      </c>
      <c r="AI92" s="33"/>
      <c r="AJ92" s="33"/>
      <c r="AK92" s="33"/>
      <c r="AL92" s="67"/>
      <c r="AM92" s="67"/>
      <c r="AN92" s="68" t="s">
        <v>2421</v>
      </c>
      <c r="AO92" s="90" t="s">
        <v>1588</v>
      </c>
      <c r="AP92" s="92"/>
      <c r="AQ92" s="92"/>
      <c r="AR92" s="92"/>
      <c r="AS92" s="156">
        <v>810</v>
      </c>
      <c r="AT92" s="94">
        <v>2015</v>
      </c>
      <c r="AU92" s="90"/>
      <c r="AV92" s="71"/>
      <c r="AW92" s="71"/>
      <c r="AX92" s="71"/>
      <c r="AY92" s="71"/>
    </row>
    <row r="93" spans="1:51" s="103" customFormat="1" ht="15" hidden="1" customHeight="1" x14ac:dyDescent="0.2">
      <c r="A93" s="91"/>
      <c r="B93" s="96" t="s">
        <v>185</v>
      </c>
      <c r="C93" s="326" t="s">
        <v>2368</v>
      </c>
      <c r="D93" s="326" t="s">
        <v>2369</v>
      </c>
      <c r="E93" s="341">
        <v>31397</v>
      </c>
      <c r="F93" s="338" t="s">
        <v>2370</v>
      </c>
      <c r="G93" s="81">
        <v>25</v>
      </c>
      <c r="H93" s="295" t="s">
        <v>1225</v>
      </c>
      <c r="I93" s="81">
        <v>1995</v>
      </c>
      <c r="J93" s="175" t="s">
        <v>375</v>
      </c>
      <c r="K93" s="83">
        <v>3</v>
      </c>
      <c r="L93" s="84" t="s">
        <v>246</v>
      </c>
      <c r="M93" s="85">
        <v>43489</v>
      </c>
      <c r="N93" s="61">
        <v>44341</v>
      </c>
      <c r="O93" s="62">
        <v>42913</v>
      </c>
      <c r="P93" s="62">
        <v>44009</v>
      </c>
      <c r="Q93" s="62"/>
      <c r="R93" s="62" t="s">
        <v>317</v>
      </c>
      <c r="S93" s="64">
        <v>4</v>
      </c>
      <c r="T93" s="65"/>
      <c r="U93" s="65">
        <v>43966</v>
      </c>
      <c r="V93" s="87" t="s">
        <v>1268</v>
      </c>
      <c r="W93" s="87" t="s">
        <v>1269</v>
      </c>
      <c r="X93" s="192"/>
      <c r="Y93" s="33"/>
      <c r="Z93" s="33"/>
      <c r="AA93" s="33" t="s">
        <v>176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67"/>
      <c r="AM93" s="67"/>
      <c r="AN93" s="67"/>
      <c r="AO93" s="91" t="s">
        <v>2380</v>
      </c>
      <c r="AP93" s="92"/>
      <c r="AQ93" s="92"/>
      <c r="AR93" s="92"/>
      <c r="AS93" s="156">
        <v>100706</v>
      </c>
      <c r="AT93" s="94">
        <v>2017</v>
      </c>
      <c r="AU93" s="90"/>
      <c r="AV93" s="71"/>
      <c r="AW93" s="71"/>
      <c r="AX93" s="71"/>
      <c r="AY93" s="71"/>
    </row>
    <row r="94" spans="1:51" ht="15" hidden="1" customHeight="1" x14ac:dyDescent="0.2">
      <c r="A94" s="521">
        <v>13</v>
      </c>
      <c r="B94" s="522" t="s">
        <v>188</v>
      </c>
      <c r="C94" s="565" t="s">
        <v>1316</v>
      </c>
      <c r="D94" s="566" t="s">
        <v>1049</v>
      </c>
      <c r="E94" s="297">
        <v>30093</v>
      </c>
      <c r="F94" s="256" t="s">
        <v>1050</v>
      </c>
      <c r="G94" s="489">
        <v>28</v>
      </c>
      <c r="H94" s="407" t="s">
        <v>66</v>
      </c>
      <c r="I94" s="298">
        <v>1987</v>
      </c>
      <c r="J94" s="318" t="s">
        <v>375</v>
      </c>
      <c r="K94" s="300">
        <v>2</v>
      </c>
      <c r="L94" s="301" t="s">
        <v>248</v>
      </c>
      <c r="M94" s="151">
        <v>43907</v>
      </c>
      <c r="N94" s="151">
        <v>44083</v>
      </c>
      <c r="O94" s="47">
        <v>42664</v>
      </c>
      <c r="P94" s="47" t="s">
        <v>2235</v>
      </c>
      <c r="Q94" s="47"/>
      <c r="R94" s="47" t="s">
        <v>317</v>
      </c>
      <c r="S94" s="248">
        <v>4</v>
      </c>
      <c r="T94" s="124">
        <v>42708</v>
      </c>
      <c r="U94" s="263">
        <v>43799</v>
      </c>
      <c r="V94" s="304">
        <v>43778</v>
      </c>
      <c r="W94" s="304" t="s">
        <v>2238</v>
      </c>
      <c r="X94" s="244"/>
      <c r="Y94" s="244"/>
      <c r="Z94" s="244"/>
      <c r="AA94" s="244"/>
      <c r="AB94" s="244"/>
      <c r="AC94" s="244"/>
      <c r="AD94" s="244"/>
      <c r="AE94" s="244" t="s">
        <v>176</v>
      </c>
      <c r="AF94" s="244"/>
      <c r="AG94" s="244"/>
      <c r="AH94" s="244"/>
      <c r="AI94" s="244" t="s">
        <v>267</v>
      </c>
      <c r="AJ94" s="244"/>
      <c r="AK94" s="265"/>
      <c r="AL94" s="265"/>
      <c r="AM94" s="265"/>
      <c r="AN94" s="120" t="s">
        <v>2423</v>
      </c>
      <c r="AO94" s="240" t="s">
        <v>1113</v>
      </c>
      <c r="AP94" s="240"/>
      <c r="AQ94" s="240"/>
      <c r="AR94" s="240"/>
      <c r="AS94" s="475">
        <v>13918</v>
      </c>
      <c r="AT94" s="723">
        <v>40199</v>
      </c>
      <c r="AU94" s="365">
        <v>40101</v>
      </c>
      <c r="AV94" s="291"/>
      <c r="AW94" s="291"/>
      <c r="AX94" s="291"/>
      <c r="AY94" s="291"/>
    </row>
    <row r="95" spans="1:51" s="72" customFormat="1" ht="15" hidden="1" customHeight="1" x14ac:dyDescent="0.2">
      <c r="A95" s="104">
        <v>18</v>
      </c>
      <c r="B95" s="51" t="s">
        <v>182</v>
      </c>
      <c r="C95" s="52" t="s">
        <v>865</v>
      </c>
      <c r="D95" s="76" t="s">
        <v>447</v>
      </c>
      <c r="E95" s="53">
        <v>270</v>
      </c>
      <c r="F95" s="54" t="s">
        <v>917</v>
      </c>
      <c r="G95" s="79">
        <v>27</v>
      </c>
      <c r="H95" s="56" t="s">
        <v>1290</v>
      </c>
      <c r="I95" s="57">
        <v>1973</v>
      </c>
      <c r="J95" s="105" t="s">
        <v>372</v>
      </c>
      <c r="K95" s="59">
        <v>1</v>
      </c>
      <c r="L95" s="106" t="s">
        <v>248</v>
      </c>
      <c r="M95" s="61">
        <v>43989</v>
      </c>
      <c r="N95" s="61">
        <v>43581</v>
      </c>
      <c r="O95" s="62">
        <v>42769</v>
      </c>
      <c r="P95" s="62">
        <v>43864</v>
      </c>
      <c r="Q95" s="62">
        <v>42769</v>
      </c>
      <c r="R95" s="62">
        <v>43864</v>
      </c>
      <c r="S95" s="64">
        <v>4</v>
      </c>
      <c r="T95" s="65">
        <v>42687</v>
      </c>
      <c r="U95" s="65">
        <v>43771</v>
      </c>
      <c r="V95" s="66">
        <v>42787</v>
      </c>
      <c r="W95" s="66">
        <v>43882</v>
      </c>
      <c r="X95" s="33"/>
      <c r="Y95" s="33" t="s">
        <v>176</v>
      </c>
      <c r="Z95" s="33"/>
      <c r="AA95" s="33"/>
      <c r="AB95" s="33"/>
      <c r="AC95" s="33"/>
      <c r="AD95" s="33"/>
      <c r="AE95" s="33" t="s">
        <v>176</v>
      </c>
      <c r="AF95" s="33" t="s">
        <v>176</v>
      </c>
      <c r="AG95" s="33"/>
      <c r="AH95" s="33"/>
      <c r="AI95" s="33"/>
      <c r="AJ95" s="33"/>
      <c r="AK95" s="112"/>
      <c r="AL95" s="112" t="s">
        <v>1917</v>
      </c>
      <c r="AM95" s="112"/>
      <c r="AN95" s="120"/>
      <c r="AO95" s="69"/>
      <c r="AP95" s="69" t="s">
        <v>369</v>
      </c>
      <c r="AQ95" s="69"/>
      <c r="AR95" s="69"/>
      <c r="AS95" s="70">
        <v>12882</v>
      </c>
      <c r="AT95" s="68">
        <v>1995</v>
      </c>
      <c r="AU95" s="71"/>
      <c r="AV95" s="71"/>
      <c r="AW95" s="71"/>
      <c r="AX95" s="71"/>
      <c r="AY95" s="71"/>
    </row>
    <row r="96" spans="1:51" s="72" customFormat="1" ht="15" hidden="1" customHeight="1" x14ac:dyDescent="0.2">
      <c r="A96" s="125">
        <v>18</v>
      </c>
      <c r="B96" s="126" t="s">
        <v>187</v>
      </c>
      <c r="C96" s="127" t="s">
        <v>1590</v>
      </c>
      <c r="D96" s="127" t="s">
        <v>1591</v>
      </c>
      <c r="E96" s="128">
        <v>30708</v>
      </c>
      <c r="F96" s="78" t="s">
        <v>1593</v>
      </c>
      <c r="G96" s="129">
        <v>15</v>
      </c>
      <c r="H96" s="130" t="s">
        <v>66</v>
      </c>
      <c r="I96" s="129">
        <v>1992</v>
      </c>
      <c r="J96" s="82" t="s">
        <v>372</v>
      </c>
      <c r="K96" s="132">
        <v>3</v>
      </c>
      <c r="L96" s="133" t="s">
        <v>243</v>
      </c>
      <c r="M96" s="135">
        <v>43200</v>
      </c>
      <c r="N96" s="135">
        <v>43824</v>
      </c>
      <c r="O96" s="44">
        <v>42894</v>
      </c>
      <c r="P96" s="86">
        <v>43990</v>
      </c>
      <c r="Q96" s="327"/>
      <c r="R96" s="136"/>
      <c r="S96" s="137">
        <v>4</v>
      </c>
      <c r="T96" s="138">
        <v>42790</v>
      </c>
      <c r="U96" s="138">
        <v>43863</v>
      </c>
      <c r="V96" s="139">
        <v>42914</v>
      </c>
      <c r="W96" s="87">
        <v>44010</v>
      </c>
      <c r="X96" s="140"/>
      <c r="Y96" s="141"/>
      <c r="Z96" s="141"/>
      <c r="AA96" s="141"/>
      <c r="AB96" s="141"/>
      <c r="AC96" s="141"/>
      <c r="AD96" s="141"/>
      <c r="AE96" s="141"/>
      <c r="AF96" s="141" t="s">
        <v>176</v>
      </c>
      <c r="AG96" s="141"/>
      <c r="AH96" s="141"/>
      <c r="AI96" s="141"/>
      <c r="AJ96" s="141"/>
      <c r="AK96" s="141"/>
      <c r="AL96" s="67"/>
      <c r="AM96" s="67"/>
      <c r="AN96" s="67"/>
      <c r="AO96" s="90" t="s">
        <v>1608</v>
      </c>
      <c r="AP96" s="142"/>
      <c r="AQ96" s="142"/>
      <c r="AR96" s="142"/>
      <c r="AS96" s="93">
        <v>898</v>
      </c>
      <c r="AT96" s="206">
        <v>2014</v>
      </c>
      <c r="AU96" s="90"/>
      <c r="AV96" s="144"/>
      <c r="AW96" s="144"/>
      <c r="AX96" s="144"/>
      <c r="AY96" s="144"/>
    </row>
    <row r="97" spans="1:51" s="103" customFormat="1" ht="15" hidden="1" customHeight="1" x14ac:dyDescent="0.2">
      <c r="A97" s="125">
        <v>19</v>
      </c>
      <c r="B97" s="126" t="s">
        <v>187</v>
      </c>
      <c r="C97" s="636" t="s">
        <v>2302</v>
      </c>
      <c r="D97" s="636" t="s">
        <v>1309</v>
      </c>
      <c r="E97" s="128">
        <v>30706</v>
      </c>
      <c r="F97" s="78" t="s">
        <v>1592</v>
      </c>
      <c r="G97" s="129">
        <v>15</v>
      </c>
      <c r="H97" s="130" t="s">
        <v>70</v>
      </c>
      <c r="I97" s="129">
        <v>1991</v>
      </c>
      <c r="J97" s="131" t="s">
        <v>375</v>
      </c>
      <c r="K97" s="132">
        <v>2</v>
      </c>
      <c r="L97" s="133" t="s">
        <v>248</v>
      </c>
      <c r="M97" s="135">
        <v>43486</v>
      </c>
      <c r="N97" s="135">
        <v>43827</v>
      </c>
      <c r="O97" s="44">
        <v>42894</v>
      </c>
      <c r="P97" s="86">
        <v>43990</v>
      </c>
      <c r="Q97" s="327"/>
      <c r="R97" s="136"/>
      <c r="S97" s="137">
        <v>4</v>
      </c>
      <c r="T97" s="138">
        <v>42881</v>
      </c>
      <c r="U97" s="138">
        <v>43961</v>
      </c>
      <c r="V97" s="139">
        <v>42914</v>
      </c>
      <c r="W97" s="87">
        <v>44010</v>
      </c>
      <c r="X97" s="140"/>
      <c r="Y97" s="141"/>
      <c r="Z97" s="141"/>
      <c r="AA97" s="141"/>
      <c r="AB97" s="141" t="s">
        <v>176</v>
      </c>
      <c r="AC97" s="141"/>
      <c r="AD97" s="141"/>
      <c r="AE97" s="141" t="s">
        <v>176</v>
      </c>
      <c r="AF97" s="141"/>
      <c r="AG97" s="141"/>
      <c r="AH97" s="141"/>
      <c r="AI97" s="141"/>
      <c r="AJ97" s="141"/>
      <c r="AK97" s="141"/>
      <c r="AL97" s="67"/>
      <c r="AM97" s="67"/>
      <c r="AN97" s="67"/>
      <c r="AO97" s="90" t="s">
        <v>1608</v>
      </c>
      <c r="AP97" s="142"/>
      <c r="AQ97" s="142"/>
      <c r="AR97" s="142"/>
      <c r="AS97" s="93">
        <v>817</v>
      </c>
      <c r="AT97" s="613">
        <v>2015</v>
      </c>
      <c r="AU97" s="90"/>
      <c r="AV97" s="144"/>
      <c r="AW97" s="144"/>
      <c r="AX97" s="144"/>
      <c r="AY97" s="144"/>
    </row>
    <row r="98" spans="1:51" s="72" customFormat="1" ht="15" hidden="1" customHeight="1" x14ac:dyDescent="0.2">
      <c r="A98" s="125">
        <v>11</v>
      </c>
      <c r="B98" s="126" t="s">
        <v>184</v>
      </c>
      <c r="C98" s="127" t="s">
        <v>1678</v>
      </c>
      <c r="D98" s="127" t="s">
        <v>1679</v>
      </c>
      <c r="E98" s="128">
        <v>30598</v>
      </c>
      <c r="F98" s="78" t="s">
        <v>1680</v>
      </c>
      <c r="G98" s="129">
        <v>26</v>
      </c>
      <c r="H98" s="130" t="s">
        <v>1071</v>
      </c>
      <c r="I98" s="129">
        <v>1985</v>
      </c>
      <c r="J98" s="131" t="s">
        <v>375</v>
      </c>
      <c r="K98" s="132">
        <v>3</v>
      </c>
      <c r="L98" s="133" t="s">
        <v>248</v>
      </c>
      <c r="M98" s="135">
        <v>42988</v>
      </c>
      <c r="N98" s="135">
        <v>43492</v>
      </c>
      <c r="O98" s="46"/>
      <c r="P98" s="44">
        <v>42615</v>
      </c>
      <c r="Q98" s="46"/>
      <c r="R98" s="136"/>
      <c r="S98" s="137">
        <v>4</v>
      </c>
      <c r="T98" s="138">
        <v>42524</v>
      </c>
      <c r="U98" s="138">
        <v>43653</v>
      </c>
      <c r="V98" s="495">
        <v>41527</v>
      </c>
      <c r="W98" s="497">
        <v>42615</v>
      </c>
      <c r="X98" s="140"/>
      <c r="Y98" s="141"/>
      <c r="Z98" s="141"/>
      <c r="AA98" s="141"/>
      <c r="AB98" s="141"/>
      <c r="AC98" s="141"/>
      <c r="AD98" s="141"/>
      <c r="AE98" s="141">
        <f>+AE112</f>
        <v>0</v>
      </c>
      <c r="AF98" s="141"/>
      <c r="AG98" s="141"/>
      <c r="AH98" s="141"/>
      <c r="AI98" s="141"/>
      <c r="AJ98" s="141"/>
      <c r="AK98" s="599"/>
      <c r="AL98" s="360"/>
      <c r="AM98" s="360"/>
      <c r="AN98" s="360"/>
      <c r="AO98" s="90"/>
      <c r="AP98" s="142"/>
      <c r="AQ98" s="142"/>
      <c r="AR98" s="357"/>
      <c r="AS98" s="357"/>
      <c r="AT98" s="662"/>
      <c r="AU98" s="357"/>
      <c r="AV98" s="357"/>
      <c r="AW98" s="357"/>
      <c r="AX98" s="357"/>
      <c r="AY98" s="357"/>
    </row>
    <row r="99" spans="1:51" s="405" customFormat="1" ht="15" hidden="1" customHeight="1" x14ac:dyDescent="0.2">
      <c r="A99" s="73"/>
      <c r="B99" s="111" t="s">
        <v>179</v>
      </c>
      <c r="C99" s="75" t="s">
        <v>735</v>
      </c>
      <c r="D99" s="76" t="s">
        <v>543</v>
      </c>
      <c r="E99" s="77">
        <v>2068</v>
      </c>
      <c r="F99" s="78" t="s">
        <v>918</v>
      </c>
      <c r="G99" s="79">
        <v>27</v>
      </c>
      <c r="H99" s="80" t="s">
        <v>66</v>
      </c>
      <c r="I99" s="81">
        <v>1957</v>
      </c>
      <c r="J99" s="82" t="s">
        <v>372</v>
      </c>
      <c r="K99" s="83">
        <v>1</v>
      </c>
      <c r="L99" s="84" t="s">
        <v>243</v>
      </c>
      <c r="M99" s="61">
        <v>43974</v>
      </c>
      <c r="N99" s="61">
        <v>43224</v>
      </c>
      <c r="O99" s="86">
        <v>42096</v>
      </c>
      <c r="P99" s="86">
        <v>43192</v>
      </c>
      <c r="Q99" s="86"/>
      <c r="R99" s="86" t="s">
        <v>317</v>
      </c>
      <c r="S99" s="34">
        <v>4</v>
      </c>
      <c r="T99" s="65">
        <v>42716</v>
      </c>
      <c r="U99" s="65">
        <v>43794</v>
      </c>
      <c r="V99" s="87">
        <v>43166</v>
      </c>
      <c r="W99" s="87">
        <v>44262</v>
      </c>
      <c r="X99" s="89"/>
      <c r="Y99" s="89"/>
      <c r="Z99" s="89" t="s">
        <v>176</v>
      </c>
      <c r="AA99" s="89"/>
      <c r="AB99" s="89"/>
      <c r="AC99" s="89"/>
      <c r="AD99" s="89"/>
      <c r="AE99" s="89" t="s">
        <v>176</v>
      </c>
      <c r="AF99" s="89" t="s">
        <v>176</v>
      </c>
      <c r="AG99" s="89"/>
      <c r="AH99" s="89"/>
      <c r="AI99" s="89"/>
      <c r="AJ99" s="89" t="s">
        <v>176</v>
      </c>
      <c r="AK99" s="67"/>
      <c r="AL99" s="67" t="s">
        <v>2589</v>
      </c>
      <c r="AM99" s="67" t="s">
        <v>2267</v>
      </c>
      <c r="AN99" s="90" t="s">
        <v>2420</v>
      </c>
      <c r="AO99" s="91" t="s">
        <v>155</v>
      </c>
      <c r="AP99" s="92"/>
      <c r="AQ99" s="92"/>
      <c r="AR99" s="92"/>
      <c r="AS99" s="93">
        <v>14726</v>
      </c>
      <c r="AT99" s="94">
        <v>1978</v>
      </c>
      <c r="AU99" s="71"/>
      <c r="AV99" s="71"/>
      <c r="AW99" s="71"/>
      <c r="AX99" s="71"/>
      <c r="AY99" s="71"/>
    </row>
    <row r="100" spans="1:51" ht="15" hidden="1" customHeight="1" x14ac:dyDescent="0.2">
      <c r="A100" s="73" t="s">
        <v>258</v>
      </c>
      <c r="B100" s="111" t="s">
        <v>179</v>
      </c>
      <c r="C100" s="75" t="s">
        <v>259</v>
      </c>
      <c r="D100" s="76" t="s">
        <v>260</v>
      </c>
      <c r="E100" s="77">
        <v>2213</v>
      </c>
      <c r="F100" s="78" t="s">
        <v>2337</v>
      </c>
      <c r="G100" s="79">
        <v>7</v>
      </c>
      <c r="H100" s="80" t="s">
        <v>59</v>
      </c>
      <c r="I100" s="81">
        <v>1980</v>
      </c>
      <c r="J100" s="82" t="s">
        <v>372</v>
      </c>
      <c r="K100" s="83">
        <v>1</v>
      </c>
      <c r="L100" s="84" t="s">
        <v>247</v>
      </c>
      <c r="M100" s="61">
        <v>43253</v>
      </c>
      <c r="N100" s="61">
        <v>43781</v>
      </c>
      <c r="O100" s="86">
        <v>42132</v>
      </c>
      <c r="P100" s="62">
        <v>43228</v>
      </c>
      <c r="Q100" s="62"/>
      <c r="R100" s="62" t="s">
        <v>317</v>
      </c>
      <c r="S100" s="34">
        <v>4</v>
      </c>
      <c r="T100" s="65">
        <v>42708</v>
      </c>
      <c r="U100" s="65">
        <v>43804</v>
      </c>
      <c r="V100" s="66" t="s">
        <v>1268</v>
      </c>
      <c r="W100" s="66" t="s">
        <v>1269</v>
      </c>
      <c r="X100" s="89"/>
      <c r="Y100" s="89"/>
      <c r="Z100" s="89"/>
      <c r="AA100" s="89"/>
      <c r="AB100" s="89" t="s">
        <v>176</v>
      </c>
      <c r="AC100" s="89"/>
      <c r="AD100" s="89"/>
      <c r="AE100" s="89" t="s">
        <v>176</v>
      </c>
      <c r="AF100" s="89"/>
      <c r="AG100" s="89" t="s">
        <v>176</v>
      </c>
      <c r="AH100" s="89" t="s">
        <v>176</v>
      </c>
      <c r="AI100" s="89"/>
      <c r="AJ100" s="89"/>
      <c r="AK100" s="67"/>
      <c r="AM100" s="67" t="s">
        <v>1999</v>
      </c>
      <c r="AN100" s="90" t="s">
        <v>1356</v>
      </c>
      <c r="AO100" s="91" t="s">
        <v>147</v>
      </c>
      <c r="AP100" s="92"/>
      <c r="AQ100" s="92"/>
      <c r="AR100" s="92"/>
      <c r="AS100" s="70">
        <v>16141</v>
      </c>
      <c r="AT100" s="206">
        <v>2001</v>
      </c>
      <c r="AU100" s="108"/>
      <c r="AV100" s="108"/>
      <c r="AW100" s="71"/>
      <c r="AX100" s="71"/>
      <c r="AY100" s="71"/>
    </row>
    <row r="101" spans="1:51" s="72" customFormat="1" ht="15" hidden="1" customHeight="1" x14ac:dyDescent="0.2">
      <c r="A101" s="104">
        <v>19</v>
      </c>
      <c r="B101" s="411" t="s">
        <v>182</v>
      </c>
      <c r="C101" s="413" t="s">
        <v>2084</v>
      </c>
      <c r="D101" s="119" t="s">
        <v>2085</v>
      </c>
      <c r="E101" s="128">
        <v>30985</v>
      </c>
      <c r="F101" s="78" t="s">
        <v>2086</v>
      </c>
      <c r="G101" s="79">
        <v>6</v>
      </c>
      <c r="H101" s="130" t="s">
        <v>265</v>
      </c>
      <c r="I101" s="129">
        <v>1991</v>
      </c>
      <c r="J101" s="202" t="s">
        <v>372</v>
      </c>
      <c r="K101" s="132">
        <v>3</v>
      </c>
      <c r="L101" s="133" t="s">
        <v>244</v>
      </c>
      <c r="M101" s="135">
        <v>43448</v>
      </c>
      <c r="N101" s="135">
        <v>43549</v>
      </c>
      <c r="O101" s="45">
        <v>42210</v>
      </c>
      <c r="P101" s="45">
        <v>43306</v>
      </c>
      <c r="Q101" s="45" t="s">
        <v>317</v>
      </c>
      <c r="R101" s="45" t="s">
        <v>317</v>
      </c>
      <c r="S101" s="718">
        <v>4</v>
      </c>
      <c r="T101" s="719"/>
      <c r="U101" s="719">
        <v>43197</v>
      </c>
      <c r="V101" s="139">
        <v>42219</v>
      </c>
      <c r="W101" s="139">
        <v>43315</v>
      </c>
      <c r="X101" s="141"/>
      <c r="Y101" s="141"/>
      <c r="Z101" s="141"/>
      <c r="AA101" s="141"/>
      <c r="AB101" s="141"/>
      <c r="AC101" s="141"/>
      <c r="AD101" s="141" t="s">
        <v>176</v>
      </c>
      <c r="AE101" s="141"/>
      <c r="AF101" s="141"/>
      <c r="AG101" s="141"/>
      <c r="AH101" s="141"/>
      <c r="AI101" s="141"/>
      <c r="AJ101" s="153"/>
      <c r="AK101" s="67"/>
      <c r="AL101" s="67"/>
      <c r="AM101" s="67"/>
      <c r="AN101" s="90"/>
      <c r="AO101" s="409"/>
      <c r="AP101" s="142"/>
      <c r="AQ101" s="142"/>
      <c r="AR101" s="142"/>
      <c r="AS101" s="316"/>
      <c r="AT101" s="199"/>
      <c r="AU101" s="121"/>
      <c r="AV101" s="144"/>
      <c r="AW101" s="278"/>
      <c r="AX101" s="278"/>
      <c r="AY101" s="278"/>
    </row>
    <row r="102" spans="1:51" s="72" customFormat="1" ht="15" hidden="1" customHeight="1" x14ac:dyDescent="0.2">
      <c r="A102" s="212"/>
      <c r="B102" s="111" t="s">
        <v>179</v>
      </c>
      <c r="C102" s="171" t="s">
        <v>2078</v>
      </c>
      <c r="D102" s="76" t="s">
        <v>2079</v>
      </c>
      <c r="E102" s="198">
        <v>31122</v>
      </c>
      <c r="F102" s="54" t="s">
        <v>2215</v>
      </c>
      <c r="G102" s="79">
        <v>17</v>
      </c>
      <c r="H102" s="80" t="s">
        <v>1043</v>
      </c>
      <c r="I102" s="201">
        <v>1993</v>
      </c>
      <c r="J102" s="202" t="s">
        <v>375</v>
      </c>
      <c r="K102" s="203">
        <v>3</v>
      </c>
      <c r="L102" s="204" t="s">
        <v>2080</v>
      </c>
      <c r="M102" s="152">
        <v>43357</v>
      </c>
      <c r="N102" s="152">
        <v>43549</v>
      </c>
      <c r="O102" s="44">
        <v>42187</v>
      </c>
      <c r="P102" s="44">
        <v>43283</v>
      </c>
      <c r="Q102" s="49"/>
      <c r="R102" s="44" t="s">
        <v>317</v>
      </c>
      <c r="S102" s="137">
        <v>4</v>
      </c>
      <c r="T102" s="645"/>
      <c r="U102" s="138">
        <v>43297</v>
      </c>
      <c r="V102" s="66" t="s">
        <v>1269</v>
      </c>
      <c r="W102" s="66" t="s">
        <v>1269</v>
      </c>
      <c r="X102" s="223"/>
      <c r="Y102" s="223"/>
      <c r="Z102" s="223"/>
      <c r="AA102" s="223"/>
      <c r="AB102" s="223">
        <v>4591</v>
      </c>
      <c r="AC102" s="223"/>
      <c r="AD102" s="223"/>
      <c r="AE102" s="223"/>
      <c r="AF102" s="223"/>
      <c r="AG102" s="223"/>
      <c r="AH102" s="223"/>
      <c r="AI102" s="223"/>
      <c r="AJ102" s="223"/>
      <c r="AK102" s="224"/>
      <c r="AL102" s="224"/>
      <c r="AM102" s="224"/>
      <c r="AN102" s="224"/>
      <c r="AO102" s="91" t="s">
        <v>1802</v>
      </c>
      <c r="AP102" s="225"/>
      <c r="AQ102" s="225"/>
      <c r="AR102" s="225"/>
      <c r="AS102" s="156">
        <v>4591</v>
      </c>
      <c r="AT102" s="68">
        <v>2015</v>
      </c>
      <c r="AU102" s="227"/>
      <c r="AV102" s="227"/>
      <c r="AW102" s="227"/>
      <c r="AX102" s="227"/>
      <c r="AY102" s="227"/>
    </row>
    <row r="103" spans="1:51" s="43" customFormat="1" ht="15" hidden="1" customHeight="1" x14ac:dyDescent="0.2">
      <c r="A103" s="91"/>
      <c r="B103" s="111" t="s">
        <v>185</v>
      </c>
      <c r="C103" s="75" t="s">
        <v>222</v>
      </c>
      <c r="D103" s="75" t="s">
        <v>223</v>
      </c>
      <c r="E103" s="77">
        <v>3519</v>
      </c>
      <c r="F103" s="78" t="s">
        <v>2445</v>
      </c>
      <c r="G103" s="174">
        <v>18</v>
      </c>
      <c r="H103" s="80" t="s">
        <v>1043</v>
      </c>
      <c r="I103" s="81">
        <v>1968</v>
      </c>
      <c r="J103" s="175" t="s">
        <v>375</v>
      </c>
      <c r="K103" s="83">
        <v>1</v>
      </c>
      <c r="L103" s="84" t="s">
        <v>248</v>
      </c>
      <c r="M103" s="61">
        <v>44105</v>
      </c>
      <c r="N103" s="61">
        <v>43371</v>
      </c>
      <c r="O103" s="86">
        <v>42096</v>
      </c>
      <c r="P103" s="86">
        <v>43192</v>
      </c>
      <c r="Q103" s="86"/>
      <c r="R103" s="86" t="s">
        <v>1766</v>
      </c>
      <c r="S103" s="34">
        <v>4</v>
      </c>
      <c r="T103" s="65">
        <v>42783</v>
      </c>
      <c r="U103" s="65">
        <v>43868</v>
      </c>
      <c r="V103" s="87" t="s">
        <v>1268</v>
      </c>
      <c r="W103" s="87" t="s">
        <v>1269</v>
      </c>
      <c r="X103" s="33"/>
      <c r="Y103" s="89" t="s">
        <v>176</v>
      </c>
      <c r="Z103" s="89" t="s">
        <v>176</v>
      </c>
      <c r="AA103" s="33"/>
      <c r="AB103" s="33"/>
      <c r="AC103" s="33"/>
      <c r="AD103" s="33"/>
      <c r="AE103" s="89" t="s">
        <v>176</v>
      </c>
      <c r="AF103" s="33" t="s">
        <v>176</v>
      </c>
      <c r="AG103" s="33" t="s">
        <v>176</v>
      </c>
      <c r="AH103" s="33"/>
      <c r="AI103" s="33"/>
      <c r="AJ103" s="33"/>
      <c r="AK103" s="67"/>
      <c r="AL103" s="67"/>
      <c r="AM103" s="67" t="s">
        <v>1999</v>
      </c>
      <c r="AN103" s="90" t="s">
        <v>2425</v>
      </c>
      <c r="AO103" s="92"/>
      <c r="AP103" s="50" t="s">
        <v>677</v>
      </c>
      <c r="AQ103" s="92"/>
      <c r="AR103" s="513"/>
      <c r="AS103" s="93">
        <v>16640</v>
      </c>
      <c r="AT103" s="199">
        <v>1990</v>
      </c>
      <c r="AU103" s="71"/>
      <c r="AV103" s="71"/>
      <c r="AW103" s="71"/>
      <c r="AX103" s="71"/>
      <c r="AY103" s="71"/>
    </row>
    <row r="104" spans="1:51" s="72" customFormat="1" ht="15" hidden="1" customHeight="1" x14ac:dyDescent="0.2">
      <c r="A104" s="104">
        <v>20</v>
      </c>
      <c r="B104" s="51" t="s">
        <v>182</v>
      </c>
      <c r="C104" s="52" t="s">
        <v>329</v>
      </c>
      <c r="D104" s="76" t="s">
        <v>405</v>
      </c>
      <c r="E104" s="53">
        <v>3369</v>
      </c>
      <c r="F104" s="54" t="s">
        <v>919</v>
      </c>
      <c r="G104" s="79">
        <v>18</v>
      </c>
      <c r="H104" s="56" t="s">
        <v>66</v>
      </c>
      <c r="I104" s="57">
        <v>1967</v>
      </c>
      <c r="J104" s="105" t="s">
        <v>372</v>
      </c>
      <c r="K104" s="59">
        <v>1</v>
      </c>
      <c r="L104" s="60" t="s">
        <v>326</v>
      </c>
      <c r="M104" s="61">
        <v>43986</v>
      </c>
      <c r="N104" s="61">
        <v>43609</v>
      </c>
      <c r="O104" s="62">
        <v>42632</v>
      </c>
      <c r="P104" s="62">
        <v>43727</v>
      </c>
      <c r="Q104" s="62">
        <v>42632</v>
      </c>
      <c r="R104" s="62">
        <v>43727</v>
      </c>
      <c r="S104" s="64">
        <v>4</v>
      </c>
      <c r="T104" s="65">
        <v>42485</v>
      </c>
      <c r="U104" s="65">
        <v>43563</v>
      </c>
      <c r="V104" s="66">
        <v>42648</v>
      </c>
      <c r="W104" s="66">
        <v>43743</v>
      </c>
      <c r="X104" s="33"/>
      <c r="Y104" s="33" t="s">
        <v>176</v>
      </c>
      <c r="Z104" s="33" t="s">
        <v>176</v>
      </c>
      <c r="AA104" s="33"/>
      <c r="AB104" s="33"/>
      <c r="AC104" s="33"/>
      <c r="AD104" s="33"/>
      <c r="AE104" s="33"/>
      <c r="AF104" s="33" t="s">
        <v>176</v>
      </c>
      <c r="AG104" s="33"/>
      <c r="AH104" s="33"/>
      <c r="AI104" s="33"/>
      <c r="AJ104" s="33" t="s">
        <v>176</v>
      </c>
      <c r="AK104" s="67"/>
      <c r="AL104" s="67" t="s">
        <v>1923</v>
      </c>
      <c r="AM104" s="67"/>
      <c r="AN104" s="90"/>
      <c r="AO104" s="69"/>
      <c r="AP104" s="69"/>
      <c r="AQ104" s="69"/>
      <c r="AR104" s="69" t="s">
        <v>360</v>
      </c>
      <c r="AS104" s="70">
        <v>13996</v>
      </c>
      <c r="AT104" s="613">
        <v>2007</v>
      </c>
      <c r="AU104" s="71"/>
      <c r="AV104" s="71"/>
      <c r="AW104" s="71"/>
      <c r="AX104" s="71"/>
      <c r="AY104" s="71"/>
    </row>
    <row r="105" spans="1:51" s="72" customFormat="1" ht="15" hidden="1" customHeight="1" x14ac:dyDescent="0.2">
      <c r="A105" s="104">
        <v>21</v>
      </c>
      <c r="B105" s="51" t="s">
        <v>182</v>
      </c>
      <c r="C105" s="52" t="s">
        <v>766</v>
      </c>
      <c r="D105" s="76" t="s">
        <v>448</v>
      </c>
      <c r="E105" s="53">
        <v>1207</v>
      </c>
      <c r="F105" s="54" t="s">
        <v>2501</v>
      </c>
      <c r="G105" s="79">
        <v>22</v>
      </c>
      <c r="H105" s="56" t="s">
        <v>1043</v>
      </c>
      <c r="I105" s="57">
        <v>1970</v>
      </c>
      <c r="J105" s="105" t="s">
        <v>374</v>
      </c>
      <c r="K105" s="59">
        <v>1</v>
      </c>
      <c r="L105" s="106" t="s">
        <v>1158</v>
      </c>
      <c r="M105" s="61">
        <v>44144</v>
      </c>
      <c r="N105" s="61">
        <v>43778</v>
      </c>
      <c r="O105" s="62">
        <v>42501</v>
      </c>
      <c r="P105" s="62">
        <v>43596</v>
      </c>
      <c r="Q105" s="62" t="s">
        <v>2303</v>
      </c>
      <c r="R105" s="62" t="s">
        <v>2304</v>
      </c>
      <c r="S105" s="64">
        <v>4</v>
      </c>
      <c r="T105" s="65">
        <v>42412</v>
      </c>
      <c r="U105" s="65">
        <v>43499</v>
      </c>
      <c r="V105" s="66">
        <v>42411</v>
      </c>
      <c r="W105" s="66">
        <v>43507</v>
      </c>
      <c r="X105" s="33" t="s">
        <v>176</v>
      </c>
      <c r="Y105" s="33" t="s">
        <v>176</v>
      </c>
      <c r="Z105" s="33" t="s">
        <v>176</v>
      </c>
      <c r="AA105" s="33" t="s">
        <v>176</v>
      </c>
      <c r="AB105" s="33" t="s">
        <v>176</v>
      </c>
      <c r="AC105" s="33"/>
      <c r="AD105" s="33" t="s">
        <v>176</v>
      </c>
      <c r="AE105" s="33" t="s">
        <v>176</v>
      </c>
      <c r="AF105" s="33" t="s">
        <v>176</v>
      </c>
      <c r="AG105" s="33" t="s">
        <v>176</v>
      </c>
      <c r="AH105" s="33" t="s">
        <v>176</v>
      </c>
      <c r="AI105" s="33"/>
      <c r="AJ105" s="33" t="s">
        <v>176</v>
      </c>
      <c r="AK105" s="112"/>
      <c r="AL105" s="112" t="s">
        <v>1915</v>
      </c>
      <c r="AM105" s="112" t="s">
        <v>1493</v>
      </c>
      <c r="AN105" s="113" t="s">
        <v>1495</v>
      </c>
      <c r="AO105" s="69" t="s">
        <v>381</v>
      </c>
      <c r="AP105" s="69"/>
      <c r="AQ105" s="69"/>
      <c r="AR105" s="69"/>
      <c r="AS105" s="70">
        <v>12911</v>
      </c>
      <c r="AT105" s="68">
        <v>1992</v>
      </c>
      <c r="AU105" s="71"/>
      <c r="AV105" s="71"/>
      <c r="AW105" s="71"/>
      <c r="AX105" s="71"/>
      <c r="AY105" s="71"/>
    </row>
    <row r="106" spans="1:51" s="393" customFormat="1" ht="15" hidden="1" customHeight="1" x14ac:dyDescent="0.2">
      <c r="A106" s="104"/>
      <c r="B106" s="111" t="s">
        <v>179</v>
      </c>
      <c r="C106" s="52" t="s">
        <v>1754</v>
      </c>
      <c r="D106" s="76" t="s">
        <v>730</v>
      </c>
      <c r="E106" s="53">
        <v>30872</v>
      </c>
      <c r="F106" s="54" t="s">
        <v>1785</v>
      </c>
      <c r="G106" s="79">
        <v>1</v>
      </c>
      <c r="H106" s="56" t="s">
        <v>802</v>
      </c>
      <c r="I106" s="57">
        <v>1986</v>
      </c>
      <c r="J106" s="82" t="s">
        <v>375</v>
      </c>
      <c r="K106" s="59">
        <v>3</v>
      </c>
      <c r="L106" s="84" t="s">
        <v>247</v>
      </c>
      <c r="M106" s="85">
        <v>43315</v>
      </c>
      <c r="N106" s="61">
        <v>43487</v>
      </c>
      <c r="O106" s="86">
        <v>43083</v>
      </c>
      <c r="P106" s="62">
        <v>44179</v>
      </c>
      <c r="Q106" s="62"/>
      <c r="R106" s="62" t="str">
        <f>$R$85</f>
        <v>.06.2018</v>
      </c>
      <c r="S106" s="64">
        <v>4</v>
      </c>
      <c r="T106" s="65"/>
      <c r="U106" s="65">
        <v>44166</v>
      </c>
      <c r="V106" s="87" t="s">
        <v>1268</v>
      </c>
      <c r="W106" s="87" t="s">
        <v>1268</v>
      </c>
      <c r="X106" s="33"/>
      <c r="Y106" s="33"/>
      <c r="Z106" s="33"/>
      <c r="AA106" s="33"/>
      <c r="AB106" s="33"/>
      <c r="AC106" s="33"/>
      <c r="AD106" s="33"/>
      <c r="AE106" s="33"/>
      <c r="AF106" s="33"/>
      <c r="AG106" s="33" t="s">
        <v>176</v>
      </c>
      <c r="AH106" s="33" t="s">
        <v>176</v>
      </c>
      <c r="AI106" s="33"/>
      <c r="AJ106" s="33"/>
      <c r="AK106" s="120"/>
      <c r="AL106" s="120"/>
      <c r="AM106" s="120"/>
      <c r="AN106" s="113"/>
      <c r="AO106" s="50"/>
      <c r="AP106" s="142" t="s">
        <v>2186</v>
      </c>
      <c r="AQ106" s="69"/>
      <c r="AR106" s="69"/>
      <c r="AS106" s="70">
        <v>8655</v>
      </c>
      <c r="AT106" s="68">
        <v>2015</v>
      </c>
      <c r="AU106" s="108"/>
      <c r="AV106" s="108"/>
      <c r="AW106" s="108"/>
      <c r="AX106" s="108"/>
      <c r="AY106" s="108"/>
    </row>
    <row r="107" spans="1:51" s="43" customFormat="1" ht="15" hidden="1" customHeight="1" x14ac:dyDescent="0.2">
      <c r="A107" s="170">
        <v>14</v>
      </c>
      <c r="B107" s="411" t="s">
        <v>183</v>
      </c>
      <c r="C107" s="395" t="s">
        <v>511</v>
      </c>
      <c r="D107" s="119" t="s">
        <v>512</v>
      </c>
      <c r="E107" s="128">
        <v>3316</v>
      </c>
      <c r="F107" s="78" t="s">
        <v>1228</v>
      </c>
      <c r="G107" s="79">
        <v>19</v>
      </c>
      <c r="H107" s="130" t="s">
        <v>1071</v>
      </c>
      <c r="I107" s="129">
        <v>1976</v>
      </c>
      <c r="J107" s="150" t="s">
        <v>372</v>
      </c>
      <c r="K107" s="132">
        <v>1</v>
      </c>
      <c r="L107" s="133" t="s">
        <v>326</v>
      </c>
      <c r="M107" s="135">
        <v>44008</v>
      </c>
      <c r="N107" s="135">
        <v>43613</v>
      </c>
      <c r="O107" s="45">
        <v>42132</v>
      </c>
      <c r="P107" s="45" t="s">
        <v>1778</v>
      </c>
      <c r="Q107" s="45" t="s">
        <v>2518</v>
      </c>
      <c r="R107" s="45" t="s">
        <v>317</v>
      </c>
      <c r="S107" s="293">
        <v>4</v>
      </c>
      <c r="T107" s="124">
        <v>42647</v>
      </c>
      <c r="U107" s="124">
        <v>43707</v>
      </c>
      <c r="V107" s="139">
        <v>42132</v>
      </c>
      <c r="W107" s="139" t="s">
        <v>1778</v>
      </c>
      <c r="X107" s="141"/>
      <c r="Y107" s="141"/>
      <c r="Z107" s="141" t="s">
        <v>682</v>
      </c>
      <c r="AA107" s="141"/>
      <c r="AB107" s="141"/>
      <c r="AC107" s="141"/>
      <c r="AD107" s="141" t="s">
        <v>176</v>
      </c>
      <c r="AE107" s="141"/>
      <c r="AF107" s="141"/>
      <c r="AG107" s="141"/>
      <c r="AH107" s="141"/>
      <c r="AI107" s="141"/>
      <c r="AJ107" s="153" t="s">
        <v>176</v>
      </c>
      <c r="AK107" s="67"/>
      <c r="AL107" s="67"/>
      <c r="AM107" s="67" t="s">
        <v>1907</v>
      </c>
      <c r="AN107" s="90" t="s">
        <v>1556</v>
      </c>
      <c r="AO107" s="409"/>
      <c r="AP107" s="142"/>
      <c r="AQ107" s="142"/>
      <c r="AR107" s="142" t="s">
        <v>602</v>
      </c>
      <c r="AS107" s="316">
        <v>13977</v>
      </c>
      <c r="AT107" s="408" t="s">
        <v>1187</v>
      </c>
      <c r="AU107" s="121">
        <v>39259</v>
      </c>
      <c r="AV107" s="144"/>
      <c r="AW107" s="278"/>
      <c r="AX107" s="278"/>
      <c r="AY107" s="278"/>
    </row>
    <row r="108" spans="1:51" s="72" customFormat="1" ht="15" hidden="1" customHeight="1" x14ac:dyDescent="0.2">
      <c r="A108" s="104"/>
      <c r="B108" s="51" t="s">
        <v>182</v>
      </c>
      <c r="C108" s="52" t="s">
        <v>2393</v>
      </c>
      <c r="D108" s="76" t="s">
        <v>2394</v>
      </c>
      <c r="E108" s="53">
        <v>31430</v>
      </c>
      <c r="F108" s="54" t="s">
        <v>2395</v>
      </c>
      <c r="G108" s="79">
        <v>21</v>
      </c>
      <c r="H108" s="56" t="s">
        <v>70</v>
      </c>
      <c r="I108" s="57">
        <v>1995</v>
      </c>
      <c r="J108" s="105" t="s">
        <v>372</v>
      </c>
      <c r="K108" s="59">
        <v>3</v>
      </c>
      <c r="L108" s="60" t="s">
        <v>246</v>
      </c>
      <c r="M108" s="61">
        <v>43510</v>
      </c>
      <c r="N108" s="61">
        <v>44347</v>
      </c>
      <c r="O108" s="62">
        <v>42913</v>
      </c>
      <c r="P108" s="62">
        <v>44009</v>
      </c>
      <c r="Q108" s="62"/>
      <c r="R108" s="62"/>
      <c r="S108" s="64">
        <v>4</v>
      </c>
      <c r="T108" s="65"/>
      <c r="U108" s="65">
        <v>43911</v>
      </c>
      <c r="V108" s="66">
        <v>42962</v>
      </c>
      <c r="W108" s="66">
        <v>44058</v>
      </c>
      <c r="X108" s="33"/>
      <c r="Y108" s="33"/>
      <c r="Z108" s="33"/>
      <c r="AA108" s="33"/>
      <c r="AB108" s="33" t="s">
        <v>176</v>
      </c>
      <c r="AC108" s="33"/>
      <c r="AD108" s="33"/>
      <c r="AE108" s="33"/>
      <c r="AF108" s="33"/>
      <c r="AG108" s="33"/>
      <c r="AH108" s="33"/>
      <c r="AI108" s="33"/>
      <c r="AJ108" s="33"/>
      <c r="AK108" s="90"/>
      <c r="AL108" s="90"/>
      <c r="AM108" s="90"/>
      <c r="AN108" s="90"/>
      <c r="AO108" s="69"/>
      <c r="AP108" s="69"/>
      <c r="AQ108" s="69"/>
      <c r="AR108" s="69"/>
      <c r="AS108" s="70">
        <v>100720</v>
      </c>
      <c r="AT108" s="68">
        <v>2017</v>
      </c>
      <c r="AU108" s="771">
        <v>42954</v>
      </c>
      <c r="AV108" s="108"/>
      <c r="AW108" s="108"/>
      <c r="AX108" s="108"/>
      <c r="AY108" s="108"/>
    </row>
    <row r="109" spans="1:51" s="469" customFormat="1" ht="15" hidden="1" customHeight="1" x14ac:dyDescent="0.2">
      <c r="A109" s="125">
        <v>78</v>
      </c>
      <c r="B109" s="126" t="s">
        <v>184</v>
      </c>
      <c r="C109" s="127" t="s">
        <v>237</v>
      </c>
      <c r="D109" s="127" t="s">
        <v>449</v>
      </c>
      <c r="E109" s="128">
        <v>1811</v>
      </c>
      <c r="F109" s="78" t="s">
        <v>920</v>
      </c>
      <c r="G109" s="174">
        <v>8</v>
      </c>
      <c r="H109" s="80" t="s">
        <v>488</v>
      </c>
      <c r="I109" s="174">
        <v>1969</v>
      </c>
      <c r="J109" s="131" t="s">
        <v>375</v>
      </c>
      <c r="K109" s="132">
        <v>1</v>
      </c>
      <c r="L109" s="133" t="s">
        <v>246</v>
      </c>
      <c r="M109" s="134">
        <v>43945</v>
      </c>
      <c r="N109" s="134">
        <v>43544</v>
      </c>
      <c r="O109" s="46">
        <v>41743</v>
      </c>
      <c r="P109" s="46">
        <v>42839</v>
      </c>
      <c r="Q109" s="46"/>
      <c r="R109" s="136"/>
      <c r="S109" s="137">
        <v>4</v>
      </c>
      <c r="T109" s="137">
        <v>43227</v>
      </c>
      <c r="U109" s="137">
        <v>41743</v>
      </c>
      <c r="V109" s="253">
        <v>42839</v>
      </c>
      <c r="W109" s="253"/>
      <c r="X109" s="140" t="s">
        <v>176</v>
      </c>
      <c r="Y109" s="141">
        <v>4</v>
      </c>
      <c r="Z109" s="141" t="s">
        <v>176</v>
      </c>
      <c r="AA109" s="141" t="s">
        <v>176</v>
      </c>
      <c r="AB109" s="141"/>
      <c r="AC109" s="141"/>
      <c r="AD109" s="141" t="s">
        <v>176</v>
      </c>
      <c r="AE109" s="141" t="s">
        <v>176</v>
      </c>
      <c r="AF109" s="141" t="s">
        <v>176</v>
      </c>
      <c r="AG109" s="141"/>
      <c r="AH109" s="141"/>
      <c r="AI109" s="141"/>
      <c r="AJ109" s="141"/>
      <c r="AK109" s="141"/>
      <c r="AL109" s="67" t="s">
        <v>1419</v>
      </c>
      <c r="AM109" s="67" t="s">
        <v>1400</v>
      </c>
      <c r="AN109" s="67" t="s">
        <v>523</v>
      </c>
      <c r="AO109" s="90"/>
      <c r="AP109" s="142"/>
      <c r="AQ109" s="142"/>
      <c r="AR109" s="142">
        <v>15322</v>
      </c>
      <c r="AS109" s="316">
        <v>1993</v>
      </c>
      <c r="AT109" s="624"/>
      <c r="AU109" s="90"/>
      <c r="AV109" s="144"/>
      <c r="AW109" s="144"/>
      <c r="AX109" s="144"/>
      <c r="AY109" s="144"/>
    </row>
    <row r="110" spans="1:51" s="103" customFormat="1" ht="15" hidden="1" customHeight="1" x14ac:dyDescent="0.2">
      <c r="A110" s="125"/>
      <c r="B110" s="126"/>
      <c r="C110" s="127" t="s">
        <v>237</v>
      </c>
      <c r="D110" s="127"/>
      <c r="E110" s="128"/>
      <c r="F110" s="78"/>
      <c r="G110" s="174"/>
      <c r="H110" s="80"/>
      <c r="I110" s="174"/>
      <c r="J110" s="131"/>
      <c r="K110" s="132"/>
      <c r="L110" s="133"/>
      <c r="M110" s="134"/>
      <c r="N110" s="134"/>
      <c r="O110" s="46"/>
      <c r="P110" s="46"/>
      <c r="Q110" s="46"/>
      <c r="R110" s="136"/>
      <c r="S110" s="137"/>
      <c r="T110" s="137"/>
      <c r="U110" s="137"/>
      <c r="V110" s="253"/>
      <c r="W110" s="253"/>
      <c r="X110" s="140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67"/>
      <c r="AM110" s="67"/>
      <c r="AN110" s="67"/>
      <c r="AO110" s="90"/>
      <c r="AP110" s="142"/>
      <c r="AQ110" s="142"/>
      <c r="AR110" s="142"/>
      <c r="AS110" s="316"/>
      <c r="AT110" s="666"/>
      <c r="AU110" s="90"/>
      <c r="AV110" s="144"/>
      <c r="AW110" s="144"/>
      <c r="AX110" s="144"/>
      <c r="AY110" s="144"/>
    </row>
    <row r="111" spans="1:51" s="228" customFormat="1" ht="15" hidden="1" customHeight="1" x14ac:dyDescent="0.2">
      <c r="A111" s="73">
        <v>80</v>
      </c>
      <c r="B111" s="111" t="s">
        <v>179</v>
      </c>
      <c r="C111" s="75" t="s">
        <v>868</v>
      </c>
      <c r="D111" s="76" t="s">
        <v>414</v>
      </c>
      <c r="E111" s="77">
        <v>3132</v>
      </c>
      <c r="F111" s="78" t="s">
        <v>2341</v>
      </c>
      <c r="G111" s="79">
        <v>30</v>
      </c>
      <c r="H111" s="80" t="s">
        <v>1225</v>
      </c>
      <c r="I111" s="81">
        <v>1963</v>
      </c>
      <c r="J111" s="82" t="s">
        <v>372</v>
      </c>
      <c r="K111" s="83">
        <v>1</v>
      </c>
      <c r="L111" s="84" t="s">
        <v>248</v>
      </c>
      <c r="M111" s="61">
        <v>44147</v>
      </c>
      <c r="N111" s="61">
        <v>43420</v>
      </c>
      <c r="O111" s="86">
        <v>43083</v>
      </c>
      <c r="P111" s="62">
        <v>44179</v>
      </c>
      <c r="Q111" s="62"/>
      <c r="R111" s="86" t="s">
        <v>317</v>
      </c>
      <c r="S111" s="34">
        <v>4</v>
      </c>
      <c r="T111" s="65">
        <v>42727</v>
      </c>
      <c r="U111" s="65">
        <v>43806</v>
      </c>
      <c r="V111" s="87" t="s">
        <v>1268</v>
      </c>
      <c r="W111" s="66" t="s">
        <v>1269</v>
      </c>
      <c r="X111" s="89"/>
      <c r="Y111" s="89"/>
      <c r="Z111" s="89" t="s">
        <v>268</v>
      </c>
      <c r="AA111" s="89"/>
      <c r="AB111" s="89"/>
      <c r="AC111" s="89"/>
      <c r="AD111" s="89"/>
      <c r="AE111" s="89" t="s">
        <v>176</v>
      </c>
      <c r="AF111" s="89" t="s">
        <v>176</v>
      </c>
      <c r="AG111" s="89"/>
      <c r="AH111" s="89" t="s">
        <v>176</v>
      </c>
      <c r="AI111" s="89"/>
      <c r="AJ111" s="89" t="s">
        <v>176</v>
      </c>
      <c r="AK111" s="67"/>
      <c r="AL111" s="67"/>
      <c r="AM111" s="67" t="s">
        <v>1981</v>
      </c>
      <c r="AN111" s="90" t="s">
        <v>1356</v>
      </c>
      <c r="AO111" s="91" t="s">
        <v>544</v>
      </c>
      <c r="AP111" s="92"/>
      <c r="AQ111" s="92"/>
      <c r="AR111" s="92"/>
      <c r="AS111" s="93">
        <v>19168</v>
      </c>
      <c r="AT111" s="199">
        <v>1983</v>
      </c>
      <c r="AU111" s="108"/>
      <c r="AV111" s="108"/>
      <c r="AW111" s="108"/>
      <c r="AX111" s="108"/>
      <c r="AY111" s="108"/>
    </row>
    <row r="112" spans="1:51" s="421" customFormat="1" ht="15" hidden="1" customHeight="1" x14ac:dyDescent="0.2">
      <c r="A112" s="104">
        <v>22</v>
      </c>
      <c r="B112" s="51" t="s">
        <v>182</v>
      </c>
      <c r="C112" s="52" t="s">
        <v>704</v>
      </c>
      <c r="D112" s="76" t="s">
        <v>429</v>
      </c>
      <c r="E112" s="53">
        <v>1638</v>
      </c>
      <c r="F112" s="54" t="s">
        <v>921</v>
      </c>
      <c r="G112" s="79">
        <v>6</v>
      </c>
      <c r="H112" s="56" t="s">
        <v>1290</v>
      </c>
      <c r="I112" s="57">
        <v>1979</v>
      </c>
      <c r="J112" s="105" t="s">
        <v>372</v>
      </c>
      <c r="K112" s="59">
        <v>1</v>
      </c>
      <c r="L112" s="60" t="s">
        <v>246</v>
      </c>
      <c r="M112" s="61">
        <v>44282</v>
      </c>
      <c r="N112" s="61">
        <v>43905</v>
      </c>
      <c r="O112" s="62">
        <v>42549</v>
      </c>
      <c r="P112" s="62">
        <v>43644</v>
      </c>
      <c r="Q112" s="62" t="s">
        <v>2305</v>
      </c>
      <c r="R112" s="62">
        <v>43974</v>
      </c>
      <c r="S112" s="64">
        <v>5</v>
      </c>
      <c r="T112" s="65">
        <v>43608</v>
      </c>
      <c r="U112" s="65">
        <v>43588</v>
      </c>
      <c r="V112" s="62">
        <v>42549</v>
      </c>
      <c r="W112" s="62">
        <v>43644</v>
      </c>
      <c r="X112" s="33"/>
      <c r="Y112" s="33" t="s">
        <v>176</v>
      </c>
      <c r="Z112" s="33" t="s">
        <v>176</v>
      </c>
      <c r="AA112" s="33" t="s">
        <v>176</v>
      </c>
      <c r="AB112" s="33" t="s">
        <v>176</v>
      </c>
      <c r="AC112" s="33" t="s">
        <v>176</v>
      </c>
      <c r="AD112" s="33" t="s">
        <v>176</v>
      </c>
      <c r="AE112" s="33"/>
      <c r="AF112" s="33"/>
      <c r="AG112" s="33">
        <f>+AH112</f>
        <v>0</v>
      </c>
      <c r="AH112" s="33"/>
      <c r="AI112" s="33"/>
      <c r="AJ112" s="33" t="s">
        <v>176</v>
      </c>
      <c r="AK112" s="233"/>
      <c r="AL112" s="233" t="s">
        <v>1924</v>
      </c>
      <c r="AM112" s="233"/>
      <c r="AN112" s="696"/>
      <c r="AO112" s="187" t="s">
        <v>382</v>
      </c>
      <c r="AP112" s="187"/>
      <c r="AQ112" s="187"/>
      <c r="AR112" s="187"/>
      <c r="AS112" s="188">
        <v>19359</v>
      </c>
      <c r="AT112" s="721">
        <v>2002</v>
      </c>
      <c r="AU112" s="71"/>
      <c r="AV112" s="71"/>
      <c r="AW112" s="108"/>
      <c r="AX112" s="108"/>
      <c r="AY112" s="108"/>
    </row>
    <row r="113" spans="1:51" s="72" customFormat="1" ht="15" hidden="1" customHeight="1" x14ac:dyDescent="0.2">
      <c r="A113" s="104">
        <v>23</v>
      </c>
      <c r="B113" s="51" t="s">
        <v>182</v>
      </c>
      <c r="C113" s="52" t="s">
        <v>1657</v>
      </c>
      <c r="D113" s="76" t="s">
        <v>641</v>
      </c>
      <c r="E113" s="53">
        <v>30793</v>
      </c>
      <c r="F113" s="54" t="s">
        <v>1658</v>
      </c>
      <c r="G113" s="79">
        <v>5</v>
      </c>
      <c r="H113" s="56" t="s">
        <v>802</v>
      </c>
      <c r="I113" s="57">
        <v>1991</v>
      </c>
      <c r="J113" s="105" t="s">
        <v>375</v>
      </c>
      <c r="K113" s="59">
        <v>3</v>
      </c>
      <c r="L113" s="60" t="s">
        <v>246</v>
      </c>
      <c r="M113" s="61">
        <v>43537</v>
      </c>
      <c r="N113" s="61">
        <v>43744</v>
      </c>
      <c r="O113" s="62">
        <v>42836</v>
      </c>
      <c r="P113" s="62">
        <v>43932</v>
      </c>
      <c r="Q113" s="62" t="s">
        <v>317</v>
      </c>
      <c r="R113" s="62" t="s">
        <v>317</v>
      </c>
      <c r="S113" s="64">
        <v>4</v>
      </c>
      <c r="T113" s="100">
        <v>42918</v>
      </c>
      <c r="U113" s="65">
        <v>44005</v>
      </c>
      <c r="V113" s="66">
        <v>42852</v>
      </c>
      <c r="W113" s="66">
        <v>43948</v>
      </c>
      <c r="X113" s="33"/>
      <c r="Y113" s="33"/>
      <c r="Z113" s="33"/>
      <c r="AA113" s="33" t="s">
        <v>176</v>
      </c>
      <c r="AB113" s="33" t="s">
        <v>176</v>
      </c>
      <c r="AC113" s="33"/>
      <c r="AD113" s="33"/>
      <c r="AE113" s="33"/>
      <c r="AF113" s="33"/>
      <c r="AG113" s="33"/>
      <c r="AH113" s="33"/>
      <c r="AI113" s="33"/>
      <c r="AJ113" s="33"/>
      <c r="AK113" s="234"/>
      <c r="AL113" s="234"/>
      <c r="AM113" s="234"/>
      <c r="AN113" s="696"/>
      <c r="AO113" s="187"/>
      <c r="AP113" s="187"/>
      <c r="AQ113" s="187"/>
      <c r="AR113" s="187"/>
      <c r="AS113" s="188"/>
      <c r="AT113" s="677">
        <v>2014</v>
      </c>
      <c r="AU113" s="108"/>
      <c r="AV113" s="108"/>
      <c r="AW113" s="108"/>
      <c r="AX113" s="108"/>
      <c r="AY113" s="108"/>
    </row>
    <row r="114" spans="1:51" s="72" customFormat="1" ht="15" hidden="1" customHeight="1" x14ac:dyDescent="0.2">
      <c r="A114" s="104">
        <v>24</v>
      </c>
      <c r="B114" s="51" t="s">
        <v>186</v>
      </c>
      <c r="C114" s="52" t="s">
        <v>1266</v>
      </c>
      <c r="D114" s="76" t="s">
        <v>551</v>
      </c>
      <c r="E114" s="53">
        <v>30314</v>
      </c>
      <c r="F114" s="54" t="s">
        <v>1756</v>
      </c>
      <c r="G114" s="79">
        <v>19</v>
      </c>
      <c r="H114" s="56" t="s">
        <v>1225</v>
      </c>
      <c r="I114" s="57">
        <v>1971</v>
      </c>
      <c r="J114" s="105" t="s">
        <v>375</v>
      </c>
      <c r="K114" s="59">
        <v>1</v>
      </c>
      <c r="L114" s="60" t="s">
        <v>243</v>
      </c>
      <c r="M114" s="61">
        <v>44087</v>
      </c>
      <c r="N114" s="61">
        <v>43665</v>
      </c>
      <c r="O114" s="62">
        <v>43144</v>
      </c>
      <c r="P114" s="62">
        <v>43144</v>
      </c>
      <c r="Q114" s="62" t="s">
        <v>317</v>
      </c>
      <c r="R114" s="62" t="s">
        <v>317</v>
      </c>
      <c r="S114" s="64">
        <v>4</v>
      </c>
      <c r="T114" s="65">
        <v>42671</v>
      </c>
      <c r="U114" s="65">
        <v>43759</v>
      </c>
      <c r="V114" s="66">
        <v>42044</v>
      </c>
      <c r="W114" s="66">
        <v>43140</v>
      </c>
      <c r="X114" s="33"/>
      <c r="Y114" s="33"/>
      <c r="Z114" s="33"/>
      <c r="AA114" s="33"/>
      <c r="AB114" s="33"/>
      <c r="AC114" s="33"/>
      <c r="AD114" s="33"/>
      <c r="AE114" s="33" t="s">
        <v>176</v>
      </c>
      <c r="AF114" s="33" t="s">
        <v>176</v>
      </c>
      <c r="AG114" s="33"/>
      <c r="AH114" s="33"/>
      <c r="AI114" s="33"/>
      <c r="AJ114" s="33"/>
      <c r="AK114" s="120"/>
      <c r="AL114" s="120"/>
      <c r="AM114" s="120"/>
      <c r="AN114" s="120"/>
      <c r="AO114" s="50" t="s">
        <v>142</v>
      </c>
      <c r="AP114" s="69" t="s">
        <v>1267</v>
      </c>
      <c r="AQ114" s="69"/>
      <c r="AR114" s="69"/>
      <c r="AS114" s="70">
        <v>10397</v>
      </c>
      <c r="AT114" s="68">
        <v>1992</v>
      </c>
      <c r="AU114" s="108"/>
      <c r="AV114" s="108"/>
      <c r="AW114" s="108"/>
      <c r="AX114" s="108"/>
      <c r="AY114" s="108"/>
    </row>
    <row r="115" spans="1:51" s="72" customFormat="1" ht="15" hidden="1" customHeight="1" x14ac:dyDescent="0.2">
      <c r="A115" s="125">
        <v>12</v>
      </c>
      <c r="B115" s="148" t="s">
        <v>181</v>
      </c>
      <c r="C115" s="127" t="s">
        <v>1675</v>
      </c>
      <c r="D115" s="127" t="s">
        <v>1676</v>
      </c>
      <c r="E115" s="128">
        <v>30791</v>
      </c>
      <c r="F115" s="356" t="s">
        <v>2437</v>
      </c>
      <c r="G115" s="129">
        <v>11</v>
      </c>
      <c r="H115" s="130" t="s">
        <v>1071</v>
      </c>
      <c r="I115" s="129">
        <v>1994</v>
      </c>
      <c r="J115" s="131" t="s">
        <v>375</v>
      </c>
      <c r="K115" s="132">
        <v>3</v>
      </c>
      <c r="L115" s="133" t="s">
        <v>248</v>
      </c>
      <c r="M115" s="135">
        <v>43200</v>
      </c>
      <c r="N115" s="135">
        <v>43900</v>
      </c>
      <c r="O115" s="44">
        <v>41814</v>
      </c>
      <c r="P115" s="44">
        <v>42910</v>
      </c>
      <c r="Q115" s="46"/>
      <c r="R115" s="136"/>
      <c r="S115" s="137">
        <v>4</v>
      </c>
      <c r="T115" s="137"/>
      <c r="U115" s="451">
        <v>43766</v>
      </c>
      <c r="V115" s="495">
        <v>41814</v>
      </c>
      <c r="W115" s="495">
        <v>42910</v>
      </c>
      <c r="X115" s="140"/>
      <c r="Y115" s="141"/>
      <c r="Z115" s="141"/>
      <c r="AA115" s="141"/>
      <c r="AB115" s="141"/>
      <c r="AC115" s="141"/>
      <c r="AD115" s="141"/>
      <c r="AE115" s="141" t="str">
        <f>+AE120</f>
        <v>+</v>
      </c>
      <c r="AF115" s="141"/>
      <c r="AG115" s="141"/>
      <c r="AH115" s="141"/>
      <c r="AI115" s="141"/>
      <c r="AJ115" s="141"/>
      <c r="AK115" s="418"/>
      <c r="AL115" s="67"/>
      <c r="AM115" s="67"/>
      <c r="AN115" s="67"/>
      <c r="AO115" s="90"/>
      <c r="AP115" s="142"/>
      <c r="AQ115" s="142"/>
      <c r="AR115" s="357"/>
      <c r="AS115" s="357"/>
      <c r="AT115" s="358"/>
      <c r="AU115" s="357"/>
      <c r="AV115" s="357"/>
      <c r="AW115" s="357"/>
      <c r="AX115" s="357"/>
      <c r="AY115" s="357"/>
    </row>
    <row r="116" spans="1:51" s="103" customFormat="1" ht="15" hidden="1" customHeight="1" x14ac:dyDescent="0.2">
      <c r="A116" s="73">
        <v>82</v>
      </c>
      <c r="B116" s="111" t="s">
        <v>179</v>
      </c>
      <c r="C116" s="75" t="s">
        <v>238</v>
      </c>
      <c r="D116" s="76" t="s">
        <v>545</v>
      </c>
      <c r="E116" s="77">
        <v>1837</v>
      </c>
      <c r="F116" s="78" t="s">
        <v>2348</v>
      </c>
      <c r="G116" s="79">
        <v>20</v>
      </c>
      <c r="H116" s="80" t="s">
        <v>1225</v>
      </c>
      <c r="I116" s="57">
        <v>1970</v>
      </c>
      <c r="J116" s="82" t="s">
        <v>372</v>
      </c>
      <c r="K116" s="83">
        <v>1</v>
      </c>
      <c r="L116" s="84" t="s">
        <v>243</v>
      </c>
      <c r="M116" s="61">
        <v>43724</v>
      </c>
      <c r="N116" s="61">
        <v>43344</v>
      </c>
      <c r="O116" s="86">
        <v>42878</v>
      </c>
      <c r="P116" s="62">
        <v>43974</v>
      </c>
      <c r="Q116" s="62"/>
      <c r="R116" s="86" t="s">
        <v>2313</v>
      </c>
      <c r="S116" s="34">
        <v>5</v>
      </c>
      <c r="T116" s="124">
        <v>44065</v>
      </c>
      <c r="U116" s="124">
        <v>44065</v>
      </c>
      <c r="V116" s="87">
        <v>43014</v>
      </c>
      <c r="W116" s="66">
        <v>44110</v>
      </c>
      <c r="X116" s="89"/>
      <c r="Y116" s="89" t="s">
        <v>176</v>
      </c>
      <c r="Z116" s="89" t="s">
        <v>176</v>
      </c>
      <c r="AA116" s="89"/>
      <c r="AB116" s="89"/>
      <c r="AC116" s="89"/>
      <c r="AD116" s="89"/>
      <c r="AE116" s="89" t="s">
        <v>176</v>
      </c>
      <c r="AF116" s="89" t="s">
        <v>176</v>
      </c>
      <c r="AG116" s="89"/>
      <c r="AH116" s="89"/>
      <c r="AI116" s="89"/>
      <c r="AJ116" s="89"/>
      <c r="AK116" s="112"/>
      <c r="AL116" s="112"/>
      <c r="AM116" s="67" t="s">
        <v>1998</v>
      </c>
      <c r="AN116" s="113" t="s">
        <v>1357</v>
      </c>
      <c r="AO116" s="73" t="s">
        <v>142</v>
      </c>
      <c r="AP116" s="211"/>
      <c r="AQ116" s="211"/>
      <c r="AR116" s="211"/>
      <c r="AS116" s="167">
        <v>2586</v>
      </c>
      <c r="AT116" s="663">
        <v>1993</v>
      </c>
      <c r="AU116" s="71"/>
      <c r="AV116" s="71"/>
      <c r="AW116" s="181"/>
      <c r="AX116" s="181"/>
      <c r="AY116" s="181"/>
    </row>
    <row r="117" spans="1:51" s="72" customFormat="1" ht="15" hidden="1" customHeight="1" x14ac:dyDescent="0.2">
      <c r="A117" s="73">
        <v>3</v>
      </c>
      <c r="B117" s="114" t="s">
        <v>189</v>
      </c>
      <c r="C117" s="75" t="s">
        <v>786</v>
      </c>
      <c r="D117" s="76" t="s">
        <v>333</v>
      </c>
      <c r="E117" s="77">
        <v>2186</v>
      </c>
      <c r="F117" s="282"/>
      <c r="G117" s="79">
        <v>9</v>
      </c>
      <c r="H117" s="80" t="s">
        <v>70</v>
      </c>
      <c r="I117" s="81">
        <v>1959</v>
      </c>
      <c r="J117" s="82" t="s">
        <v>2391</v>
      </c>
      <c r="K117" s="83">
        <v>1</v>
      </c>
      <c r="L117" s="84" t="s">
        <v>579</v>
      </c>
      <c r="M117" s="85"/>
      <c r="N117" s="85"/>
      <c r="O117" s="86"/>
      <c r="P117" s="86"/>
      <c r="Q117" s="86"/>
      <c r="R117" s="283"/>
      <c r="S117" s="284"/>
      <c r="T117" s="284"/>
      <c r="U117" s="284"/>
      <c r="V117" s="87"/>
      <c r="W117" s="87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67"/>
      <c r="AL117" s="67"/>
      <c r="AM117" s="67"/>
      <c r="AN117" s="91"/>
      <c r="AO117" s="91"/>
      <c r="AP117" s="92"/>
      <c r="AQ117" s="92"/>
      <c r="AR117" s="92"/>
      <c r="AS117" s="91"/>
      <c r="AT117" s="94"/>
      <c r="AU117" s="108"/>
      <c r="AV117" s="108"/>
      <c r="AW117" s="71"/>
      <c r="AX117" s="71"/>
      <c r="AY117" s="71"/>
    </row>
    <row r="118" spans="1:51" s="72" customFormat="1" ht="15" hidden="1" customHeight="1" x14ac:dyDescent="0.2">
      <c r="A118" s="170">
        <v>15</v>
      </c>
      <c r="B118" s="411" t="s">
        <v>183</v>
      </c>
      <c r="C118" s="127" t="s">
        <v>786</v>
      </c>
      <c r="D118" s="119" t="s">
        <v>530</v>
      </c>
      <c r="E118" s="128">
        <v>1639</v>
      </c>
      <c r="F118" s="78" t="s">
        <v>922</v>
      </c>
      <c r="G118" s="79">
        <v>9</v>
      </c>
      <c r="H118" s="130" t="s">
        <v>1071</v>
      </c>
      <c r="I118" s="129">
        <v>1982</v>
      </c>
      <c r="J118" s="150" t="s">
        <v>372</v>
      </c>
      <c r="K118" s="132">
        <v>1</v>
      </c>
      <c r="L118" s="133" t="s">
        <v>248</v>
      </c>
      <c r="M118" s="135">
        <v>43204</v>
      </c>
      <c r="N118" s="135">
        <v>43764</v>
      </c>
      <c r="O118" s="45">
        <v>42172</v>
      </c>
      <c r="P118" s="45" t="s">
        <v>1783</v>
      </c>
      <c r="Q118" s="45" t="s">
        <v>2162</v>
      </c>
      <c r="R118" s="45" t="s">
        <v>1783</v>
      </c>
      <c r="S118" s="293">
        <v>4</v>
      </c>
      <c r="T118" s="124">
        <v>42530</v>
      </c>
      <c r="U118" s="124">
        <v>44240</v>
      </c>
      <c r="V118" s="139" t="s">
        <v>2591</v>
      </c>
      <c r="W118" s="139" t="s">
        <v>2592</v>
      </c>
      <c r="X118" s="153"/>
      <c r="Y118" s="153"/>
      <c r="Z118" s="153" t="s">
        <v>267</v>
      </c>
      <c r="AA118" s="153"/>
      <c r="AB118" s="153"/>
      <c r="AC118" s="153"/>
      <c r="AD118" s="153"/>
      <c r="AE118" s="153" t="s">
        <v>176</v>
      </c>
      <c r="AF118" s="153" t="s">
        <v>176</v>
      </c>
      <c r="AG118" s="153" t="s">
        <v>176</v>
      </c>
      <c r="AH118" s="153"/>
      <c r="AI118" s="153"/>
      <c r="AJ118" s="153"/>
      <c r="AK118" s="112"/>
      <c r="AL118" s="112"/>
      <c r="AM118" s="112" t="s">
        <v>1912</v>
      </c>
      <c r="AN118" s="120" t="s">
        <v>2423</v>
      </c>
      <c r="AO118" s="142" t="s">
        <v>24</v>
      </c>
      <c r="AP118" s="142"/>
      <c r="AQ118" s="142"/>
      <c r="AR118" s="142"/>
      <c r="AS118" s="316">
        <v>3042</v>
      </c>
      <c r="AT118" s="664">
        <v>38456</v>
      </c>
      <c r="AU118" s="121">
        <v>38222</v>
      </c>
      <c r="AV118" s="144"/>
      <c r="AW118" s="144"/>
      <c r="AX118" s="144"/>
      <c r="AY118" s="144"/>
    </row>
    <row r="119" spans="1:51" s="72" customFormat="1" ht="15" hidden="1" customHeight="1" x14ac:dyDescent="0.2">
      <c r="A119" s="194">
        <v>13</v>
      </c>
      <c r="B119" s="148" t="s">
        <v>181</v>
      </c>
      <c r="C119" s="149" t="s">
        <v>786</v>
      </c>
      <c r="D119" s="76" t="s">
        <v>529</v>
      </c>
      <c r="E119" s="128">
        <v>536</v>
      </c>
      <c r="F119" s="78" t="s">
        <v>1218</v>
      </c>
      <c r="G119" s="79">
        <v>5</v>
      </c>
      <c r="H119" s="130" t="s">
        <v>1391</v>
      </c>
      <c r="I119" s="129">
        <v>1972</v>
      </c>
      <c r="J119" s="150" t="s">
        <v>372</v>
      </c>
      <c r="K119" s="132">
        <v>1</v>
      </c>
      <c r="L119" s="133" t="s">
        <v>246</v>
      </c>
      <c r="M119" s="152">
        <v>43965</v>
      </c>
      <c r="N119" s="152">
        <v>43596</v>
      </c>
      <c r="O119" s="44">
        <v>42536</v>
      </c>
      <c r="P119" s="44">
        <v>43631</v>
      </c>
      <c r="Q119" s="44" t="s">
        <v>2054</v>
      </c>
      <c r="R119" s="45"/>
      <c r="S119" s="137">
        <v>4</v>
      </c>
      <c r="T119" s="138">
        <v>41569</v>
      </c>
      <c r="U119" s="138">
        <v>43540</v>
      </c>
      <c r="V119" s="495">
        <v>42411</v>
      </c>
      <c r="W119" s="496">
        <v>43507</v>
      </c>
      <c r="X119" s="153"/>
      <c r="Y119" s="153" t="s">
        <v>176</v>
      </c>
      <c r="Z119" s="153" t="s">
        <v>176</v>
      </c>
      <c r="AA119" s="153" t="s">
        <v>176</v>
      </c>
      <c r="AB119" s="153" t="s">
        <v>176</v>
      </c>
      <c r="AC119" s="153" t="s">
        <v>176</v>
      </c>
      <c r="AD119" s="153"/>
      <c r="AE119" s="153"/>
      <c r="AF119" s="153"/>
      <c r="AG119" s="141" t="s">
        <v>176</v>
      </c>
      <c r="AH119" s="141" t="s">
        <v>176</v>
      </c>
      <c r="AI119" s="141"/>
      <c r="AJ119" s="141"/>
      <c r="AK119" s="418"/>
      <c r="AL119" s="67" t="s">
        <v>1926</v>
      </c>
      <c r="AM119" s="67"/>
      <c r="AN119" s="67" t="s">
        <v>1165</v>
      </c>
      <c r="AO119" s="90"/>
      <c r="AP119" s="142"/>
      <c r="AQ119" s="142"/>
      <c r="AR119" s="142"/>
      <c r="AS119" s="142"/>
      <c r="AT119" s="143"/>
      <c r="AU119" s="90"/>
      <c r="AV119" s="144"/>
      <c r="AW119" s="144"/>
      <c r="AX119" s="144"/>
      <c r="AY119" s="144"/>
    </row>
    <row r="120" spans="1:51" s="228" customFormat="1" ht="15" hidden="1" customHeight="1" x14ac:dyDescent="0.2">
      <c r="A120" s="147">
        <v>14</v>
      </c>
      <c r="B120" s="178" t="s">
        <v>184</v>
      </c>
      <c r="C120" s="149" t="s">
        <v>729</v>
      </c>
      <c r="D120" s="149" t="s">
        <v>730</v>
      </c>
      <c r="E120" s="198">
        <v>3513</v>
      </c>
      <c r="F120" s="78" t="s">
        <v>2450</v>
      </c>
      <c r="G120" s="129">
        <v>6</v>
      </c>
      <c r="H120" s="130" t="s">
        <v>1290</v>
      </c>
      <c r="I120" s="129">
        <v>1966</v>
      </c>
      <c r="J120" s="131" t="s">
        <v>375</v>
      </c>
      <c r="K120" s="132">
        <v>1</v>
      </c>
      <c r="L120" s="133" t="s">
        <v>248</v>
      </c>
      <c r="M120" s="152">
        <v>43173</v>
      </c>
      <c r="N120" s="152">
        <v>43076</v>
      </c>
      <c r="O120" s="44">
        <v>41715</v>
      </c>
      <c r="P120" s="44">
        <v>42811</v>
      </c>
      <c r="Q120" s="44" t="s">
        <v>2055</v>
      </c>
      <c r="R120" s="45"/>
      <c r="S120" s="137">
        <v>4</v>
      </c>
      <c r="T120" s="138">
        <v>41585</v>
      </c>
      <c r="U120" s="138">
        <v>42969</v>
      </c>
      <c r="V120" s="496">
        <v>41874</v>
      </c>
      <c r="W120" s="496">
        <v>42970</v>
      </c>
      <c r="X120" s="141"/>
      <c r="Y120" s="141"/>
      <c r="Z120" s="141"/>
      <c r="AA120" s="141"/>
      <c r="AB120" s="141"/>
      <c r="AC120" s="141"/>
      <c r="AD120" s="141"/>
      <c r="AE120" s="141" t="s">
        <v>176</v>
      </c>
      <c r="AF120" s="141" t="str">
        <f>+AE191</f>
        <v>+</v>
      </c>
      <c r="AG120" s="153"/>
      <c r="AH120" s="153"/>
      <c r="AI120" s="153"/>
      <c r="AJ120" s="153"/>
      <c r="AK120" s="448"/>
      <c r="AL120" s="67" t="s">
        <v>1928</v>
      </c>
      <c r="AM120" s="67"/>
      <c r="AN120" s="90"/>
      <c r="AO120" s="155" t="s">
        <v>151</v>
      </c>
      <c r="AP120" s="142"/>
      <c r="AQ120" s="142"/>
      <c r="AR120" s="142"/>
      <c r="AS120" s="173" t="s">
        <v>271</v>
      </c>
      <c r="AT120" s="199">
        <v>1992</v>
      </c>
      <c r="AU120" s="144"/>
      <c r="AV120" s="144"/>
      <c r="AW120" s="144"/>
      <c r="AX120" s="144"/>
      <c r="AY120" s="144"/>
    </row>
    <row r="121" spans="1:51" s="228" customFormat="1" ht="15" hidden="1" customHeight="1" x14ac:dyDescent="0.2">
      <c r="A121" s="73">
        <v>91</v>
      </c>
      <c r="B121" s="111" t="s">
        <v>179</v>
      </c>
      <c r="C121" s="75" t="s">
        <v>782</v>
      </c>
      <c r="D121" s="76" t="s">
        <v>546</v>
      </c>
      <c r="E121" s="77">
        <v>483</v>
      </c>
      <c r="F121" s="78" t="s">
        <v>2336</v>
      </c>
      <c r="G121" s="79">
        <v>6</v>
      </c>
      <c r="H121" s="80" t="s">
        <v>1127</v>
      </c>
      <c r="I121" s="81">
        <v>1959</v>
      </c>
      <c r="J121" s="82" t="s">
        <v>372</v>
      </c>
      <c r="K121" s="83">
        <v>1</v>
      </c>
      <c r="L121" s="84" t="s">
        <v>246</v>
      </c>
      <c r="M121" s="61">
        <v>43806</v>
      </c>
      <c r="N121" s="146">
        <v>43431</v>
      </c>
      <c r="O121" s="86">
        <v>42475</v>
      </c>
      <c r="P121" s="86">
        <v>43570</v>
      </c>
      <c r="Q121" s="86"/>
      <c r="R121" s="86" t="s">
        <v>2017</v>
      </c>
      <c r="S121" s="34">
        <v>4</v>
      </c>
      <c r="T121" s="65">
        <v>42783</v>
      </c>
      <c r="U121" s="65">
        <v>43855</v>
      </c>
      <c r="V121" s="87" t="s">
        <v>1269</v>
      </c>
      <c r="W121" s="66" t="s">
        <v>1269</v>
      </c>
      <c r="X121" s="89"/>
      <c r="Y121" s="89" t="s">
        <v>176</v>
      </c>
      <c r="Z121" s="89" t="s">
        <v>176</v>
      </c>
      <c r="AA121" s="89" t="s">
        <v>176</v>
      </c>
      <c r="AB121" s="89" t="s">
        <v>176</v>
      </c>
      <c r="AC121" s="89" t="s">
        <v>176</v>
      </c>
      <c r="AD121" s="89" t="s">
        <v>176</v>
      </c>
      <c r="AE121" s="89"/>
      <c r="AF121" s="89"/>
      <c r="AG121" s="89"/>
      <c r="AH121" s="89"/>
      <c r="AI121" s="89"/>
      <c r="AJ121" s="89" t="s">
        <v>176</v>
      </c>
      <c r="AK121" s="67"/>
      <c r="AL121" s="67" t="s">
        <v>1333</v>
      </c>
      <c r="AM121" s="67" t="s">
        <v>2268</v>
      </c>
      <c r="AN121" s="68" t="s">
        <v>1054</v>
      </c>
      <c r="AO121" s="91" t="s">
        <v>150</v>
      </c>
      <c r="AP121" s="92"/>
      <c r="AQ121" s="92"/>
      <c r="AR121" s="92"/>
      <c r="AS121" s="93">
        <v>14525</v>
      </c>
      <c r="AT121" s="199">
        <v>1980</v>
      </c>
      <c r="AU121" s="71"/>
      <c r="AV121" s="71"/>
      <c r="AW121" s="71"/>
      <c r="AX121" s="71"/>
      <c r="AY121" s="71"/>
    </row>
    <row r="122" spans="1:51" ht="15" hidden="1" customHeight="1" x14ac:dyDescent="0.2">
      <c r="A122" s="155">
        <v>15</v>
      </c>
      <c r="B122" s="200" t="s">
        <v>181</v>
      </c>
      <c r="C122" s="149" t="s">
        <v>255</v>
      </c>
      <c r="D122" s="76" t="s">
        <v>480</v>
      </c>
      <c r="E122" s="198">
        <v>2979</v>
      </c>
      <c r="F122" s="54" t="s">
        <v>923</v>
      </c>
      <c r="G122" s="79">
        <v>3</v>
      </c>
      <c r="H122" s="209" t="s">
        <v>488</v>
      </c>
      <c r="I122" s="201">
        <v>1978</v>
      </c>
      <c r="J122" s="202" t="s">
        <v>372</v>
      </c>
      <c r="K122" s="203">
        <v>1</v>
      </c>
      <c r="L122" s="204" t="s">
        <v>246</v>
      </c>
      <c r="M122" s="152">
        <v>43973</v>
      </c>
      <c r="N122" s="152">
        <v>43600</v>
      </c>
      <c r="O122" s="44">
        <v>42418</v>
      </c>
      <c r="P122" s="44">
        <v>43514</v>
      </c>
      <c r="Q122" s="44"/>
      <c r="R122" s="44"/>
      <c r="S122" s="137">
        <v>4</v>
      </c>
      <c r="T122" s="138">
        <v>41588</v>
      </c>
      <c r="U122" s="138">
        <v>43449</v>
      </c>
      <c r="V122" s="496">
        <v>42408</v>
      </c>
      <c r="W122" s="496">
        <v>43504</v>
      </c>
      <c r="X122" s="141"/>
      <c r="AA122" s="141" t="s">
        <v>176</v>
      </c>
      <c r="AB122" s="141" t="s">
        <v>176</v>
      </c>
      <c r="AG122" s="153"/>
      <c r="AH122" s="153"/>
      <c r="AI122" s="153"/>
      <c r="AJ122" s="153"/>
      <c r="AK122" s="314"/>
      <c r="AL122" s="112"/>
      <c r="AM122" s="112" t="s">
        <v>844</v>
      </c>
      <c r="AN122" s="113"/>
      <c r="AO122" s="155" t="s">
        <v>156</v>
      </c>
      <c r="AP122" s="155" t="s">
        <v>145</v>
      </c>
      <c r="AS122" s="173" t="s">
        <v>284</v>
      </c>
      <c r="AT122" s="94">
        <v>1989</v>
      </c>
      <c r="AU122" s="144"/>
      <c r="AW122" s="157"/>
      <c r="AX122" s="157"/>
      <c r="AY122" s="157"/>
    </row>
    <row r="123" spans="1:51" s="72" customFormat="1" ht="15" hidden="1" customHeight="1" x14ac:dyDescent="0.2">
      <c r="A123" s="194">
        <v>16</v>
      </c>
      <c r="B123" s="200" t="s">
        <v>188</v>
      </c>
      <c r="C123" s="563" t="s">
        <v>502</v>
      </c>
      <c r="D123" s="564" t="s">
        <v>1226</v>
      </c>
      <c r="E123" s="198">
        <v>30272</v>
      </c>
      <c r="F123" s="54" t="s">
        <v>1227</v>
      </c>
      <c r="G123" s="79">
        <v>26</v>
      </c>
      <c r="H123" s="209" t="s">
        <v>59</v>
      </c>
      <c r="I123" s="201">
        <v>1990</v>
      </c>
      <c r="J123" s="202" t="s">
        <v>375</v>
      </c>
      <c r="K123" s="203">
        <v>2</v>
      </c>
      <c r="L123" s="204" t="s">
        <v>246</v>
      </c>
      <c r="M123" s="152">
        <v>43205</v>
      </c>
      <c r="N123" s="152">
        <v>43751</v>
      </c>
      <c r="O123" s="44">
        <v>42307</v>
      </c>
      <c r="P123" s="44" t="s">
        <v>1892</v>
      </c>
      <c r="Q123" s="44"/>
      <c r="R123" s="44" t="s">
        <v>317</v>
      </c>
      <c r="S123" s="137">
        <v>4</v>
      </c>
      <c r="T123" s="65">
        <v>41821</v>
      </c>
      <c r="U123" s="65">
        <v>43402</v>
      </c>
      <c r="V123" s="179">
        <v>42332</v>
      </c>
      <c r="W123" s="179" t="s">
        <v>1941</v>
      </c>
      <c r="X123" s="141"/>
      <c r="Y123" s="141"/>
      <c r="Z123" s="141"/>
      <c r="AA123" s="141" t="s">
        <v>176</v>
      </c>
      <c r="AB123" s="141" t="s">
        <v>176</v>
      </c>
      <c r="AC123" s="141"/>
      <c r="AD123" s="141"/>
      <c r="AE123" s="141"/>
      <c r="AF123" s="141"/>
      <c r="AG123" s="141"/>
      <c r="AH123" s="141"/>
      <c r="AI123" s="141"/>
      <c r="AJ123" s="141"/>
      <c r="AK123" s="90"/>
      <c r="AL123" s="90"/>
      <c r="AM123" s="90"/>
      <c r="AN123" s="120" t="s">
        <v>2423</v>
      </c>
      <c r="AO123" s="155" t="s">
        <v>1257</v>
      </c>
      <c r="AP123" s="155"/>
      <c r="AQ123" s="155"/>
      <c r="AR123" s="155"/>
      <c r="AS123" s="470">
        <v>18612</v>
      </c>
      <c r="AT123" s="707">
        <v>40593</v>
      </c>
      <c r="AU123" s="121">
        <v>40757</v>
      </c>
      <c r="AV123" s="157"/>
      <c r="AW123" s="157"/>
      <c r="AX123" s="157"/>
      <c r="AY123" s="157"/>
    </row>
    <row r="124" spans="1:51" s="182" customFormat="1" ht="15" hidden="1" customHeight="1" x14ac:dyDescent="0.2">
      <c r="A124" s="104">
        <v>25</v>
      </c>
      <c r="B124" s="51" t="s">
        <v>182</v>
      </c>
      <c r="C124" s="52" t="s">
        <v>502</v>
      </c>
      <c r="D124" s="119" t="s">
        <v>1306</v>
      </c>
      <c r="E124" s="53">
        <v>30369</v>
      </c>
      <c r="F124" s="54" t="s">
        <v>2463</v>
      </c>
      <c r="G124" s="79">
        <v>23</v>
      </c>
      <c r="H124" s="56" t="s">
        <v>488</v>
      </c>
      <c r="I124" s="57">
        <v>1990</v>
      </c>
      <c r="J124" s="105" t="s">
        <v>372</v>
      </c>
      <c r="K124" s="59">
        <v>2</v>
      </c>
      <c r="L124" s="60" t="s">
        <v>247</v>
      </c>
      <c r="M124" s="61">
        <v>43509</v>
      </c>
      <c r="N124" s="61">
        <v>43750</v>
      </c>
      <c r="O124" s="62">
        <v>42044</v>
      </c>
      <c r="P124" s="62">
        <v>43140</v>
      </c>
      <c r="Q124" s="62" t="s">
        <v>317</v>
      </c>
      <c r="R124" s="62" t="s">
        <v>317</v>
      </c>
      <c r="S124" s="64">
        <v>4</v>
      </c>
      <c r="T124" s="65">
        <v>42175</v>
      </c>
      <c r="U124" s="65">
        <v>43234</v>
      </c>
      <c r="V124" s="66">
        <v>42044</v>
      </c>
      <c r="W124" s="66">
        <v>43140</v>
      </c>
      <c r="X124" s="33"/>
      <c r="Y124" s="33"/>
      <c r="Z124" s="33"/>
      <c r="AA124" s="33"/>
      <c r="AB124" s="33"/>
      <c r="AC124" s="33"/>
      <c r="AD124" s="33"/>
      <c r="AE124" s="33"/>
      <c r="AF124" s="33"/>
      <c r="AG124" s="33" t="s">
        <v>176</v>
      </c>
      <c r="AH124" s="33">
        <f>+AI124</f>
        <v>0</v>
      </c>
      <c r="AI124" s="33"/>
      <c r="AJ124" s="33"/>
      <c r="AK124" s="208"/>
      <c r="AL124" s="208"/>
      <c r="AM124" s="208"/>
      <c r="AN124" s="208"/>
      <c r="AO124" s="69" t="s">
        <v>1307</v>
      </c>
      <c r="AP124" s="50"/>
      <c r="AQ124" s="69"/>
      <c r="AR124" s="108"/>
      <c r="AS124" s="70">
        <v>4350</v>
      </c>
      <c r="AT124" s="710">
        <v>2012</v>
      </c>
      <c r="AU124" s="121"/>
      <c r="AV124" s="108"/>
      <c r="AW124" s="108"/>
      <c r="AX124" s="108"/>
      <c r="AY124" s="108"/>
    </row>
    <row r="125" spans="1:51" s="103" customFormat="1" ht="15" customHeight="1" x14ac:dyDescent="0.2">
      <c r="A125" s="91">
        <v>12</v>
      </c>
      <c r="B125" s="111" t="s">
        <v>700</v>
      </c>
      <c r="C125" s="323" t="s">
        <v>1197</v>
      </c>
      <c r="D125" s="323" t="s">
        <v>1198</v>
      </c>
      <c r="E125" s="340">
        <v>30195</v>
      </c>
      <c r="F125" s="337" t="s">
        <v>1204</v>
      </c>
      <c r="G125" s="57">
        <v>29</v>
      </c>
      <c r="H125" s="332" t="s">
        <v>1071</v>
      </c>
      <c r="I125" s="57">
        <v>1980</v>
      </c>
      <c r="J125" s="175" t="s">
        <v>375</v>
      </c>
      <c r="K125" s="59">
        <v>3</v>
      </c>
      <c r="L125" s="60" t="s">
        <v>244</v>
      </c>
      <c r="M125" s="146">
        <v>43146</v>
      </c>
      <c r="N125" s="61">
        <v>44073</v>
      </c>
      <c r="O125" s="62">
        <v>42408</v>
      </c>
      <c r="P125" s="62">
        <v>43504</v>
      </c>
      <c r="Q125" s="62"/>
      <c r="R125" s="98"/>
      <c r="S125" s="64">
        <v>4</v>
      </c>
      <c r="T125" s="65">
        <v>42818</v>
      </c>
      <c r="U125" s="65">
        <v>43878</v>
      </c>
      <c r="V125" s="66">
        <v>42408</v>
      </c>
      <c r="W125" s="66">
        <v>43504</v>
      </c>
      <c r="X125" s="229"/>
      <c r="Y125" s="230"/>
      <c r="Z125" s="230"/>
      <c r="AA125" s="230"/>
      <c r="AB125" s="33" t="s">
        <v>176</v>
      </c>
      <c r="AC125" s="33" t="s">
        <v>176</v>
      </c>
      <c r="AD125" s="33" t="s">
        <v>176</v>
      </c>
      <c r="AE125" s="230"/>
      <c r="AF125" s="230"/>
      <c r="AG125" s="230"/>
      <c r="AH125" s="230"/>
      <c r="AI125" s="230"/>
      <c r="AJ125" s="230"/>
      <c r="AK125" s="230"/>
      <c r="AL125" s="67"/>
      <c r="AM125" s="67"/>
      <c r="AN125" s="67"/>
      <c r="AO125" s="67" t="s">
        <v>1199</v>
      </c>
      <c r="AP125" s="92"/>
      <c r="AQ125" s="92"/>
      <c r="AR125" s="232" t="s">
        <v>1200</v>
      </c>
      <c r="AS125" s="93">
        <v>4287</v>
      </c>
      <c r="AT125" s="94">
        <v>2010</v>
      </c>
      <c r="AU125" s="90"/>
      <c r="AV125" s="71"/>
      <c r="AW125" s="189"/>
      <c r="AX125" s="189"/>
      <c r="AY125" s="189"/>
    </row>
    <row r="126" spans="1:51" ht="15" hidden="1" customHeight="1" x14ac:dyDescent="0.2">
      <c r="A126" s="430">
        <v>17</v>
      </c>
      <c r="B126" s="431" t="s">
        <v>183</v>
      </c>
      <c r="C126" s="432" t="s">
        <v>1939</v>
      </c>
      <c r="D126" s="401" t="s">
        <v>1047</v>
      </c>
      <c r="E126" s="433">
        <v>30189</v>
      </c>
      <c r="F126" s="402" t="s">
        <v>1940</v>
      </c>
      <c r="G126" s="434">
        <v>29</v>
      </c>
      <c r="H126" s="548" t="s">
        <v>1071</v>
      </c>
      <c r="I126" s="435">
        <v>1988</v>
      </c>
      <c r="J126" s="465" t="s">
        <v>375</v>
      </c>
      <c r="K126" s="436">
        <v>2</v>
      </c>
      <c r="L126" s="437" t="s">
        <v>246</v>
      </c>
      <c r="M126" s="438">
        <v>42810</v>
      </c>
      <c r="N126" s="438">
        <v>42474</v>
      </c>
      <c r="O126" s="439">
        <v>41449</v>
      </c>
      <c r="P126" s="466" t="s">
        <v>1436</v>
      </c>
      <c r="Q126" s="466"/>
      <c r="R126" s="439" t="s">
        <v>317</v>
      </c>
      <c r="S126" s="440">
        <v>4</v>
      </c>
      <c r="T126" s="124">
        <v>42688</v>
      </c>
      <c r="U126" s="482">
        <v>42688</v>
      </c>
      <c r="V126" s="441">
        <v>41449</v>
      </c>
      <c r="W126" s="467" t="s">
        <v>1435</v>
      </c>
      <c r="X126" s="442"/>
      <c r="Y126" s="442"/>
      <c r="Z126" s="442"/>
      <c r="AA126" s="442" t="s">
        <v>176</v>
      </c>
      <c r="AB126" s="442" t="s">
        <v>176</v>
      </c>
      <c r="AC126" s="442"/>
      <c r="AD126" s="442"/>
      <c r="AE126" s="442"/>
      <c r="AF126" s="442"/>
      <c r="AG126" s="442"/>
      <c r="AH126" s="442"/>
      <c r="AI126" s="442"/>
      <c r="AJ126" s="442"/>
      <c r="AK126" s="468"/>
      <c r="AL126" s="403"/>
      <c r="AM126" s="403"/>
      <c r="AN126" s="403"/>
      <c r="AO126" s="443" t="s">
        <v>1370</v>
      </c>
      <c r="AP126" s="443"/>
      <c r="AQ126" s="443"/>
      <c r="AR126" s="443"/>
      <c r="AS126" s="472">
        <v>13882</v>
      </c>
      <c r="AT126" s="468">
        <v>40625</v>
      </c>
      <c r="AU126" s="404">
        <v>40451</v>
      </c>
      <c r="AV126" s="444"/>
      <c r="AW126" s="444"/>
      <c r="AX126" s="444"/>
      <c r="AY126" s="444"/>
    </row>
    <row r="127" spans="1:51" s="72" customFormat="1" ht="15" hidden="1" customHeight="1" x14ac:dyDescent="0.2">
      <c r="A127" s="158">
        <v>20</v>
      </c>
      <c r="B127" s="114" t="s">
        <v>180</v>
      </c>
      <c r="C127" s="512" t="s">
        <v>1551</v>
      </c>
      <c r="D127" s="119" t="s">
        <v>1552</v>
      </c>
      <c r="E127" s="77">
        <v>551</v>
      </c>
      <c r="F127" s="78" t="s">
        <v>1553</v>
      </c>
      <c r="G127" s="79">
        <v>4</v>
      </c>
      <c r="H127" s="80" t="s">
        <v>1225</v>
      </c>
      <c r="I127" s="81">
        <v>1958</v>
      </c>
      <c r="J127" s="82" t="s">
        <v>372</v>
      </c>
      <c r="K127" s="83">
        <v>1</v>
      </c>
      <c r="L127" s="84" t="s">
        <v>247</v>
      </c>
      <c r="M127" s="85">
        <v>44229</v>
      </c>
      <c r="N127" s="85">
        <v>43420</v>
      </c>
      <c r="O127" s="86">
        <v>42044</v>
      </c>
      <c r="P127" s="86">
        <v>43140</v>
      </c>
      <c r="Q127" s="86"/>
      <c r="R127" s="86"/>
      <c r="S127" s="34">
        <v>4</v>
      </c>
      <c r="T127" s="124">
        <v>42422</v>
      </c>
      <c r="U127" s="124">
        <v>43389</v>
      </c>
      <c r="V127" s="87">
        <v>42044</v>
      </c>
      <c r="W127" s="87">
        <v>43140</v>
      </c>
      <c r="X127" s="89"/>
      <c r="Y127" s="89" t="s">
        <v>176</v>
      </c>
      <c r="Z127" s="89" t="s">
        <v>176</v>
      </c>
      <c r="AA127" s="89"/>
      <c r="AB127" s="89"/>
      <c r="AC127" s="89"/>
      <c r="AD127" s="89"/>
      <c r="AE127" s="89" t="s">
        <v>176</v>
      </c>
      <c r="AF127" s="89"/>
      <c r="AG127" s="89" t="s">
        <v>176</v>
      </c>
      <c r="AH127" s="89" t="s">
        <v>176</v>
      </c>
      <c r="AI127" s="89"/>
      <c r="AJ127" s="89"/>
      <c r="AK127" s="67"/>
      <c r="AL127" s="67"/>
      <c r="AM127" s="67"/>
      <c r="AN127" s="90"/>
      <c r="AO127" s="92"/>
      <c r="AP127" s="91"/>
      <c r="AQ127" s="92"/>
      <c r="AR127" s="92"/>
      <c r="AS127" s="93">
        <v>12985</v>
      </c>
      <c r="AT127" s="94">
        <v>1979</v>
      </c>
      <c r="AU127" s="121"/>
      <c r="AV127" s="71"/>
      <c r="AW127" s="71"/>
      <c r="AX127" s="71"/>
      <c r="AY127" s="71"/>
    </row>
    <row r="128" spans="1:51" s="103" customFormat="1" ht="15" hidden="1" customHeight="1" x14ac:dyDescent="0.2">
      <c r="A128" s="194">
        <v>16</v>
      </c>
      <c r="B128" s="148" t="s">
        <v>181</v>
      </c>
      <c r="C128" s="149" t="s">
        <v>553</v>
      </c>
      <c r="D128" s="149" t="s">
        <v>554</v>
      </c>
      <c r="E128" s="128">
        <v>3381</v>
      </c>
      <c r="F128" s="78" t="s">
        <v>1220</v>
      </c>
      <c r="G128" s="129">
        <v>23</v>
      </c>
      <c r="H128" s="209" t="s">
        <v>70</v>
      </c>
      <c r="I128" s="201">
        <v>1971</v>
      </c>
      <c r="J128" s="150" t="s">
        <v>372</v>
      </c>
      <c r="K128" s="132">
        <v>1</v>
      </c>
      <c r="L128" s="133" t="s">
        <v>246</v>
      </c>
      <c r="M128" s="152">
        <v>43889</v>
      </c>
      <c r="N128" s="152">
        <v>43275</v>
      </c>
      <c r="O128" s="44">
        <v>42082</v>
      </c>
      <c r="P128" s="44">
        <v>42681</v>
      </c>
      <c r="Q128" s="44"/>
      <c r="R128" s="45"/>
      <c r="S128" s="137">
        <v>4</v>
      </c>
      <c r="T128" s="138">
        <v>41593</v>
      </c>
      <c r="U128" s="138">
        <v>43422</v>
      </c>
      <c r="V128" s="495">
        <v>42082</v>
      </c>
      <c r="W128" s="495">
        <v>43178</v>
      </c>
      <c r="X128" s="141" t="s">
        <v>176</v>
      </c>
      <c r="Y128" s="154"/>
      <c r="Z128" s="141" t="s">
        <v>176</v>
      </c>
      <c r="AA128" s="141" t="s">
        <v>176</v>
      </c>
      <c r="AB128" s="141" t="s">
        <v>176</v>
      </c>
      <c r="AC128" s="210"/>
      <c r="AD128" s="210"/>
      <c r="AE128" s="210"/>
      <c r="AF128" s="210"/>
      <c r="AG128" s="153"/>
      <c r="AH128" s="153" t="s">
        <v>176</v>
      </c>
      <c r="AI128" s="153"/>
      <c r="AJ128" s="153"/>
      <c r="AK128" s="761"/>
      <c r="AL128" s="112" t="s">
        <v>1928</v>
      </c>
      <c r="AM128" s="112"/>
      <c r="AN128" s="113"/>
      <c r="AO128" s="155" t="s">
        <v>676</v>
      </c>
      <c r="AP128" s="155" t="s">
        <v>371</v>
      </c>
      <c r="AQ128" s="142"/>
      <c r="AR128" s="142"/>
      <c r="AS128" s="173" t="s">
        <v>285</v>
      </c>
      <c r="AT128" s="94">
        <v>1996</v>
      </c>
      <c r="AU128" s="157"/>
      <c r="AV128" s="157"/>
      <c r="AW128" s="144"/>
      <c r="AX128" s="144"/>
      <c r="AY128" s="144"/>
    </row>
    <row r="129" spans="1:51" s="72" customFormat="1" ht="15" hidden="1" customHeight="1" x14ac:dyDescent="0.2">
      <c r="A129" s="104">
        <v>26</v>
      </c>
      <c r="B129" s="117" t="s">
        <v>186</v>
      </c>
      <c r="C129" s="97" t="s">
        <v>1625</v>
      </c>
      <c r="D129" s="119" t="s">
        <v>1626</v>
      </c>
      <c r="E129" s="53">
        <v>30741</v>
      </c>
      <c r="F129" s="54" t="s">
        <v>1627</v>
      </c>
      <c r="G129" s="79">
        <v>12</v>
      </c>
      <c r="H129" s="56" t="s">
        <v>1290</v>
      </c>
      <c r="I129" s="57">
        <v>1992</v>
      </c>
      <c r="J129" s="105" t="s">
        <v>372</v>
      </c>
      <c r="K129" s="59">
        <v>3</v>
      </c>
      <c r="L129" s="60" t="s">
        <v>246</v>
      </c>
      <c r="M129" s="61">
        <v>43537</v>
      </c>
      <c r="N129" s="61">
        <v>43905</v>
      </c>
      <c r="O129" s="62">
        <v>42836</v>
      </c>
      <c r="P129" s="62">
        <v>43932</v>
      </c>
      <c r="Q129" s="62" t="s">
        <v>317</v>
      </c>
      <c r="R129" s="62" t="s">
        <v>317</v>
      </c>
      <c r="S129" s="64">
        <v>4</v>
      </c>
      <c r="T129" s="100"/>
      <c r="U129" s="65">
        <v>43976</v>
      </c>
      <c r="V129" s="66">
        <v>42852</v>
      </c>
      <c r="W129" s="66">
        <v>43948</v>
      </c>
      <c r="X129" s="33"/>
      <c r="Y129" s="33"/>
      <c r="Z129" s="33"/>
      <c r="AA129" s="33" t="s">
        <v>176</v>
      </c>
      <c r="AB129" s="33" t="s">
        <v>176</v>
      </c>
      <c r="AC129" s="33"/>
      <c r="AD129" s="33"/>
      <c r="AE129" s="33"/>
      <c r="AF129" s="33"/>
      <c r="AG129" s="33" t="s">
        <v>176</v>
      </c>
      <c r="AH129" s="33"/>
      <c r="AI129" s="33"/>
      <c r="AJ129" s="33"/>
      <c r="AK129" s="90"/>
      <c r="AL129" s="90"/>
      <c r="AM129" s="90"/>
      <c r="AN129" s="90"/>
      <c r="AO129" s="69"/>
      <c r="AP129" s="69"/>
      <c r="AQ129" s="69"/>
      <c r="AR129" s="69"/>
      <c r="AS129" s="188"/>
      <c r="AT129" s="714">
        <v>2014</v>
      </c>
      <c r="AU129" s="121"/>
      <c r="AV129" s="108"/>
      <c r="AW129" s="108"/>
      <c r="AX129" s="108"/>
      <c r="AY129" s="108"/>
    </row>
    <row r="130" spans="1:51" s="103" customFormat="1" ht="15" hidden="1" customHeight="1" x14ac:dyDescent="0.2">
      <c r="A130" s="170">
        <v>18</v>
      </c>
      <c r="B130" s="411" t="s">
        <v>183</v>
      </c>
      <c r="C130" s="127" t="s">
        <v>746</v>
      </c>
      <c r="D130" s="119" t="s">
        <v>449</v>
      </c>
      <c r="E130" s="128">
        <v>2266</v>
      </c>
      <c r="F130" s="78" t="s">
        <v>924</v>
      </c>
      <c r="G130" s="79">
        <v>18</v>
      </c>
      <c r="H130" s="130" t="s">
        <v>1127</v>
      </c>
      <c r="I130" s="129">
        <v>1958</v>
      </c>
      <c r="J130" s="150" t="s">
        <v>372</v>
      </c>
      <c r="K130" s="132">
        <v>1</v>
      </c>
      <c r="L130" s="133" t="s">
        <v>246</v>
      </c>
      <c r="M130" s="135">
        <v>44267</v>
      </c>
      <c r="N130" s="135">
        <v>43146</v>
      </c>
      <c r="O130" s="45">
        <v>41743</v>
      </c>
      <c r="P130" s="45" t="s">
        <v>1548</v>
      </c>
      <c r="Q130" s="45" t="s">
        <v>2000</v>
      </c>
      <c r="R130" s="45" t="s">
        <v>1892</v>
      </c>
      <c r="S130" s="293">
        <v>4</v>
      </c>
      <c r="T130" s="124">
        <v>42843</v>
      </c>
      <c r="U130" s="124">
        <v>42843</v>
      </c>
      <c r="V130" s="139">
        <v>42852</v>
      </c>
      <c r="W130" s="139" t="s">
        <v>2294</v>
      </c>
      <c r="X130" s="153"/>
      <c r="Y130" s="153"/>
      <c r="Z130" s="153" t="s">
        <v>267</v>
      </c>
      <c r="AA130" s="153" t="s">
        <v>176</v>
      </c>
      <c r="AB130" s="153" t="s">
        <v>267</v>
      </c>
      <c r="AC130" s="153"/>
      <c r="AD130" s="153"/>
      <c r="AE130" s="153"/>
      <c r="AF130" s="153"/>
      <c r="AG130" s="153"/>
      <c r="AH130" s="153"/>
      <c r="AI130" s="153"/>
      <c r="AJ130" s="153"/>
      <c r="AK130" s="207"/>
      <c r="AL130" s="207" t="s">
        <v>1428</v>
      </c>
      <c r="AM130" s="207" t="s">
        <v>2360</v>
      </c>
      <c r="AN130" s="208" t="s">
        <v>2525</v>
      </c>
      <c r="AO130" s="142"/>
      <c r="AP130" s="142" t="s">
        <v>630</v>
      </c>
      <c r="AQ130" s="142"/>
      <c r="AR130" s="142"/>
      <c r="AS130" s="316">
        <v>10481</v>
      </c>
      <c r="AT130" s="627">
        <v>29173</v>
      </c>
      <c r="AU130" s="121">
        <v>28914</v>
      </c>
      <c r="AV130" s="144"/>
      <c r="AW130" s="144"/>
      <c r="AX130" s="144"/>
      <c r="AY130" s="144"/>
    </row>
    <row r="131" spans="1:51" ht="15" hidden="1" customHeight="1" x14ac:dyDescent="0.2">
      <c r="A131" s="104">
        <v>27</v>
      </c>
      <c r="B131" s="51" t="s">
        <v>182</v>
      </c>
      <c r="C131" s="52" t="s">
        <v>486</v>
      </c>
      <c r="D131" s="76" t="s">
        <v>487</v>
      </c>
      <c r="E131" s="53">
        <v>2471</v>
      </c>
      <c r="F131" s="54" t="s">
        <v>925</v>
      </c>
      <c r="G131" s="79">
        <v>29</v>
      </c>
      <c r="H131" s="56" t="s">
        <v>59</v>
      </c>
      <c r="I131" s="57">
        <v>1971</v>
      </c>
      <c r="J131" s="105" t="s">
        <v>372</v>
      </c>
      <c r="K131" s="59">
        <v>1</v>
      </c>
      <c r="L131" s="60" t="s">
        <v>243</v>
      </c>
      <c r="M131" s="61">
        <v>44276</v>
      </c>
      <c r="N131" s="61">
        <v>43162</v>
      </c>
      <c r="O131" s="62">
        <v>42044</v>
      </c>
      <c r="P131" s="62">
        <v>43140</v>
      </c>
      <c r="Q131" s="62" t="s">
        <v>1953</v>
      </c>
      <c r="R131" s="62">
        <v>43140</v>
      </c>
      <c r="S131" s="64">
        <v>4</v>
      </c>
      <c r="T131" s="65">
        <v>42142</v>
      </c>
      <c r="U131" s="65">
        <v>43226</v>
      </c>
      <c r="V131" s="66">
        <v>42044</v>
      </c>
      <c r="W131" s="66">
        <v>43140</v>
      </c>
      <c r="X131" s="33"/>
      <c r="Y131" s="33"/>
      <c r="Z131" s="33"/>
      <c r="AA131" s="33"/>
      <c r="AB131" s="33"/>
      <c r="AC131" s="33"/>
      <c r="AD131" s="33"/>
      <c r="AE131" s="33" t="s">
        <v>176</v>
      </c>
      <c r="AF131" s="33" t="s">
        <v>176</v>
      </c>
      <c r="AG131" s="33"/>
      <c r="AH131" s="33"/>
      <c r="AI131" s="33"/>
      <c r="AJ131" s="33"/>
      <c r="AK131" s="112"/>
      <c r="AL131" s="112"/>
      <c r="AM131" s="112"/>
      <c r="AN131" s="120"/>
      <c r="AO131" s="69" t="s">
        <v>330</v>
      </c>
      <c r="AP131" s="69"/>
      <c r="AQ131" s="69"/>
      <c r="AR131" s="69"/>
      <c r="AS131" s="70">
        <v>4815</v>
      </c>
      <c r="AT131" s="68">
        <v>1991</v>
      </c>
      <c r="AU131" s="71"/>
      <c r="AV131" s="71"/>
      <c r="AW131" s="71"/>
      <c r="AX131" s="71"/>
      <c r="AY131" s="71"/>
    </row>
    <row r="132" spans="1:51" s="72" customFormat="1" ht="15" hidden="1" customHeight="1" x14ac:dyDescent="0.2">
      <c r="A132" s="305">
        <v>19</v>
      </c>
      <c r="B132" s="412" t="s">
        <v>188</v>
      </c>
      <c r="C132" s="334" t="s">
        <v>0</v>
      </c>
      <c r="D132" s="119" t="s">
        <v>333</v>
      </c>
      <c r="E132" s="198">
        <v>5249</v>
      </c>
      <c r="F132" s="78" t="s">
        <v>1081</v>
      </c>
      <c r="G132" s="79">
        <v>10</v>
      </c>
      <c r="H132" s="209" t="s">
        <v>802</v>
      </c>
      <c r="I132" s="201">
        <v>1969</v>
      </c>
      <c r="J132" s="202" t="s">
        <v>375</v>
      </c>
      <c r="K132" s="203">
        <v>1</v>
      </c>
      <c r="L132" s="204" t="s">
        <v>243</v>
      </c>
      <c r="M132" s="152">
        <v>43724</v>
      </c>
      <c r="N132" s="152">
        <v>43355</v>
      </c>
      <c r="O132" s="44">
        <v>42475</v>
      </c>
      <c r="P132" s="44" t="s">
        <v>2009</v>
      </c>
      <c r="Q132" s="44" t="s">
        <v>2160</v>
      </c>
      <c r="R132" s="45" t="s">
        <v>2009</v>
      </c>
      <c r="S132" s="293">
        <v>4</v>
      </c>
      <c r="T132" s="124">
        <v>42896</v>
      </c>
      <c r="U132" s="124">
        <v>43970</v>
      </c>
      <c r="V132" s="179">
        <v>42475</v>
      </c>
      <c r="W132" s="179" t="s">
        <v>2009</v>
      </c>
      <c r="X132" s="141"/>
      <c r="Y132" s="141" t="s">
        <v>176</v>
      </c>
      <c r="Z132" s="141" t="s">
        <v>176</v>
      </c>
      <c r="AA132" s="141"/>
      <c r="AB132" s="141"/>
      <c r="AC132" s="141"/>
      <c r="AD132" s="141"/>
      <c r="AE132" s="141" t="s">
        <v>176</v>
      </c>
      <c r="AF132" s="141" t="s">
        <v>267</v>
      </c>
      <c r="AG132" s="141" t="s">
        <v>176</v>
      </c>
      <c r="AH132" s="141" t="s">
        <v>176</v>
      </c>
      <c r="AI132" s="141"/>
      <c r="AJ132" s="141"/>
      <c r="AK132" s="67"/>
      <c r="AL132" s="67" t="s">
        <v>839</v>
      </c>
      <c r="AM132" s="67" t="s">
        <v>1958</v>
      </c>
      <c r="AN132" s="90" t="s">
        <v>1557</v>
      </c>
      <c r="AO132" s="155" t="s">
        <v>23</v>
      </c>
      <c r="AP132" s="155" t="s">
        <v>117</v>
      </c>
      <c r="AQ132" s="155"/>
      <c r="AR132" s="155"/>
      <c r="AS132" s="471">
        <v>16386</v>
      </c>
      <c r="AT132" s="335">
        <v>34256</v>
      </c>
      <c r="AU132" s="121">
        <v>34121</v>
      </c>
      <c r="AV132" s="144" t="s">
        <v>1177</v>
      </c>
      <c r="AW132" s="144"/>
      <c r="AX132" s="144"/>
      <c r="AY132" s="144"/>
    </row>
    <row r="133" spans="1:51" s="103" customFormat="1" ht="15" hidden="1" customHeight="1" x14ac:dyDescent="0.2">
      <c r="A133" s="305">
        <v>20</v>
      </c>
      <c r="B133" s="412" t="s">
        <v>188</v>
      </c>
      <c r="C133" s="334" t="s">
        <v>2366</v>
      </c>
      <c r="D133" s="119" t="s">
        <v>2367</v>
      </c>
      <c r="E133" s="198">
        <v>31398</v>
      </c>
      <c r="F133" s="54" t="s">
        <v>2459</v>
      </c>
      <c r="G133" s="79">
        <v>30</v>
      </c>
      <c r="H133" s="209" t="s">
        <v>59</v>
      </c>
      <c r="I133" s="201">
        <v>1996</v>
      </c>
      <c r="J133" s="202" t="s">
        <v>375</v>
      </c>
      <c r="K133" s="203">
        <v>3</v>
      </c>
      <c r="L133" s="204" t="s">
        <v>244</v>
      </c>
      <c r="M133" s="152">
        <v>43489</v>
      </c>
      <c r="N133" s="152">
        <v>44348</v>
      </c>
      <c r="O133" s="44">
        <v>42920</v>
      </c>
      <c r="P133" s="44" t="s">
        <v>2578</v>
      </c>
      <c r="Q133" s="44"/>
      <c r="R133" s="44" t="s">
        <v>317</v>
      </c>
      <c r="S133" s="137">
        <v>4</v>
      </c>
      <c r="T133" s="124"/>
      <c r="U133" s="65">
        <v>44355</v>
      </c>
      <c r="V133" s="179">
        <v>42920</v>
      </c>
      <c r="W133" s="179" t="s">
        <v>2578</v>
      </c>
      <c r="X133" s="141"/>
      <c r="Y133" s="141"/>
      <c r="Z133" s="141"/>
      <c r="AA133" s="141"/>
      <c r="AB133" s="141"/>
      <c r="AC133" s="141" t="s">
        <v>176</v>
      </c>
      <c r="AD133" s="141"/>
      <c r="AE133" s="141"/>
      <c r="AF133" s="141"/>
      <c r="AG133" s="141"/>
      <c r="AH133" s="141"/>
      <c r="AI133" s="655"/>
      <c r="AJ133" s="141"/>
      <c r="AK133" s="208"/>
      <c r="AL133" s="208"/>
      <c r="AM133" s="208"/>
      <c r="AN133" s="208"/>
      <c r="AO133" s="155" t="s">
        <v>2380</v>
      </c>
      <c r="AP133" s="155"/>
      <c r="AQ133" s="155"/>
      <c r="AR133" s="155"/>
      <c r="AS133" s="470" t="s">
        <v>2566</v>
      </c>
      <c r="AT133" s="113"/>
      <c r="AU133" s="121">
        <v>42933</v>
      </c>
      <c r="AV133" s="157"/>
      <c r="AW133" s="157"/>
      <c r="AX133" s="157"/>
      <c r="AY133" s="157"/>
    </row>
    <row r="134" spans="1:51" s="43" customFormat="1" ht="15" hidden="1" customHeight="1" x14ac:dyDescent="0.2">
      <c r="A134" s="104">
        <v>28</v>
      </c>
      <c r="B134" s="51" t="s">
        <v>182</v>
      </c>
      <c r="C134" s="52" t="s">
        <v>432</v>
      </c>
      <c r="D134" s="76" t="s">
        <v>450</v>
      </c>
      <c r="E134" s="53">
        <v>953</v>
      </c>
      <c r="F134" s="54" t="s">
        <v>926</v>
      </c>
      <c r="G134" s="79">
        <v>12</v>
      </c>
      <c r="H134" s="56" t="s">
        <v>1391</v>
      </c>
      <c r="I134" s="57">
        <v>1970</v>
      </c>
      <c r="J134" s="105" t="s">
        <v>372</v>
      </c>
      <c r="K134" s="59">
        <v>1</v>
      </c>
      <c r="L134" s="60" t="s">
        <v>246</v>
      </c>
      <c r="M134" s="61">
        <v>44073</v>
      </c>
      <c r="N134" s="61">
        <v>43733</v>
      </c>
      <c r="O134" s="62">
        <v>42818</v>
      </c>
      <c r="P134" s="62">
        <v>43914</v>
      </c>
      <c r="Q134" s="62">
        <v>42824</v>
      </c>
      <c r="R134" s="62">
        <v>42821</v>
      </c>
      <c r="S134" s="64">
        <v>4</v>
      </c>
      <c r="T134" s="65">
        <v>42658</v>
      </c>
      <c r="U134" s="65">
        <v>43766</v>
      </c>
      <c r="V134" s="66">
        <v>42677</v>
      </c>
      <c r="W134" s="66">
        <v>43772</v>
      </c>
      <c r="X134" s="33"/>
      <c r="Y134" s="33" t="s">
        <v>176</v>
      </c>
      <c r="Z134" s="33" t="s">
        <v>176</v>
      </c>
      <c r="AA134" s="33" t="s">
        <v>176</v>
      </c>
      <c r="AB134" s="33" t="s">
        <v>176</v>
      </c>
      <c r="AC134" s="33" t="s">
        <v>176</v>
      </c>
      <c r="AD134" s="33" t="s">
        <v>176</v>
      </c>
      <c r="AE134" s="33"/>
      <c r="AF134" s="33"/>
      <c r="AG134" s="33"/>
      <c r="AH134" s="33"/>
      <c r="AI134" s="758"/>
      <c r="AJ134" s="33" t="s">
        <v>176</v>
      </c>
      <c r="AK134" s="67"/>
      <c r="AL134" s="67" t="s">
        <v>1917</v>
      </c>
      <c r="AM134" s="67"/>
      <c r="AN134" s="90"/>
      <c r="AO134" s="69" t="s">
        <v>383</v>
      </c>
      <c r="AP134" s="69"/>
      <c r="AQ134" s="69"/>
      <c r="AR134" s="69"/>
      <c r="AS134" s="70">
        <v>12881</v>
      </c>
      <c r="AT134" s="558">
        <v>1991</v>
      </c>
      <c r="AU134" s="108"/>
      <c r="AV134" s="108"/>
      <c r="AW134" s="71"/>
      <c r="AX134" s="71"/>
      <c r="AY134" s="71"/>
    </row>
    <row r="135" spans="1:51" s="72" customFormat="1" ht="15" hidden="1" customHeight="1" x14ac:dyDescent="0.2">
      <c r="A135" s="104">
        <v>29</v>
      </c>
      <c r="B135" s="51" t="s">
        <v>182</v>
      </c>
      <c r="C135" s="52" t="s">
        <v>431</v>
      </c>
      <c r="D135" s="76" t="s">
        <v>451</v>
      </c>
      <c r="E135" s="53">
        <v>491</v>
      </c>
      <c r="F135" s="54" t="s">
        <v>1759</v>
      </c>
      <c r="G135" s="79">
        <v>10</v>
      </c>
      <c r="H135" s="56" t="s">
        <v>1225</v>
      </c>
      <c r="I135" s="57">
        <v>1967</v>
      </c>
      <c r="J135" s="105" t="s">
        <v>372</v>
      </c>
      <c r="K135" s="59">
        <v>1</v>
      </c>
      <c r="L135" s="60" t="s">
        <v>247</v>
      </c>
      <c r="M135" s="61">
        <v>43514</v>
      </c>
      <c r="N135" s="61">
        <v>43155</v>
      </c>
      <c r="O135" s="62">
        <v>42818</v>
      </c>
      <c r="P135" s="62">
        <v>43914</v>
      </c>
      <c r="Q135" s="62" t="s">
        <v>2183</v>
      </c>
      <c r="R135" s="62" t="s">
        <v>2184</v>
      </c>
      <c r="S135" s="64">
        <v>4</v>
      </c>
      <c r="T135" s="65">
        <v>42689</v>
      </c>
      <c r="U135" s="65">
        <v>43696</v>
      </c>
      <c r="V135" s="66">
        <v>42787</v>
      </c>
      <c r="W135" s="66">
        <v>43882</v>
      </c>
      <c r="X135" s="33"/>
      <c r="Y135" s="33"/>
      <c r="Z135" s="33" t="s">
        <v>176</v>
      </c>
      <c r="AA135" s="33"/>
      <c r="AB135" s="33"/>
      <c r="AC135" s="33"/>
      <c r="AD135" s="33"/>
      <c r="AE135" s="33" t="s">
        <v>176</v>
      </c>
      <c r="AF135" s="33"/>
      <c r="AG135" s="33" t="s">
        <v>176</v>
      </c>
      <c r="AH135" s="33" t="s">
        <v>176</v>
      </c>
      <c r="AI135" s="33"/>
      <c r="AJ135" s="33"/>
      <c r="AK135" s="67"/>
      <c r="AL135" s="67" t="s">
        <v>1917</v>
      </c>
      <c r="AM135" s="67"/>
      <c r="AN135" s="90"/>
      <c r="AO135" s="69"/>
      <c r="AP135" s="69" t="s">
        <v>367</v>
      </c>
      <c r="AQ135" s="69"/>
      <c r="AR135" s="69"/>
      <c r="AS135" s="70">
        <v>12808</v>
      </c>
      <c r="AT135" s="68">
        <v>1989</v>
      </c>
      <c r="AU135" s="71"/>
      <c r="AV135" s="71"/>
      <c r="AW135" s="108"/>
      <c r="AX135" s="108"/>
      <c r="AY135" s="108"/>
    </row>
    <row r="136" spans="1:51" s="72" customFormat="1" ht="15" hidden="1" customHeight="1" x14ac:dyDescent="0.2">
      <c r="A136" s="91"/>
      <c r="B136" s="111" t="s">
        <v>179</v>
      </c>
      <c r="C136" s="75" t="s">
        <v>1122</v>
      </c>
      <c r="D136" s="75" t="s">
        <v>1123</v>
      </c>
      <c r="E136" s="77">
        <v>30204</v>
      </c>
      <c r="F136" s="78" t="s">
        <v>2339</v>
      </c>
      <c r="G136" s="174">
        <v>21</v>
      </c>
      <c r="H136" s="80" t="s">
        <v>1043</v>
      </c>
      <c r="I136" s="81">
        <v>1979</v>
      </c>
      <c r="J136" s="175" t="s">
        <v>1238</v>
      </c>
      <c r="K136" s="83">
        <v>1</v>
      </c>
      <c r="L136" s="84" t="s">
        <v>247</v>
      </c>
      <c r="M136" s="61">
        <v>43568</v>
      </c>
      <c r="N136" s="61">
        <v>44009</v>
      </c>
      <c r="O136" s="62">
        <v>42480</v>
      </c>
      <c r="P136" s="62">
        <v>43575</v>
      </c>
      <c r="Q136" s="62"/>
      <c r="R136" s="161" t="s">
        <v>2310</v>
      </c>
      <c r="S136" s="34">
        <v>4</v>
      </c>
      <c r="T136" s="65">
        <v>42769</v>
      </c>
      <c r="U136" s="65">
        <v>43855</v>
      </c>
      <c r="V136" s="87" t="s">
        <v>1268</v>
      </c>
      <c r="W136" s="66" t="s">
        <v>1269</v>
      </c>
      <c r="X136" s="33"/>
      <c r="Y136" s="33" t="s">
        <v>176</v>
      </c>
      <c r="Z136" s="33"/>
      <c r="AA136" s="33" t="s">
        <v>176</v>
      </c>
      <c r="AB136" s="33"/>
      <c r="AC136" s="33"/>
      <c r="AD136" s="33"/>
      <c r="AE136" s="33"/>
      <c r="AF136" s="33"/>
      <c r="AG136" s="33" t="s">
        <v>176</v>
      </c>
      <c r="AH136" s="33" t="s">
        <v>176</v>
      </c>
      <c r="AI136" s="33"/>
      <c r="AJ136" s="33"/>
      <c r="AK136" s="67"/>
      <c r="AL136" s="67"/>
      <c r="AM136" s="67" t="s">
        <v>1977</v>
      </c>
      <c r="AN136" s="120" t="s">
        <v>2421</v>
      </c>
      <c r="AO136" s="92"/>
      <c r="AP136" s="92" t="s">
        <v>1151</v>
      </c>
      <c r="AQ136" s="92"/>
      <c r="AR136" s="92"/>
      <c r="AS136" s="93">
        <v>4275</v>
      </c>
      <c r="AT136" s="94">
        <v>2010</v>
      </c>
      <c r="AU136" s="71"/>
      <c r="AV136" s="71"/>
      <c r="AW136" s="71"/>
      <c r="AX136" s="71"/>
      <c r="AY136" s="71"/>
    </row>
    <row r="137" spans="1:51" s="228" customFormat="1" ht="15" hidden="1" customHeight="1" x14ac:dyDescent="0.2">
      <c r="A137" s="104">
        <v>30</v>
      </c>
      <c r="B137" s="51" t="s">
        <v>182</v>
      </c>
      <c r="C137" s="97" t="s">
        <v>1442</v>
      </c>
      <c r="D137" s="119" t="s">
        <v>406</v>
      </c>
      <c r="E137" s="53">
        <v>30524</v>
      </c>
      <c r="F137" s="54" t="s">
        <v>1453</v>
      </c>
      <c r="G137" s="79">
        <v>27</v>
      </c>
      <c r="H137" s="56" t="s">
        <v>1043</v>
      </c>
      <c r="I137" s="57">
        <v>1991</v>
      </c>
      <c r="J137" s="105" t="s">
        <v>372</v>
      </c>
      <c r="K137" s="59">
        <v>2</v>
      </c>
      <c r="L137" s="60" t="s">
        <v>244</v>
      </c>
      <c r="M137" s="61">
        <v>43536</v>
      </c>
      <c r="N137" s="61">
        <v>43528</v>
      </c>
      <c r="O137" s="62">
        <v>42839</v>
      </c>
      <c r="P137" s="62">
        <v>43935</v>
      </c>
      <c r="Q137" s="62">
        <v>42839</v>
      </c>
      <c r="R137" s="62">
        <v>43935</v>
      </c>
      <c r="S137" s="64">
        <v>4</v>
      </c>
      <c r="T137" s="65">
        <v>42548</v>
      </c>
      <c r="U137" s="65">
        <v>43617</v>
      </c>
      <c r="V137" s="66">
        <v>42514</v>
      </c>
      <c r="W137" s="66">
        <v>43609</v>
      </c>
      <c r="X137" s="237"/>
      <c r="Y137" s="33" t="s">
        <v>176</v>
      </c>
      <c r="Z137" s="237"/>
      <c r="AA137" s="237"/>
      <c r="AB137" s="237"/>
      <c r="AC137" s="33" t="s">
        <v>176</v>
      </c>
      <c r="AD137" s="33" t="s">
        <v>176</v>
      </c>
      <c r="AE137" s="237"/>
      <c r="AF137" s="237"/>
      <c r="AG137" s="237"/>
      <c r="AH137" s="237"/>
      <c r="AI137" s="237"/>
      <c r="AJ137" s="237"/>
      <c r="AK137" s="319"/>
      <c r="AL137" s="319"/>
      <c r="AM137" s="319"/>
      <c r="AN137" s="319"/>
      <c r="AO137" s="69" t="s">
        <v>1454</v>
      </c>
      <c r="AP137" s="320"/>
      <c r="AQ137" s="238"/>
      <c r="AR137" s="238"/>
      <c r="AS137" s="70">
        <v>800</v>
      </c>
      <c r="AT137" s="609">
        <v>2014</v>
      </c>
      <c r="AU137" s="508"/>
      <c r="AV137" s="509"/>
      <c r="AW137" s="509"/>
      <c r="AX137" s="509"/>
      <c r="AY137" s="509"/>
    </row>
    <row r="138" spans="1:51" s="228" customFormat="1" ht="15" hidden="1" customHeight="1" x14ac:dyDescent="0.2">
      <c r="A138" s="194">
        <v>21</v>
      </c>
      <c r="B138" s="412" t="s">
        <v>188</v>
      </c>
      <c r="C138" s="563" t="s">
        <v>1520</v>
      </c>
      <c r="D138" s="564" t="s">
        <v>679</v>
      </c>
      <c r="E138" s="198">
        <v>5460</v>
      </c>
      <c r="F138" s="54" t="s">
        <v>1525</v>
      </c>
      <c r="G138" s="79">
        <v>15</v>
      </c>
      <c r="H138" s="209" t="s">
        <v>1391</v>
      </c>
      <c r="I138" s="201">
        <v>1968</v>
      </c>
      <c r="J138" s="202" t="s">
        <v>375</v>
      </c>
      <c r="K138" s="203">
        <v>1</v>
      </c>
      <c r="L138" s="204" t="s">
        <v>244</v>
      </c>
      <c r="M138" s="152">
        <v>43871</v>
      </c>
      <c r="N138" s="152">
        <v>43404</v>
      </c>
      <c r="O138" s="44">
        <v>42782</v>
      </c>
      <c r="P138" s="44" t="s">
        <v>2283</v>
      </c>
      <c r="Q138" s="44"/>
      <c r="R138" s="44" t="s">
        <v>317</v>
      </c>
      <c r="S138" s="137">
        <v>4</v>
      </c>
      <c r="T138" s="138">
        <v>42798</v>
      </c>
      <c r="U138" s="138">
        <v>43861</v>
      </c>
      <c r="V138" s="179">
        <v>42842</v>
      </c>
      <c r="W138" s="179" t="s">
        <v>2294</v>
      </c>
      <c r="X138" s="141"/>
      <c r="Y138" s="141"/>
      <c r="Z138" s="141"/>
      <c r="AA138" s="141"/>
      <c r="AB138" s="141"/>
      <c r="AC138" s="141" t="s">
        <v>176</v>
      </c>
      <c r="AD138" s="141" t="s">
        <v>176</v>
      </c>
      <c r="AE138" s="141"/>
      <c r="AF138" s="141"/>
      <c r="AG138" s="141"/>
      <c r="AH138" s="141"/>
      <c r="AI138" s="141"/>
      <c r="AJ138" s="141"/>
      <c r="AK138" s="90"/>
      <c r="AL138" s="120"/>
      <c r="AM138" s="90"/>
      <c r="AN138" s="90" t="s">
        <v>2522</v>
      </c>
      <c r="AO138" s="155" t="s">
        <v>1769</v>
      </c>
      <c r="AP138" s="155"/>
      <c r="AQ138" s="155"/>
      <c r="AR138" s="155"/>
      <c r="AS138" s="470" t="s">
        <v>2021</v>
      </c>
      <c r="AT138" s="558"/>
      <c r="AU138" s="157"/>
      <c r="AV138" s="157"/>
      <c r="AW138" s="157"/>
      <c r="AX138" s="157"/>
      <c r="AY138" s="157"/>
    </row>
    <row r="139" spans="1:51" s="103" customFormat="1" ht="15" customHeight="1" x14ac:dyDescent="0.2">
      <c r="A139" s="125"/>
      <c r="B139" s="630" t="s">
        <v>700</v>
      </c>
      <c r="C139" s="565" t="s">
        <v>1942</v>
      </c>
      <c r="D139" s="565" t="s">
        <v>1943</v>
      </c>
      <c r="E139" s="128">
        <v>31138</v>
      </c>
      <c r="F139" s="78" t="s">
        <v>1944</v>
      </c>
      <c r="G139" s="129">
        <v>14</v>
      </c>
      <c r="H139" s="130" t="s">
        <v>1290</v>
      </c>
      <c r="I139" s="129">
        <v>1991</v>
      </c>
      <c r="J139" s="131" t="s">
        <v>375</v>
      </c>
      <c r="K139" s="132">
        <v>3</v>
      </c>
      <c r="L139" s="133" t="s">
        <v>248</v>
      </c>
      <c r="M139" s="135">
        <v>43238</v>
      </c>
      <c r="N139" s="135">
        <v>43766</v>
      </c>
      <c r="O139" s="44">
        <v>42881</v>
      </c>
      <c r="P139" s="46"/>
      <c r="Q139" s="46"/>
      <c r="R139" s="136"/>
      <c r="S139" s="137">
        <v>4</v>
      </c>
      <c r="T139" s="137"/>
      <c r="U139" s="138">
        <v>43319</v>
      </c>
      <c r="V139" s="253"/>
      <c r="W139" s="253"/>
      <c r="X139" s="140"/>
      <c r="Y139" s="141"/>
      <c r="Z139" s="141"/>
      <c r="AA139" s="141"/>
      <c r="AB139" s="141"/>
      <c r="AC139" s="141"/>
      <c r="AD139" s="141"/>
      <c r="AE139" s="141" t="str">
        <f>+Z145</f>
        <v>+</v>
      </c>
      <c r="AF139" s="141"/>
      <c r="AG139" s="141"/>
      <c r="AH139" s="141"/>
      <c r="AI139" s="141"/>
      <c r="AJ139" s="141"/>
      <c r="AK139" s="141"/>
      <c r="AL139" s="67"/>
      <c r="AM139" s="67"/>
      <c r="AN139" s="67"/>
      <c r="AO139" s="90" t="s">
        <v>1573</v>
      </c>
      <c r="AP139" s="142"/>
      <c r="AQ139" s="142"/>
      <c r="AR139" s="142"/>
      <c r="AS139" s="93">
        <v>4710</v>
      </c>
      <c r="AT139" s="94">
        <v>2015</v>
      </c>
      <c r="AU139" s="90"/>
      <c r="AV139" s="144"/>
      <c r="AW139" s="144"/>
      <c r="AX139" s="144"/>
      <c r="AY139" s="144"/>
    </row>
    <row r="140" spans="1:51" ht="15" hidden="1" customHeight="1" x14ac:dyDescent="0.2">
      <c r="A140" s="170">
        <v>22</v>
      </c>
      <c r="B140" s="126" t="s">
        <v>183</v>
      </c>
      <c r="C140" s="127" t="s">
        <v>43</v>
      </c>
      <c r="D140" s="119" t="s">
        <v>578</v>
      </c>
      <c r="E140" s="128">
        <v>30060</v>
      </c>
      <c r="F140" s="78" t="s">
        <v>2255</v>
      </c>
      <c r="G140" s="79">
        <v>17</v>
      </c>
      <c r="H140" s="130" t="s">
        <v>488</v>
      </c>
      <c r="I140" s="129">
        <v>1983</v>
      </c>
      <c r="J140" s="131" t="s">
        <v>375</v>
      </c>
      <c r="K140" s="132">
        <v>2</v>
      </c>
      <c r="L140" s="133" t="s">
        <v>248</v>
      </c>
      <c r="M140" s="135">
        <v>44173</v>
      </c>
      <c r="N140" s="135">
        <v>43926</v>
      </c>
      <c r="O140" s="45">
        <v>42172</v>
      </c>
      <c r="P140" s="45" t="s">
        <v>1783</v>
      </c>
      <c r="Q140" s="45" t="s">
        <v>2161</v>
      </c>
      <c r="R140" s="45" t="s">
        <v>1783</v>
      </c>
      <c r="S140" s="293">
        <v>4</v>
      </c>
      <c r="T140" s="124">
        <v>42287</v>
      </c>
      <c r="U140" s="124">
        <v>43318</v>
      </c>
      <c r="V140" s="139">
        <v>42314</v>
      </c>
      <c r="W140" s="139" t="s">
        <v>1941</v>
      </c>
      <c r="X140" s="141"/>
      <c r="Y140" s="141" t="s">
        <v>176</v>
      </c>
      <c r="Z140" s="141" t="s">
        <v>176</v>
      </c>
      <c r="AE140" s="153" t="s">
        <v>267</v>
      </c>
      <c r="AF140" s="141" t="s">
        <v>176</v>
      </c>
      <c r="AH140" s="141" t="s">
        <v>176</v>
      </c>
      <c r="AK140" s="67"/>
      <c r="AM140" s="67" t="s">
        <v>2565</v>
      </c>
      <c r="AN140" s="90" t="s">
        <v>2526</v>
      </c>
      <c r="AO140" s="142" t="s">
        <v>489</v>
      </c>
      <c r="AS140" s="316">
        <v>7884</v>
      </c>
      <c r="AT140" s="163">
        <v>40155</v>
      </c>
      <c r="AU140" s="121">
        <v>38380</v>
      </c>
    </row>
    <row r="141" spans="1:51" s="103" customFormat="1" ht="15" hidden="1" customHeight="1" x14ac:dyDescent="0.2">
      <c r="A141" s="104">
        <v>31</v>
      </c>
      <c r="B141" s="51" t="s">
        <v>182</v>
      </c>
      <c r="C141" s="97" t="s">
        <v>1194</v>
      </c>
      <c r="D141" s="119" t="s">
        <v>1195</v>
      </c>
      <c r="E141" s="53">
        <v>30257</v>
      </c>
      <c r="F141" s="54" t="s">
        <v>1757</v>
      </c>
      <c r="G141" s="79">
        <v>28</v>
      </c>
      <c r="H141" s="56" t="s">
        <v>70</v>
      </c>
      <c r="I141" s="57">
        <v>1988</v>
      </c>
      <c r="J141" s="105" t="s">
        <v>375</v>
      </c>
      <c r="K141" s="59">
        <v>2</v>
      </c>
      <c r="L141" s="60" t="s">
        <v>243</v>
      </c>
      <c r="M141" s="61">
        <v>43778</v>
      </c>
      <c r="N141" s="61">
        <v>44115</v>
      </c>
      <c r="O141" s="62">
        <v>42852</v>
      </c>
      <c r="P141" s="62">
        <v>43948</v>
      </c>
      <c r="Q141" s="62" t="s">
        <v>317</v>
      </c>
      <c r="R141" s="62" t="s">
        <v>317</v>
      </c>
      <c r="S141" s="64">
        <v>4</v>
      </c>
      <c r="T141" s="65">
        <v>42850</v>
      </c>
      <c r="U141" s="65">
        <v>43941</v>
      </c>
      <c r="V141" s="66">
        <v>42852</v>
      </c>
      <c r="W141" s="66">
        <v>43948</v>
      </c>
      <c r="X141" s="33"/>
      <c r="Y141" s="33"/>
      <c r="Z141" s="33"/>
      <c r="AA141" s="33"/>
      <c r="AB141" s="33"/>
      <c r="AC141" s="33"/>
      <c r="AD141" s="33"/>
      <c r="AE141" s="33" t="s">
        <v>176</v>
      </c>
      <c r="AF141" s="33" t="s">
        <v>176</v>
      </c>
      <c r="AG141" s="33"/>
      <c r="AH141" s="33" t="s">
        <v>176</v>
      </c>
      <c r="AI141" s="33"/>
      <c r="AJ141" s="33"/>
      <c r="AK141" s="208"/>
      <c r="AL141" s="208"/>
      <c r="AM141" s="208"/>
      <c r="AN141" s="208"/>
      <c r="AO141" s="69" t="s">
        <v>1196</v>
      </c>
      <c r="AP141" s="50"/>
      <c r="AQ141" s="69"/>
      <c r="AR141" s="69"/>
      <c r="AS141" s="70">
        <v>4253</v>
      </c>
      <c r="AT141" s="113"/>
      <c r="AU141" s="121"/>
      <c r="AV141" s="108"/>
      <c r="AW141" s="108"/>
      <c r="AX141" s="108"/>
      <c r="AY141" s="108"/>
    </row>
    <row r="142" spans="1:51" s="72" customFormat="1" ht="15" customHeight="1" x14ac:dyDescent="0.2">
      <c r="A142" s="73">
        <v>13</v>
      </c>
      <c r="B142" s="111" t="s">
        <v>700</v>
      </c>
      <c r="C142" s="324" t="s">
        <v>341</v>
      </c>
      <c r="D142" s="324" t="s">
        <v>342</v>
      </c>
      <c r="E142" s="341">
        <v>5429</v>
      </c>
      <c r="F142" s="338" t="s">
        <v>1315</v>
      </c>
      <c r="G142" s="81">
        <v>19</v>
      </c>
      <c r="H142" s="295" t="s">
        <v>802</v>
      </c>
      <c r="I142" s="81">
        <v>1965</v>
      </c>
      <c r="J142" s="175" t="s">
        <v>375</v>
      </c>
      <c r="K142" s="83">
        <v>1</v>
      </c>
      <c r="L142" s="84" t="s">
        <v>244</v>
      </c>
      <c r="M142" s="85">
        <v>43830</v>
      </c>
      <c r="N142" s="85">
        <v>43438</v>
      </c>
      <c r="O142" s="86">
        <v>41556</v>
      </c>
      <c r="P142" s="86">
        <v>42652</v>
      </c>
      <c r="Q142" s="86"/>
      <c r="R142" s="86"/>
      <c r="S142" s="34">
        <v>5</v>
      </c>
      <c r="T142" s="124">
        <v>42775</v>
      </c>
      <c r="U142" s="124">
        <v>43794</v>
      </c>
      <c r="V142" s="87">
        <v>41556</v>
      </c>
      <c r="W142" s="87">
        <v>42652</v>
      </c>
      <c r="X142" s="33"/>
      <c r="Y142" s="33"/>
      <c r="Z142" s="33"/>
      <c r="AA142" s="33"/>
      <c r="AB142" s="33"/>
      <c r="AC142" s="33" t="s">
        <v>176</v>
      </c>
      <c r="AD142" s="33" t="s">
        <v>176</v>
      </c>
      <c r="AE142" s="33"/>
      <c r="AF142" s="33"/>
      <c r="AG142" s="33"/>
      <c r="AH142" s="33"/>
      <c r="AI142" s="33"/>
      <c r="AJ142" s="33"/>
      <c r="AK142" s="67"/>
      <c r="AL142" s="67"/>
      <c r="AM142" s="67" t="s">
        <v>1563</v>
      </c>
      <c r="AN142" s="90" t="s">
        <v>837</v>
      </c>
      <c r="AO142" s="92" t="s">
        <v>343</v>
      </c>
      <c r="AP142" s="92"/>
      <c r="AQ142" s="92"/>
      <c r="AR142" s="92"/>
      <c r="AS142" s="93">
        <v>16707</v>
      </c>
      <c r="AT142" s="199">
        <v>1991</v>
      </c>
      <c r="AU142" s="108"/>
      <c r="AV142" s="108"/>
      <c r="AW142" s="108"/>
      <c r="AX142" s="108"/>
      <c r="AY142" s="108"/>
    </row>
    <row r="143" spans="1:51" s="43" customFormat="1" ht="15.75" hidden="1" customHeight="1" x14ac:dyDescent="0.2">
      <c r="A143" s="194"/>
      <c r="B143" s="117" t="s">
        <v>185</v>
      </c>
      <c r="C143" s="171" t="s">
        <v>1731</v>
      </c>
      <c r="D143" s="76" t="s">
        <v>1732</v>
      </c>
      <c r="E143" s="198">
        <v>30703</v>
      </c>
      <c r="F143" s="54" t="s">
        <v>1733</v>
      </c>
      <c r="G143" s="396">
        <v>19</v>
      </c>
      <c r="H143" s="56" t="s">
        <v>59</v>
      </c>
      <c r="I143" s="55">
        <v>1990</v>
      </c>
      <c r="J143" s="175" t="s">
        <v>1238</v>
      </c>
      <c r="K143" s="203">
        <v>3</v>
      </c>
      <c r="L143" s="204" t="s">
        <v>246</v>
      </c>
      <c r="M143" s="152">
        <v>43452</v>
      </c>
      <c r="N143" s="152">
        <v>43901</v>
      </c>
      <c r="O143" s="44">
        <v>42894</v>
      </c>
      <c r="P143" s="44">
        <v>43990</v>
      </c>
      <c r="Q143" s="44"/>
      <c r="R143" s="86" t="s">
        <v>317</v>
      </c>
      <c r="S143" s="137">
        <v>4</v>
      </c>
      <c r="T143" s="138"/>
      <c r="U143" s="138">
        <v>43963</v>
      </c>
      <c r="V143" s="87">
        <v>42914</v>
      </c>
      <c r="W143" s="87">
        <v>44010</v>
      </c>
      <c r="X143" s="141"/>
      <c r="Y143" s="141"/>
      <c r="Z143" s="141"/>
      <c r="AA143" s="141" t="s">
        <v>176</v>
      </c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90"/>
      <c r="AL143" s="120"/>
      <c r="AM143" s="90"/>
      <c r="AN143" s="90"/>
      <c r="AO143" s="90" t="s">
        <v>2187</v>
      </c>
      <c r="AP143" s="155"/>
      <c r="AQ143" s="155"/>
      <c r="AR143" s="155"/>
      <c r="AS143" s="156">
        <v>773</v>
      </c>
      <c r="AT143" s="68">
        <v>2015</v>
      </c>
      <c r="AU143" s="157"/>
      <c r="AV143" s="157"/>
      <c r="AW143" s="157"/>
      <c r="AX143" s="157"/>
      <c r="AY143" s="157"/>
    </row>
    <row r="144" spans="1:51" s="72" customFormat="1" ht="15" hidden="1" customHeight="1" x14ac:dyDescent="0.2">
      <c r="A144" s="104">
        <v>32</v>
      </c>
      <c r="B144" s="51" t="s">
        <v>182</v>
      </c>
      <c r="C144" s="52" t="s">
        <v>484</v>
      </c>
      <c r="D144" s="76" t="s">
        <v>485</v>
      </c>
      <c r="E144" s="53">
        <v>2260</v>
      </c>
      <c r="F144" s="54" t="s">
        <v>1659</v>
      </c>
      <c r="G144" s="79">
        <v>23</v>
      </c>
      <c r="H144" s="56" t="s">
        <v>59</v>
      </c>
      <c r="I144" s="57">
        <v>1971</v>
      </c>
      <c r="J144" s="105" t="s">
        <v>372</v>
      </c>
      <c r="K144" s="59">
        <v>1</v>
      </c>
      <c r="L144" s="60" t="s">
        <v>247</v>
      </c>
      <c r="M144" s="61">
        <v>43749</v>
      </c>
      <c r="N144" s="61">
        <v>43407</v>
      </c>
      <c r="O144" s="62">
        <v>42044</v>
      </c>
      <c r="P144" s="62">
        <v>43140</v>
      </c>
      <c r="Q144" s="62" t="s">
        <v>2185</v>
      </c>
      <c r="R144" s="62">
        <v>43450</v>
      </c>
      <c r="S144" s="64">
        <v>4</v>
      </c>
      <c r="T144" s="65">
        <v>42566</v>
      </c>
      <c r="U144" s="65">
        <v>43654</v>
      </c>
      <c r="V144" s="66">
        <v>42044</v>
      </c>
      <c r="W144" s="66">
        <v>43140</v>
      </c>
      <c r="X144" s="33"/>
      <c r="Y144" s="33" t="s">
        <v>176</v>
      </c>
      <c r="Z144" s="33" t="s">
        <v>176</v>
      </c>
      <c r="AA144" s="33"/>
      <c r="AB144" s="33"/>
      <c r="AC144" s="33"/>
      <c r="AD144" s="33"/>
      <c r="AE144" s="33"/>
      <c r="AF144" s="33" t="s">
        <v>176</v>
      </c>
      <c r="AG144" s="33" t="s">
        <v>176</v>
      </c>
      <c r="AH144" s="33" t="s">
        <v>176</v>
      </c>
      <c r="AI144" s="33"/>
      <c r="AJ144" s="33" t="s">
        <v>176</v>
      </c>
      <c r="AK144" s="112"/>
      <c r="AL144" s="112"/>
      <c r="AM144" s="112"/>
      <c r="AN144" s="120" t="s">
        <v>1434</v>
      </c>
      <c r="AO144" s="69" t="s">
        <v>124</v>
      </c>
      <c r="AP144" s="69"/>
      <c r="AQ144" s="69"/>
      <c r="AR144" s="69"/>
      <c r="AS144" s="70">
        <v>15207</v>
      </c>
      <c r="AT144" s="68">
        <v>1992</v>
      </c>
      <c r="AU144" s="71"/>
      <c r="AV144" s="71"/>
      <c r="AW144" s="108"/>
      <c r="AX144" s="108"/>
      <c r="AY144" s="108"/>
    </row>
    <row r="145" spans="1:51" s="182" customFormat="1" ht="15" hidden="1" customHeight="1" x14ac:dyDescent="0.2">
      <c r="A145" s="305">
        <v>23</v>
      </c>
      <c r="B145" s="126" t="s">
        <v>183</v>
      </c>
      <c r="C145" s="334" t="s">
        <v>33</v>
      </c>
      <c r="D145" s="119" t="s">
        <v>34</v>
      </c>
      <c r="E145" s="198">
        <v>30039</v>
      </c>
      <c r="F145" s="54" t="s">
        <v>1080</v>
      </c>
      <c r="G145" s="79">
        <v>30</v>
      </c>
      <c r="H145" s="209" t="s">
        <v>1290</v>
      </c>
      <c r="I145" s="201">
        <v>1978</v>
      </c>
      <c r="J145" s="131" t="s">
        <v>372</v>
      </c>
      <c r="K145" s="203">
        <v>1</v>
      </c>
      <c r="L145" s="133" t="s">
        <v>243</v>
      </c>
      <c r="M145" s="152">
        <v>44019</v>
      </c>
      <c r="N145" s="152">
        <v>44095</v>
      </c>
      <c r="O145" s="44">
        <v>42055</v>
      </c>
      <c r="P145" s="44" t="s">
        <v>1748</v>
      </c>
      <c r="Q145" s="44" t="s">
        <v>2137</v>
      </c>
      <c r="R145" s="45" t="s">
        <v>1748</v>
      </c>
      <c r="S145" s="137">
        <v>4</v>
      </c>
      <c r="T145" s="65">
        <v>42310</v>
      </c>
      <c r="U145" s="65">
        <v>44239</v>
      </c>
      <c r="V145" s="179">
        <v>43144</v>
      </c>
      <c r="W145" s="179" t="s">
        <v>2592</v>
      </c>
      <c r="X145" s="141"/>
      <c r="Y145" s="141"/>
      <c r="Z145" s="141" t="s">
        <v>176</v>
      </c>
      <c r="AA145" s="141"/>
      <c r="AB145" s="141"/>
      <c r="AC145" s="141"/>
      <c r="AD145" s="141"/>
      <c r="AE145" s="153" t="s">
        <v>267</v>
      </c>
      <c r="AF145" s="141" t="s">
        <v>176</v>
      </c>
      <c r="AG145" s="141"/>
      <c r="AH145" s="141"/>
      <c r="AI145" s="141"/>
      <c r="AJ145" s="141"/>
      <c r="AK145" s="112"/>
      <c r="AL145" s="112"/>
      <c r="AM145" s="67" t="s">
        <v>1907</v>
      </c>
      <c r="AN145" s="120" t="s">
        <v>2521</v>
      </c>
      <c r="AO145" s="155"/>
      <c r="AP145" s="142" t="s">
        <v>311</v>
      </c>
      <c r="AQ145" s="155"/>
      <c r="AR145" s="155"/>
      <c r="AS145" s="470">
        <v>7879</v>
      </c>
      <c r="AT145" s="113">
        <v>40001</v>
      </c>
      <c r="AU145" s="121">
        <v>39832</v>
      </c>
      <c r="AV145" s="144"/>
      <c r="AW145" s="144"/>
      <c r="AX145" s="144"/>
      <c r="AY145" s="144"/>
    </row>
    <row r="146" spans="1:51" s="72" customFormat="1" ht="15" hidden="1" customHeight="1" x14ac:dyDescent="0.2">
      <c r="A146" s="73"/>
      <c r="B146" s="111" t="s">
        <v>179</v>
      </c>
      <c r="C146" s="75" t="s">
        <v>310</v>
      </c>
      <c r="D146" s="76" t="s">
        <v>1040</v>
      </c>
      <c r="E146" s="77">
        <v>3279</v>
      </c>
      <c r="F146" s="78" t="s">
        <v>1087</v>
      </c>
      <c r="G146" s="79">
        <v>25</v>
      </c>
      <c r="H146" s="80" t="s">
        <v>1391</v>
      </c>
      <c r="I146" s="81">
        <v>1969</v>
      </c>
      <c r="J146" s="82" t="s">
        <v>372</v>
      </c>
      <c r="K146" s="83">
        <v>1</v>
      </c>
      <c r="L146" s="84" t="s">
        <v>246</v>
      </c>
      <c r="M146" s="61">
        <v>43801</v>
      </c>
      <c r="N146" s="61">
        <v>43439</v>
      </c>
      <c r="O146" s="86">
        <v>42683</v>
      </c>
      <c r="P146" s="62">
        <v>43778</v>
      </c>
      <c r="Q146" s="62"/>
      <c r="R146" s="86" t="s">
        <v>2007</v>
      </c>
      <c r="S146" s="34">
        <v>5</v>
      </c>
      <c r="T146" s="65">
        <v>43769</v>
      </c>
      <c r="U146" s="65">
        <v>43769</v>
      </c>
      <c r="V146" s="87" t="s">
        <v>1268</v>
      </c>
      <c r="W146" s="66" t="s">
        <v>1268</v>
      </c>
      <c r="X146" s="89"/>
      <c r="Y146" s="89"/>
      <c r="Z146" s="89"/>
      <c r="AA146" s="89" t="s">
        <v>176</v>
      </c>
      <c r="AB146" s="89" t="s">
        <v>176</v>
      </c>
      <c r="AC146" s="89"/>
      <c r="AD146" s="89"/>
      <c r="AE146" s="89"/>
      <c r="AF146" s="89" t="s">
        <v>176</v>
      </c>
      <c r="AG146" s="89"/>
      <c r="AH146" s="89"/>
      <c r="AI146" s="89"/>
      <c r="AJ146" s="89"/>
      <c r="AK146" s="67"/>
      <c r="AL146" s="67"/>
      <c r="AM146" s="67"/>
      <c r="AN146" s="120" t="s">
        <v>2419</v>
      </c>
      <c r="AO146" s="92"/>
      <c r="AP146" s="91" t="s">
        <v>154</v>
      </c>
      <c r="AQ146" s="92"/>
      <c r="AR146" s="92"/>
      <c r="AS146" s="93">
        <v>14180</v>
      </c>
      <c r="AT146" s="94">
        <v>1991</v>
      </c>
      <c r="AU146" s="108"/>
      <c r="AV146" s="108"/>
      <c r="AW146" s="71"/>
      <c r="AX146" s="71"/>
      <c r="AY146" s="71"/>
    </row>
    <row r="147" spans="1:51" s="393" customFormat="1" ht="15" hidden="1" customHeight="1" x14ac:dyDescent="0.2">
      <c r="A147" s="73"/>
      <c r="B147" s="111" t="s">
        <v>179</v>
      </c>
      <c r="C147" s="75" t="s">
        <v>312</v>
      </c>
      <c r="D147" s="76" t="s">
        <v>313</v>
      </c>
      <c r="E147" s="77">
        <v>3315</v>
      </c>
      <c r="F147" s="78" t="s">
        <v>2449</v>
      </c>
      <c r="G147" s="79">
        <v>18</v>
      </c>
      <c r="H147" s="80" t="s">
        <v>1391</v>
      </c>
      <c r="I147" s="81">
        <v>1978</v>
      </c>
      <c r="J147" s="82" t="s">
        <v>372</v>
      </c>
      <c r="K147" s="83">
        <v>1</v>
      </c>
      <c r="L147" s="84" t="s">
        <v>326</v>
      </c>
      <c r="M147" s="61">
        <v>44005</v>
      </c>
      <c r="N147" s="61">
        <v>43640</v>
      </c>
      <c r="O147" s="86">
        <v>42172</v>
      </c>
      <c r="P147" s="62">
        <v>43268</v>
      </c>
      <c r="Q147" s="62"/>
      <c r="R147" s="86" t="s">
        <v>2203</v>
      </c>
      <c r="S147" s="34">
        <v>4</v>
      </c>
      <c r="T147" s="65">
        <v>42636</v>
      </c>
      <c r="U147" s="65">
        <v>43728</v>
      </c>
      <c r="V147" s="87" t="s">
        <v>2290</v>
      </c>
      <c r="W147" s="87">
        <v>43393</v>
      </c>
      <c r="X147" s="89"/>
      <c r="Y147" s="89" t="s">
        <v>176</v>
      </c>
      <c r="Z147" s="89" t="s">
        <v>176</v>
      </c>
      <c r="AA147" s="89" t="s">
        <v>176</v>
      </c>
      <c r="AB147" s="89" t="s">
        <v>176</v>
      </c>
      <c r="AC147" s="89"/>
      <c r="AD147" s="89" t="s">
        <v>176</v>
      </c>
      <c r="AE147" s="89" t="s">
        <v>176</v>
      </c>
      <c r="AF147" s="89" t="s">
        <v>176</v>
      </c>
      <c r="AG147" s="89"/>
      <c r="AH147" s="89"/>
      <c r="AI147" s="89"/>
      <c r="AJ147" s="89" t="s">
        <v>176</v>
      </c>
      <c r="AK147" s="67"/>
      <c r="AL147" s="67"/>
      <c r="AM147" s="67" t="s">
        <v>1999</v>
      </c>
      <c r="AN147" s="90" t="s">
        <v>2424</v>
      </c>
      <c r="AO147" s="91" t="s">
        <v>503</v>
      </c>
      <c r="AP147" s="92"/>
      <c r="AQ147" s="92" t="s">
        <v>497</v>
      </c>
      <c r="AR147" s="91" t="s">
        <v>503</v>
      </c>
      <c r="AS147" s="93">
        <v>13954</v>
      </c>
      <c r="AT147" s="206">
        <v>2007</v>
      </c>
      <c r="AU147" s="71"/>
      <c r="AV147" s="71"/>
      <c r="AW147" s="71"/>
      <c r="AX147" s="71"/>
      <c r="AY147" s="71"/>
    </row>
    <row r="148" spans="1:51" s="72" customFormat="1" ht="15" hidden="1" customHeight="1" x14ac:dyDescent="0.2">
      <c r="A148" s="170">
        <v>24</v>
      </c>
      <c r="B148" s="126" t="s">
        <v>183</v>
      </c>
      <c r="C148" s="395" t="s">
        <v>357</v>
      </c>
      <c r="D148" s="119" t="s">
        <v>532</v>
      </c>
      <c r="E148" s="128">
        <v>2201</v>
      </c>
      <c r="F148" s="78" t="s">
        <v>2253</v>
      </c>
      <c r="G148" s="79">
        <v>2</v>
      </c>
      <c r="H148" s="130" t="s">
        <v>1043</v>
      </c>
      <c r="I148" s="129">
        <v>1986</v>
      </c>
      <c r="J148" s="150" t="s">
        <v>372</v>
      </c>
      <c r="K148" s="132">
        <v>1</v>
      </c>
      <c r="L148" s="133" t="s">
        <v>243</v>
      </c>
      <c r="M148" s="135">
        <v>44243</v>
      </c>
      <c r="N148" s="135">
        <v>43793</v>
      </c>
      <c r="O148" s="45">
        <v>43056</v>
      </c>
      <c r="P148" s="45" t="s">
        <v>2488</v>
      </c>
      <c r="Q148" s="45" t="s">
        <v>2493</v>
      </c>
      <c r="R148" s="44" t="s">
        <v>2488</v>
      </c>
      <c r="S148" s="293">
        <v>4</v>
      </c>
      <c r="T148" s="124">
        <v>42679</v>
      </c>
      <c r="U148" s="124">
        <v>43769</v>
      </c>
      <c r="V148" s="139">
        <v>42836</v>
      </c>
      <c r="W148" s="139" t="s">
        <v>2294</v>
      </c>
      <c r="X148" s="153"/>
      <c r="Y148" s="153" t="s">
        <v>176</v>
      </c>
      <c r="Z148" s="141" t="s">
        <v>176</v>
      </c>
      <c r="AA148" s="153"/>
      <c r="AB148" s="153"/>
      <c r="AC148" s="153"/>
      <c r="AD148" s="153"/>
      <c r="AE148" s="153" t="s">
        <v>176</v>
      </c>
      <c r="AF148" s="153" t="s">
        <v>176</v>
      </c>
      <c r="AG148" s="153"/>
      <c r="AH148" s="153"/>
      <c r="AI148" s="153"/>
      <c r="AJ148" s="153"/>
      <c r="AK148" s="67"/>
      <c r="AL148" s="67"/>
      <c r="AM148" s="67" t="s">
        <v>2563</v>
      </c>
      <c r="AN148" s="90" t="s">
        <v>2526</v>
      </c>
      <c r="AO148" s="142"/>
      <c r="AP148" s="142" t="s">
        <v>370</v>
      </c>
      <c r="AQ148" s="142"/>
      <c r="AR148" s="142"/>
      <c r="AS148" s="316">
        <v>13979</v>
      </c>
      <c r="AT148" s="163">
        <v>39161</v>
      </c>
      <c r="AU148" s="121">
        <v>38953</v>
      </c>
      <c r="AV148" s="144"/>
      <c r="AW148" s="144"/>
      <c r="AX148" s="144"/>
      <c r="AY148" s="144"/>
    </row>
    <row r="149" spans="1:51" s="72" customFormat="1" ht="15" hidden="1" customHeight="1" x14ac:dyDescent="0.2">
      <c r="A149" s="725">
        <v>21</v>
      </c>
      <c r="B149" s="114" t="s">
        <v>180</v>
      </c>
      <c r="C149" s="637" t="s">
        <v>1322</v>
      </c>
      <c r="D149" s="637" t="s">
        <v>1323</v>
      </c>
      <c r="E149" s="77">
        <v>30402</v>
      </c>
      <c r="F149" s="78" t="s">
        <v>1364</v>
      </c>
      <c r="G149" s="174">
        <v>28</v>
      </c>
      <c r="H149" s="80" t="s">
        <v>265</v>
      </c>
      <c r="I149" s="81">
        <v>1990</v>
      </c>
      <c r="J149" s="175" t="s">
        <v>375</v>
      </c>
      <c r="K149" s="83">
        <v>2</v>
      </c>
      <c r="L149" s="84" t="s">
        <v>243</v>
      </c>
      <c r="M149" s="85">
        <v>43537</v>
      </c>
      <c r="N149" s="85">
        <v>44016</v>
      </c>
      <c r="O149" s="86">
        <v>42408</v>
      </c>
      <c r="P149" s="86">
        <v>43504</v>
      </c>
      <c r="Q149" s="86"/>
      <c r="R149" s="161"/>
      <c r="S149" s="64">
        <v>4</v>
      </c>
      <c r="T149" s="65">
        <v>42164</v>
      </c>
      <c r="U149" s="65">
        <v>43252</v>
      </c>
      <c r="V149" s="87">
        <v>42408</v>
      </c>
      <c r="W149" s="87">
        <v>43504</v>
      </c>
      <c r="X149" s="192"/>
      <c r="Y149" s="33"/>
      <c r="Z149" s="33"/>
      <c r="AA149" s="33"/>
      <c r="AB149" s="33"/>
      <c r="AC149" s="33"/>
      <c r="AD149" s="33"/>
      <c r="AE149" s="33"/>
      <c r="AF149" s="33" t="s">
        <v>176</v>
      </c>
      <c r="AG149" s="33"/>
      <c r="AH149" s="33"/>
      <c r="AI149" s="33"/>
      <c r="AJ149" s="33"/>
      <c r="AK149" s="33"/>
      <c r="AL149" s="67"/>
      <c r="AM149" s="67"/>
      <c r="AN149" s="67"/>
      <c r="AO149" s="90" t="s">
        <v>1483</v>
      </c>
      <c r="AP149" s="92"/>
      <c r="AQ149" s="92"/>
      <c r="AR149" s="92"/>
      <c r="AS149" s="93">
        <v>18585</v>
      </c>
      <c r="AT149" s="94">
        <v>2013</v>
      </c>
      <c r="AU149" s="90"/>
      <c r="AV149" s="71"/>
      <c r="AW149" s="71"/>
      <c r="AX149" s="71"/>
      <c r="AY149" s="71"/>
    </row>
    <row r="150" spans="1:51" s="72" customFormat="1" ht="15" hidden="1" customHeight="1" x14ac:dyDescent="0.2">
      <c r="A150" s="125">
        <v>22</v>
      </c>
      <c r="B150" s="126" t="s">
        <v>187</v>
      </c>
      <c r="C150" s="127" t="s">
        <v>1652</v>
      </c>
      <c r="D150" s="127" t="s">
        <v>1577</v>
      </c>
      <c r="E150" s="128">
        <v>30779</v>
      </c>
      <c r="F150" s="78" t="s">
        <v>1653</v>
      </c>
      <c r="G150" s="129">
        <v>7</v>
      </c>
      <c r="H150" s="130" t="s">
        <v>802</v>
      </c>
      <c r="I150" s="129">
        <v>1991</v>
      </c>
      <c r="J150" s="175" t="s">
        <v>372</v>
      </c>
      <c r="K150" s="132">
        <v>3</v>
      </c>
      <c r="L150" s="133" t="s">
        <v>244</v>
      </c>
      <c r="M150" s="135">
        <v>43315</v>
      </c>
      <c r="N150" s="135">
        <v>44097</v>
      </c>
      <c r="O150" s="44">
        <v>42549</v>
      </c>
      <c r="P150" s="44">
        <v>44097</v>
      </c>
      <c r="Q150" s="327"/>
      <c r="R150" s="136"/>
      <c r="S150" s="137">
        <v>4</v>
      </c>
      <c r="T150" s="350">
        <v>42954</v>
      </c>
      <c r="U150" s="138">
        <v>44016</v>
      </c>
      <c r="V150" s="139">
        <v>42549</v>
      </c>
      <c r="W150" s="139">
        <v>43644</v>
      </c>
      <c r="X150" s="140"/>
      <c r="Y150" s="141"/>
      <c r="Z150" s="141"/>
      <c r="AA150" s="141"/>
      <c r="AB150" s="141"/>
      <c r="AC150" s="141"/>
      <c r="AD150" s="141" t="s">
        <v>176</v>
      </c>
      <c r="AE150" s="141"/>
      <c r="AF150" s="141"/>
      <c r="AG150" s="141"/>
      <c r="AH150" s="141"/>
      <c r="AI150" s="141"/>
      <c r="AJ150" s="141"/>
      <c r="AK150" s="141"/>
      <c r="AL150" s="67"/>
      <c r="AM150" s="67"/>
      <c r="AN150" s="67"/>
      <c r="AO150" s="90" t="s">
        <v>1454</v>
      </c>
      <c r="AP150" s="142"/>
      <c r="AQ150" s="142"/>
      <c r="AR150" s="142"/>
      <c r="AS150" s="93">
        <v>8523</v>
      </c>
      <c r="AT150" s="94">
        <v>2015</v>
      </c>
      <c r="AU150" s="90"/>
      <c r="AV150" s="144"/>
      <c r="AW150" s="144"/>
      <c r="AX150" s="144"/>
      <c r="AY150" s="144"/>
    </row>
    <row r="151" spans="1:51" s="72" customFormat="1" ht="15" hidden="1" customHeight="1" x14ac:dyDescent="0.2">
      <c r="A151" s="73">
        <v>23</v>
      </c>
      <c r="B151" s="114" t="s">
        <v>180</v>
      </c>
      <c r="C151" s="75" t="s">
        <v>800</v>
      </c>
      <c r="D151" s="76" t="s">
        <v>402</v>
      </c>
      <c r="E151" s="77">
        <v>2268</v>
      </c>
      <c r="F151" s="78" t="s">
        <v>1104</v>
      </c>
      <c r="G151" s="79">
        <v>23</v>
      </c>
      <c r="H151" s="80" t="s">
        <v>66</v>
      </c>
      <c r="I151" s="81">
        <v>1958</v>
      </c>
      <c r="J151" s="82" t="s">
        <v>372</v>
      </c>
      <c r="K151" s="83">
        <v>1</v>
      </c>
      <c r="L151" s="84" t="s">
        <v>244</v>
      </c>
      <c r="M151" s="85">
        <v>44105</v>
      </c>
      <c r="N151" s="61">
        <v>43455</v>
      </c>
      <c r="O151" s="86">
        <v>41940</v>
      </c>
      <c r="P151" s="86">
        <v>43036</v>
      </c>
      <c r="Q151" s="86"/>
      <c r="R151" s="86"/>
      <c r="S151" s="64">
        <v>4</v>
      </c>
      <c r="T151" s="65">
        <v>42800</v>
      </c>
      <c r="U151" s="65">
        <v>43874</v>
      </c>
      <c r="V151" s="66">
        <v>41940</v>
      </c>
      <c r="W151" s="66">
        <v>43036</v>
      </c>
      <c r="X151" s="33"/>
      <c r="Y151" s="33"/>
      <c r="Z151" s="33"/>
      <c r="AA151" s="33"/>
      <c r="AB151" s="33"/>
      <c r="AC151" s="33" t="s">
        <v>176</v>
      </c>
      <c r="AD151" s="33" t="s">
        <v>176</v>
      </c>
      <c r="AE151" s="33"/>
      <c r="AF151" s="33"/>
      <c r="AG151" s="33"/>
      <c r="AH151" s="33"/>
      <c r="AI151" s="33"/>
      <c r="AJ151" s="33"/>
      <c r="AK151" s="67"/>
      <c r="AL151" s="67" t="s">
        <v>2539</v>
      </c>
      <c r="AM151" s="67"/>
      <c r="AN151" s="90" t="s">
        <v>2411</v>
      </c>
      <c r="AO151" s="92"/>
      <c r="AP151" s="91" t="s">
        <v>491</v>
      </c>
      <c r="AQ151" s="92"/>
      <c r="AR151" s="92"/>
      <c r="AS151" s="93">
        <v>14636</v>
      </c>
      <c r="AT151" s="94">
        <v>1979</v>
      </c>
      <c r="AU151" s="71"/>
      <c r="AV151" s="71"/>
      <c r="AW151" s="71"/>
      <c r="AX151" s="71"/>
      <c r="AY151" s="71"/>
    </row>
    <row r="152" spans="1:51" s="43" customFormat="1" ht="15" hidden="1" customHeight="1" x14ac:dyDescent="0.2">
      <c r="A152" s="170">
        <v>25</v>
      </c>
      <c r="B152" s="126" t="s">
        <v>183</v>
      </c>
      <c r="C152" s="127" t="s">
        <v>516</v>
      </c>
      <c r="D152" s="119" t="s">
        <v>517</v>
      </c>
      <c r="E152" s="128">
        <v>3266</v>
      </c>
      <c r="F152" s="78" t="s">
        <v>1084</v>
      </c>
      <c r="G152" s="79">
        <v>19</v>
      </c>
      <c r="H152" s="130" t="s">
        <v>70</v>
      </c>
      <c r="I152" s="129">
        <v>1978</v>
      </c>
      <c r="J152" s="150" t="s">
        <v>372</v>
      </c>
      <c r="K152" s="132">
        <v>1</v>
      </c>
      <c r="L152" s="133" t="s">
        <v>248</v>
      </c>
      <c r="M152" s="135">
        <v>43936</v>
      </c>
      <c r="N152" s="135">
        <v>43529</v>
      </c>
      <c r="O152" s="45">
        <v>42824</v>
      </c>
      <c r="P152" s="45" t="s">
        <v>2287</v>
      </c>
      <c r="Q152" s="45" t="s">
        <v>2295</v>
      </c>
      <c r="R152" s="45" t="s">
        <v>2287</v>
      </c>
      <c r="S152" s="293">
        <v>4</v>
      </c>
      <c r="T152" s="124">
        <v>42820</v>
      </c>
      <c r="U152" s="124">
        <v>43905</v>
      </c>
      <c r="V152" s="139">
        <v>42842</v>
      </c>
      <c r="W152" s="139" t="s">
        <v>2294</v>
      </c>
      <c r="X152" s="153"/>
      <c r="Y152" s="153" t="s">
        <v>176</v>
      </c>
      <c r="Z152" s="141" t="s">
        <v>176</v>
      </c>
      <c r="AA152" s="153"/>
      <c r="AB152" s="153"/>
      <c r="AC152" s="153"/>
      <c r="AD152" s="153"/>
      <c r="AE152" s="153" t="s">
        <v>176</v>
      </c>
      <c r="AF152" s="153" t="s">
        <v>267</v>
      </c>
      <c r="AG152" s="153"/>
      <c r="AH152" s="153" t="s">
        <v>176</v>
      </c>
      <c r="AI152" s="153"/>
      <c r="AJ152" s="153" t="s">
        <v>176</v>
      </c>
      <c r="AK152" s="67"/>
      <c r="AL152" s="67"/>
      <c r="AM152" s="67" t="s">
        <v>1907</v>
      </c>
      <c r="AN152" s="90" t="s">
        <v>1559</v>
      </c>
      <c r="AO152" s="155" t="s">
        <v>520</v>
      </c>
      <c r="AP152" s="142"/>
      <c r="AQ152" s="142"/>
      <c r="AR152" s="157"/>
      <c r="AS152" s="316">
        <v>13998</v>
      </c>
      <c r="AT152" s="94" t="s">
        <v>1176</v>
      </c>
      <c r="AU152" s="121">
        <v>39259</v>
      </c>
      <c r="AV152" s="144"/>
      <c r="AW152" s="144"/>
      <c r="AX152" s="144"/>
      <c r="AY152" s="144"/>
    </row>
    <row r="153" spans="1:51" s="116" customFormat="1" ht="15" hidden="1" customHeight="1" x14ac:dyDescent="0.2">
      <c r="A153" s="73">
        <v>24</v>
      </c>
      <c r="B153" s="114" t="s">
        <v>180</v>
      </c>
      <c r="C153" s="75" t="s">
        <v>697</v>
      </c>
      <c r="D153" s="76" t="s">
        <v>411</v>
      </c>
      <c r="E153" s="77">
        <v>1608</v>
      </c>
      <c r="F153" s="78" t="s">
        <v>927</v>
      </c>
      <c r="G153" s="79">
        <v>10</v>
      </c>
      <c r="H153" s="80" t="s">
        <v>70</v>
      </c>
      <c r="I153" s="81">
        <v>1964</v>
      </c>
      <c r="J153" s="82" t="s">
        <v>372</v>
      </c>
      <c r="K153" s="83">
        <v>1</v>
      </c>
      <c r="L153" s="84" t="s">
        <v>244</v>
      </c>
      <c r="M153" s="85">
        <v>44153</v>
      </c>
      <c r="N153" s="85">
        <v>43544</v>
      </c>
      <c r="O153" s="86">
        <v>42082</v>
      </c>
      <c r="P153" s="86">
        <v>43178</v>
      </c>
      <c r="Q153" s="86">
        <v>42769</v>
      </c>
      <c r="R153" s="86"/>
      <c r="S153" s="64">
        <v>4</v>
      </c>
      <c r="T153" s="65">
        <v>42652</v>
      </c>
      <c r="U153" s="65">
        <v>43707</v>
      </c>
      <c r="V153" s="87">
        <v>43166</v>
      </c>
      <c r="W153" s="87">
        <v>44262</v>
      </c>
      <c r="X153" s="33"/>
      <c r="Y153" s="33"/>
      <c r="Z153" s="33" t="s">
        <v>176</v>
      </c>
      <c r="AA153" s="33"/>
      <c r="AB153" s="33"/>
      <c r="AC153" s="33" t="s">
        <v>176</v>
      </c>
      <c r="AD153" s="33" t="s">
        <v>176</v>
      </c>
      <c r="AE153" s="33"/>
      <c r="AF153" s="33"/>
      <c r="AG153" s="33"/>
      <c r="AH153" s="33"/>
      <c r="AI153" s="33"/>
      <c r="AJ153" s="33" t="s">
        <v>176</v>
      </c>
      <c r="AK153" s="67"/>
      <c r="AL153" s="67" t="s">
        <v>1301</v>
      </c>
      <c r="AM153" s="67"/>
      <c r="AN153" s="90" t="s">
        <v>2412</v>
      </c>
      <c r="AO153" s="91" t="s">
        <v>674</v>
      </c>
      <c r="AP153" s="92"/>
      <c r="AQ153" s="92"/>
      <c r="AR153" s="92"/>
      <c r="AS153" s="93">
        <v>14633</v>
      </c>
      <c r="AT153" s="94">
        <v>1990</v>
      </c>
      <c r="AU153" s="181"/>
      <c r="AV153" s="181"/>
      <c r="AW153" s="71"/>
      <c r="AX153" s="71"/>
      <c r="AY153" s="71"/>
    </row>
    <row r="154" spans="1:51" s="116" customFormat="1" ht="15" hidden="1" customHeight="1" x14ac:dyDescent="0.2">
      <c r="A154" s="104">
        <v>26</v>
      </c>
      <c r="B154" s="51" t="s">
        <v>188</v>
      </c>
      <c r="C154" s="52" t="s">
        <v>2416</v>
      </c>
      <c r="D154" s="76" t="s">
        <v>2417</v>
      </c>
      <c r="E154" s="53">
        <v>31443</v>
      </c>
      <c r="F154" s="54" t="s">
        <v>2418</v>
      </c>
      <c r="G154" s="79">
        <v>19</v>
      </c>
      <c r="H154" s="56" t="s">
        <v>265</v>
      </c>
      <c r="I154" s="57">
        <v>1995</v>
      </c>
      <c r="J154" s="150" t="s">
        <v>372</v>
      </c>
      <c r="K154" s="59">
        <v>3</v>
      </c>
      <c r="L154" s="60" t="s">
        <v>243</v>
      </c>
      <c r="M154" s="61">
        <v>43510</v>
      </c>
      <c r="N154" s="61">
        <v>44403</v>
      </c>
      <c r="O154" s="62">
        <v>42920</v>
      </c>
      <c r="P154" s="62" t="s">
        <v>2578</v>
      </c>
      <c r="Q154" s="62"/>
      <c r="R154" s="44" t="s">
        <v>317</v>
      </c>
      <c r="S154" s="64">
        <v>4</v>
      </c>
      <c r="T154" s="65"/>
      <c r="U154" s="65">
        <v>44377</v>
      </c>
      <c r="V154" s="66">
        <v>42920</v>
      </c>
      <c r="W154" s="66" t="s">
        <v>2578</v>
      </c>
      <c r="X154" s="33"/>
      <c r="Y154" s="33"/>
      <c r="Z154" s="33"/>
      <c r="AA154" s="33"/>
      <c r="AB154" s="33"/>
      <c r="AC154" s="33"/>
      <c r="AD154" s="33"/>
      <c r="AE154" s="33"/>
      <c r="AF154" s="33" t="s">
        <v>176</v>
      </c>
      <c r="AG154" s="33"/>
      <c r="AH154" s="33"/>
      <c r="AI154" s="33"/>
      <c r="AJ154" s="33"/>
      <c r="AK154" s="120"/>
      <c r="AL154" s="120"/>
      <c r="AM154" s="120"/>
      <c r="AN154" s="120"/>
      <c r="AO154" s="155" t="s">
        <v>2380</v>
      </c>
      <c r="AP154" s="69"/>
      <c r="AQ154" s="69"/>
      <c r="AR154" s="69"/>
      <c r="AS154" s="70">
        <v>100717</v>
      </c>
      <c r="AT154" s="113"/>
      <c r="AU154" s="676">
        <v>42970</v>
      </c>
      <c r="AV154" s="108"/>
      <c r="AW154" s="108"/>
      <c r="AX154" s="108"/>
      <c r="AY154" s="108"/>
    </row>
    <row r="155" spans="1:51" s="72" customFormat="1" ht="15" hidden="1" customHeight="1" x14ac:dyDescent="0.2">
      <c r="A155" s="104">
        <v>33</v>
      </c>
      <c r="B155" s="51" t="s">
        <v>182</v>
      </c>
      <c r="C155" s="52" t="s">
        <v>720</v>
      </c>
      <c r="D155" s="76" t="s">
        <v>452</v>
      </c>
      <c r="E155" s="53">
        <v>1936</v>
      </c>
      <c r="F155" s="54" t="s">
        <v>2464</v>
      </c>
      <c r="G155" s="79">
        <v>31</v>
      </c>
      <c r="H155" s="56" t="s">
        <v>802</v>
      </c>
      <c r="I155" s="57">
        <v>1971</v>
      </c>
      <c r="J155" s="105" t="s">
        <v>372</v>
      </c>
      <c r="K155" s="59">
        <v>1</v>
      </c>
      <c r="L155" s="60" t="s">
        <v>248</v>
      </c>
      <c r="M155" s="61">
        <v>43817</v>
      </c>
      <c r="N155" s="61">
        <v>43456</v>
      </c>
      <c r="O155" s="62">
        <v>42664</v>
      </c>
      <c r="P155" s="62">
        <v>43759</v>
      </c>
      <c r="Q155" s="62" t="s">
        <v>317</v>
      </c>
      <c r="R155" s="62" t="s">
        <v>317</v>
      </c>
      <c r="S155" s="64">
        <v>4</v>
      </c>
      <c r="T155" s="65">
        <v>42686</v>
      </c>
      <c r="U155" s="65">
        <v>43763</v>
      </c>
      <c r="V155" s="66">
        <v>42683</v>
      </c>
      <c r="W155" s="66">
        <v>43778</v>
      </c>
      <c r="X155" s="33"/>
      <c r="Y155" s="33"/>
      <c r="Z155" s="33"/>
      <c r="AA155" s="33"/>
      <c r="AB155" s="33"/>
      <c r="AC155" s="33"/>
      <c r="AD155" s="33"/>
      <c r="AE155" s="33" t="s">
        <v>176</v>
      </c>
      <c r="AF155" s="33" t="s">
        <v>176</v>
      </c>
      <c r="AG155" s="33"/>
      <c r="AH155" s="33" t="s">
        <v>176</v>
      </c>
      <c r="AI155" s="33"/>
      <c r="AJ155" s="33"/>
      <c r="AK155" s="112"/>
      <c r="AL155" s="112" t="s">
        <v>1917</v>
      </c>
      <c r="AM155" s="112"/>
      <c r="AN155" s="120"/>
      <c r="AO155" s="69" t="s">
        <v>673</v>
      </c>
      <c r="AP155" s="69"/>
      <c r="AQ155" s="69"/>
      <c r="AR155" s="69"/>
      <c r="AS155" s="70">
        <v>12912</v>
      </c>
      <c r="AT155" s="68">
        <v>1993</v>
      </c>
      <c r="AU155" s="108"/>
      <c r="AV155" s="108"/>
      <c r="AW155" s="71"/>
      <c r="AX155" s="71"/>
      <c r="AY155" s="71"/>
    </row>
    <row r="156" spans="1:51" s="43" customFormat="1" ht="15" hidden="1" customHeight="1" x14ac:dyDescent="0.2">
      <c r="A156" s="170">
        <v>17</v>
      </c>
      <c r="B156" s="148" t="s">
        <v>181</v>
      </c>
      <c r="C156" s="149" t="s">
        <v>755</v>
      </c>
      <c r="D156" s="76" t="s">
        <v>335</v>
      </c>
      <c r="E156" s="128">
        <v>1157</v>
      </c>
      <c r="F156" s="78" t="s">
        <v>928</v>
      </c>
      <c r="G156" s="79">
        <v>4</v>
      </c>
      <c r="H156" s="130" t="s">
        <v>66</v>
      </c>
      <c r="I156" s="129">
        <v>1961</v>
      </c>
      <c r="J156" s="150" t="s">
        <v>372</v>
      </c>
      <c r="K156" s="132">
        <v>1</v>
      </c>
      <c r="L156" s="133" t="s">
        <v>248</v>
      </c>
      <c r="M156" s="152">
        <v>43913</v>
      </c>
      <c r="N156" s="152">
        <v>42990</v>
      </c>
      <c r="O156" s="44">
        <v>41677</v>
      </c>
      <c r="P156" s="44">
        <v>42773</v>
      </c>
      <c r="Q156" s="44"/>
      <c r="R156" s="45"/>
      <c r="S156" s="137">
        <v>4</v>
      </c>
      <c r="T156" s="138">
        <v>41601</v>
      </c>
      <c r="U156" s="451">
        <v>43862</v>
      </c>
      <c r="V156" s="139">
        <v>40638</v>
      </c>
      <c r="W156" s="139">
        <v>41734</v>
      </c>
      <c r="X156" s="153"/>
      <c r="Y156" s="153"/>
      <c r="Z156" s="153"/>
      <c r="AA156" s="153"/>
      <c r="AB156" s="153"/>
      <c r="AC156" s="153" t="s">
        <v>176</v>
      </c>
      <c r="AD156" s="153" t="s">
        <v>176</v>
      </c>
      <c r="AE156" s="153" t="s">
        <v>176</v>
      </c>
      <c r="AF156" s="153"/>
      <c r="AG156" s="153"/>
      <c r="AH156" s="153"/>
      <c r="AI156" s="153"/>
      <c r="AJ156" s="153"/>
      <c r="AK156" s="314"/>
      <c r="AL156" s="112"/>
      <c r="AM156" s="112"/>
      <c r="AN156" s="67" t="s">
        <v>1476</v>
      </c>
      <c r="AO156" s="142"/>
      <c r="AP156" s="155" t="s">
        <v>392</v>
      </c>
      <c r="AQ156" s="142"/>
      <c r="AR156" s="142" t="s">
        <v>590</v>
      </c>
      <c r="AS156" s="173" t="s">
        <v>286</v>
      </c>
      <c r="AT156" s="94">
        <v>1981</v>
      </c>
      <c r="AU156" s="144"/>
      <c r="AV156" s="144"/>
      <c r="AW156" s="157"/>
      <c r="AX156" s="157"/>
      <c r="AY156" s="157"/>
    </row>
    <row r="157" spans="1:51" s="196" customFormat="1" ht="15" customHeight="1" x14ac:dyDescent="0.2">
      <c r="A157" s="73">
        <v>14</v>
      </c>
      <c r="B157" s="111" t="s">
        <v>700</v>
      </c>
      <c r="C157" s="324" t="s">
        <v>692</v>
      </c>
      <c r="D157" s="325" t="s">
        <v>558</v>
      </c>
      <c r="E157" s="341">
        <v>1522</v>
      </c>
      <c r="F157" s="338" t="s">
        <v>929</v>
      </c>
      <c r="G157" s="330">
        <v>25</v>
      </c>
      <c r="H157" s="295" t="s">
        <v>265</v>
      </c>
      <c r="I157" s="81">
        <v>1973</v>
      </c>
      <c r="J157" s="82" t="s">
        <v>372</v>
      </c>
      <c r="K157" s="83">
        <v>1</v>
      </c>
      <c r="L157" s="84" t="s">
        <v>247</v>
      </c>
      <c r="M157" s="85">
        <v>43910</v>
      </c>
      <c r="N157" s="85">
        <v>43513</v>
      </c>
      <c r="O157" s="86">
        <v>40952</v>
      </c>
      <c r="P157" s="86">
        <v>42048</v>
      </c>
      <c r="Q157" s="86"/>
      <c r="R157" s="86" t="s">
        <v>317</v>
      </c>
      <c r="S157" s="34">
        <v>4</v>
      </c>
      <c r="T157" s="124">
        <v>42772</v>
      </c>
      <c r="U157" s="124">
        <v>43855</v>
      </c>
      <c r="V157" s="87">
        <v>40952</v>
      </c>
      <c r="W157" s="87">
        <v>42048</v>
      </c>
      <c r="X157" s="89"/>
      <c r="Y157" s="89"/>
      <c r="Z157" s="89"/>
      <c r="AA157" s="89" t="s">
        <v>176</v>
      </c>
      <c r="AB157" s="89"/>
      <c r="AC157" s="89"/>
      <c r="AD157" s="89"/>
      <c r="AE157" s="89"/>
      <c r="AF157" s="89"/>
      <c r="AG157" s="89" t="s">
        <v>176</v>
      </c>
      <c r="AH157" s="89" t="s">
        <v>176</v>
      </c>
      <c r="AI157" s="89"/>
      <c r="AJ157" s="89"/>
      <c r="AK157" s="67"/>
      <c r="AL157" s="67"/>
      <c r="AM157" s="67"/>
      <c r="AN157" s="68" t="s">
        <v>1400</v>
      </c>
      <c r="AO157" s="92" t="s">
        <v>523</v>
      </c>
      <c r="AP157" s="92"/>
      <c r="AQ157" s="92"/>
      <c r="AR157" s="92"/>
      <c r="AS157" s="93">
        <v>14666</v>
      </c>
      <c r="AT157" s="206">
        <v>1993</v>
      </c>
      <c r="AU157" s="71"/>
      <c r="AV157" s="71"/>
      <c r="AW157" s="108"/>
      <c r="AX157" s="108"/>
      <c r="AY157" s="108"/>
    </row>
    <row r="158" spans="1:51" s="72" customFormat="1" ht="15.75" hidden="1" customHeight="1" x14ac:dyDescent="0.2">
      <c r="A158" s="104">
        <v>34</v>
      </c>
      <c r="B158" s="96" t="s">
        <v>182</v>
      </c>
      <c r="C158" s="52" t="s">
        <v>521</v>
      </c>
      <c r="D158" s="76" t="s">
        <v>322</v>
      </c>
      <c r="E158" s="53">
        <v>3209</v>
      </c>
      <c r="F158" s="54" t="s">
        <v>1519</v>
      </c>
      <c r="G158" s="79">
        <v>28</v>
      </c>
      <c r="H158" s="56" t="s">
        <v>1127</v>
      </c>
      <c r="I158" s="57">
        <v>1963</v>
      </c>
      <c r="J158" s="105" t="s">
        <v>372</v>
      </c>
      <c r="K158" s="59">
        <v>1</v>
      </c>
      <c r="L158" s="60" t="s">
        <v>246</v>
      </c>
      <c r="M158" s="61">
        <v>43794</v>
      </c>
      <c r="N158" s="61">
        <v>43029</v>
      </c>
      <c r="O158" s="62">
        <v>42055</v>
      </c>
      <c r="P158" s="62">
        <v>43151</v>
      </c>
      <c r="Q158" s="62" t="s">
        <v>1955</v>
      </c>
      <c r="R158" s="62">
        <v>43151</v>
      </c>
      <c r="S158" s="64">
        <v>4</v>
      </c>
      <c r="T158" s="65">
        <v>42514</v>
      </c>
      <c r="U158" s="65">
        <v>43605</v>
      </c>
      <c r="V158" s="66">
        <v>42132</v>
      </c>
      <c r="W158" s="66">
        <v>43228</v>
      </c>
      <c r="X158" s="33"/>
      <c r="Y158" s="33"/>
      <c r="Z158" s="33"/>
      <c r="AA158" s="33" t="s">
        <v>176</v>
      </c>
      <c r="AB158" s="33" t="s">
        <v>176</v>
      </c>
      <c r="AC158" s="33"/>
      <c r="AD158" s="33"/>
      <c r="AE158" s="33"/>
      <c r="AF158" s="33"/>
      <c r="AG158" s="33" t="s">
        <v>176</v>
      </c>
      <c r="AH158" s="33" t="str">
        <f>+AA158</f>
        <v>+</v>
      </c>
      <c r="AI158" s="33"/>
      <c r="AJ158" s="33"/>
      <c r="AK158" s="90"/>
      <c r="AL158" s="90" t="s">
        <v>1920</v>
      </c>
      <c r="AM158" s="90"/>
      <c r="AN158" s="68"/>
      <c r="AO158" s="69"/>
      <c r="AP158" s="69" t="s">
        <v>509</v>
      </c>
      <c r="AQ158" s="69"/>
      <c r="AR158" s="69" t="s">
        <v>586</v>
      </c>
      <c r="AS158" s="70">
        <v>2581</v>
      </c>
      <c r="AT158" s="613">
        <v>1984</v>
      </c>
      <c r="AU158" s="108"/>
      <c r="AV158" s="108"/>
      <c r="AW158" s="108"/>
      <c r="AX158" s="108"/>
      <c r="AY158" s="108"/>
    </row>
    <row r="159" spans="1:51" s="103" customFormat="1" ht="15" customHeight="1" x14ac:dyDescent="0.2">
      <c r="A159" s="73">
        <v>21</v>
      </c>
      <c r="B159" s="111" t="s">
        <v>700</v>
      </c>
      <c r="C159" s="324" t="s">
        <v>869</v>
      </c>
      <c r="D159" s="325" t="s">
        <v>403</v>
      </c>
      <c r="E159" s="341">
        <v>3135</v>
      </c>
      <c r="F159" s="338" t="s">
        <v>930</v>
      </c>
      <c r="G159" s="330">
        <v>2</v>
      </c>
      <c r="H159" s="295" t="s">
        <v>1071</v>
      </c>
      <c r="I159" s="81">
        <v>1961</v>
      </c>
      <c r="J159" s="82" t="s">
        <v>372</v>
      </c>
      <c r="K159" s="83">
        <v>1</v>
      </c>
      <c r="L159" s="84" t="s">
        <v>243</v>
      </c>
      <c r="M159" s="85">
        <v>43606</v>
      </c>
      <c r="N159" s="85">
        <v>43249</v>
      </c>
      <c r="O159" s="86">
        <v>42044</v>
      </c>
      <c r="P159" s="86">
        <v>43140</v>
      </c>
      <c r="Q159" s="86"/>
      <c r="R159" s="86"/>
      <c r="S159" s="34">
        <v>4</v>
      </c>
      <c r="T159" s="124">
        <v>42702</v>
      </c>
      <c r="U159" s="124">
        <v>43812</v>
      </c>
      <c r="V159" s="87">
        <v>42044</v>
      </c>
      <c r="W159" s="87">
        <v>43140</v>
      </c>
      <c r="X159" s="89"/>
      <c r="Y159" s="89" t="s">
        <v>176</v>
      </c>
      <c r="Z159" s="89"/>
      <c r="AA159" s="89"/>
      <c r="AB159" s="89" t="s">
        <v>176</v>
      </c>
      <c r="AC159" s="89"/>
      <c r="AD159" s="89"/>
      <c r="AE159" s="89" t="s">
        <v>176</v>
      </c>
      <c r="AF159" s="89" t="s">
        <v>176</v>
      </c>
      <c r="AG159" s="89"/>
      <c r="AH159" s="89"/>
      <c r="AI159" s="89"/>
      <c r="AJ159" s="89"/>
      <c r="AK159" s="112" t="s">
        <v>1351</v>
      </c>
      <c r="AL159" s="112" t="s">
        <v>1349</v>
      </c>
      <c r="AM159" s="112"/>
      <c r="AN159" s="120" t="s">
        <v>1401</v>
      </c>
      <c r="AO159" s="92"/>
      <c r="AP159" s="92" t="s">
        <v>392</v>
      </c>
      <c r="AQ159" s="92"/>
      <c r="AR159" s="92"/>
      <c r="AS159" s="93">
        <v>14618</v>
      </c>
      <c r="AT159" s="94">
        <v>1981</v>
      </c>
      <c r="AU159" s="108"/>
      <c r="AV159" s="108"/>
      <c r="AW159" s="181"/>
      <c r="AX159" s="181"/>
      <c r="AY159" s="181"/>
    </row>
    <row r="160" spans="1:51" s="103" customFormat="1" ht="15" hidden="1" customHeight="1" x14ac:dyDescent="0.2">
      <c r="A160" s="170">
        <v>27</v>
      </c>
      <c r="B160" s="411" t="s">
        <v>183</v>
      </c>
      <c r="C160" s="127" t="s">
        <v>761</v>
      </c>
      <c r="D160" s="119" t="s">
        <v>531</v>
      </c>
      <c r="E160" s="128">
        <v>1959</v>
      </c>
      <c r="F160" s="78" t="s">
        <v>931</v>
      </c>
      <c r="G160" s="79">
        <v>10</v>
      </c>
      <c r="H160" s="130" t="s">
        <v>265</v>
      </c>
      <c r="I160" s="129">
        <v>1965</v>
      </c>
      <c r="J160" s="150" t="s">
        <v>372</v>
      </c>
      <c r="K160" s="132">
        <v>1</v>
      </c>
      <c r="L160" s="133" t="s">
        <v>243</v>
      </c>
      <c r="M160" s="135">
        <v>44141</v>
      </c>
      <c r="N160" s="135">
        <v>43237</v>
      </c>
      <c r="O160" s="45">
        <v>42172</v>
      </c>
      <c r="P160" s="45" t="s">
        <v>1783</v>
      </c>
      <c r="Q160" s="45" t="s">
        <v>2164</v>
      </c>
      <c r="R160" s="45" t="s">
        <v>1783</v>
      </c>
      <c r="S160" s="293">
        <v>4</v>
      </c>
      <c r="T160" s="124">
        <v>42654</v>
      </c>
      <c r="U160" s="124">
        <v>43710</v>
      </c>
      <c r="V160" s="139">
        <v>42132</v>
      </c>
      <c r="W160" s="139" t="s">
        <v>1778</v>
      </c>
      <c r="X160" s="153"/>
      <c r="Y160" s="153"/>
      <c r="Z160" s="153" t="s">
        <v>267</v>
      </c>
      <c r="AA160" s="153"/>
      <c r="AB160" s="153"/>
      <c r="AC160" s="153"/>
      <c r="AD160" s="153"/>
      <c r="AE160" s="153" t="s">
        <v>176</v>
      </c>
      <c r="AF160" s="153" t="s">
        <v>176</v>
      </c>
      <c r="AG160" s="153"/>
      <c r="AH160" s="153"/>
      <c r="AI160" s="153"/>
      <c r="AJ160" s="153"/>
      <c r="AK160" s="349"/>
      <c r="AL160" s="349"/>
      <c r="AM160" s="67" t="s">
        <v>2554</v>
      </c>
      <c r="AN160" s="121" t="s">
        <v>2353</v>
      </c>
      <c r="AO160" s="142"/>
      <c r="AP160" s="142" t="s">
        <v>390</v>
      </c>
      <c r="AQ160" s="142"/>
      <c r="AR160" s="142"/>
      <c r="AS160" s="316">
        <v>10435</v>
      </c>
      <c r="AT160" s="163">
        <v>31957</v>
      </c>
      <c r="AU160" s="121">
        <v>31618</v>
      </c>
      <c r="AV160" s="278"/>
      <c r="AW160" s="144"/>
      <c r="AX160" s="144"/>
      <c r="AY160" s="144"/>
    </row>
    <row r="161" spans="1:51" s="116" customFormat="1" ht="15" hidden="1" customHeight="1" x14ac:dyDescent="0.2">
      <c r="A161" s="73">
        <v>25</v>
      </c>
      <c r="B161" s="114" t="s">
        <v>180</v>
      </c>
      <c r="C161" s="638" t="s">
        <v>775</v>
      </c>
      <c r="D161" s="639" t="s">
        <v>413</v>
      </c>
      <c r="E161" s="77">
        <v>1424</v>
      </c>
      <c r="F161" s="78" t="s">
        <v>932</v>
      </c>
      <c r="G161" s="79">
        <v>1</v>
      </c>
      <c r="H161" s="80" t="s">
        <v>1127</v>
      </c>
      <c r="I161" s="81">
        <v>1960</v>
      </c>
      <c r="J161" s="82" t="s">
        <v>372</v>
      </c>
      <c r="K161" s="83">
        <v>2</v>
      </c>
      <c r="L161" s="84" t="s">
        <v>246</v>
      </c>
      <c r="M161" s="85">
        <v>43728</v>
      </c>
      <c r="N161" s="85">
        <v>43382</v>
      </c>
      <c r="O161" s="86">
        <v>41911</v>
      </c>
      <c r="P161" s="86">
        <v>43007</v>
      </c>
      <c r="Q161" s="86"/>
      <c r="R161" s="86"/>
      <c r="S161" s="64">
        <v>4</v>
      </c>
      <c r="T161" s="65">
        <v>42505</v>
      </c>
      <c r="U161" s="65">
        <v>43581</v>
      </c>
      <c r="V161" s="87">
        <v>41911</v>
      </c>
      <c r="W161" s="87">
        <v>371725</v>
      </c>
      <c r="X161" s="33"/>
      <c r="Y161" s="33"/>
      <c r="Z161" s="33"/>
      <c r="AA161" s="33" t="s">
        <v>176</v>
      </c>
      <c r="AB161" s="33" t="s">
        <v>176</v>
      </c>
      <c r="AC161" s="33"/>
      <c r="AD161" s="33"/>
      <c r="AE161" s="33"/>
      <c r="AF161" s="33"/>
      <c r="AG161" s="33"/>
      <c r="AH161" s="33"/>
      <c r="AI161" s="33"/>
      <c r="AJ161" s="33"/>
      <c r="AK161" s="67"/>
      <c r="AL161" s="67" t="s">
        <v>2539</v>
      </c>
      <c r="AM161" s="67"/>
      <c r="AN161" s="90" t="s">
        <v>2510</v>
      </c>
      <c r="AO161" s="92"/>
      <c r="AP161" s="50" t="s">
        <v>145</v>
      </c>
      <c r="AQ161" s="92"/>
      <c r="AR161" s="92"/>
      <c r="AS161" s="93">
        <v>14654</v>
      </c>
      <c r="AT161" s="94">
        <v>1990</v>
      </c>
      <c r="AU161" s="108"/>
      <c r="AV161" s="108"/>
      <c r="AW161" s="189"/>
      <c r="AX161" s="189"/>
      <c r="AY161" s="189"/>
    </row>
    <row r="162" spans="1:51" s="116" customFormat="1" ht="15" hidden="1" customHeight="1" x14ac:dyDescent="0.2">
      <c r="A162" s="147">
        <v>18</v>
      </c>
      <c r="B162" s="148" t="s">
        <v>181</v>
      </c>
      <c r="C162" s="149" t="s">
        <v>256</v>
      </c>
      <c r="D162" s="76" t="s">
        <v>530</v>
      </c>
      <c r="E162" s="128">
        <v>2005</v>
      </c>
      <c r="F162" s="78" t="s">
        <v>1360</v>
      </c>
      <c r="G162" s="79">
        <v>11</v>
      </c>
      <c r="H162" s="130" t="s">
        <v>265</v>
      </c>
      <c r="I162" s="129">
        <v>1977</v>
      </c>
      <c r="J162" s="150" t="s">
        <v>372</v>
      </c>
      <c r="K162" s="132">
        <v>1</v>
      </c>
      <c r="L162" s="133" t="s">
        <v>247</v>
      </c>
      <c r="M162" s="152">
        <v>43745</v>
      </c>
      <c r="N162" s="151">
        <v>44108</v>
      </c>
      <c r="O162" s="44">
        <v>41759</v>
      </c>
      <c r="P162" s="44">
        <v>42855</v>
      </c>
      <c r="Q162" s="44"/>
      <c r="R162" s="45"/>
      <c r="S162" s="137">
        <v>4</v>
      </c>
      <c r="T162" s="138">
        <v>41601</v>
      </c>
      <c r="U162" s="451">
        <v>43762</v>
      </c>
      <c r="V162" s="495">
        <v>41759</v>
      </c>
      <c r="W162" s="495">
        <v>42855</v>
      </c>
      <c r="X162" s="153"/>
      <c r="Y162" s="153"/>
      <c r="Z162" s="153"/>
      <c r="AA162" s="153" t="s">
        <v>176</v>
      </c>
      <c r="AB162" s="153" t="s">
        <v>176</v>
      </c>
      <c r="AC162" s="153"/>
      <c r="AD162" s="153"/>
      <c r="AE162" s="153"/>
      <c r="AF162" s="153"/>
      <c r="AG162" s="153" t="s">
        <v>176</v>
      </c>
      <c r="AH162" s="153" t="s">
        <v>176</v>
      </c>
      <c r="AI162" s="153"/>
      <c r="AJ162" s="153">
        <f>+AI222</f>
        <v>0</v>
      </c>
      <c r="AK162" s="448"/>
      <c r="AL162" s="67"/>
      <c r="AM162" s="67" t="s">
        <v>1356</v>
      </c>
      <c r="AN162" s="90"/>
      <c r="AO162" s="142"/>
      <c r="AP162" s="142"/>
      <c r="AQ162" s="142"/>
      <c r="AR162" s="142"/>
      <c r="AS162" s="173" t="s">
        <v>498</v>
      </c>
      <c r="AT162" s="94">
        <v>1992</v>
      </c>
      <c r="AU162" s="144"/>
      <c r="AV162" s="144"/>
      <c r="AW162" s="157"/>
      <c r="AX162" s="157"/>
      <c r="AY162" s="157"/>
    </row>
    <row r="163" spans="1:51" s="239" customFormat="1" ht="15" hidden="1" customHeight="1" x14ac:dyDescent="0.2">
      <c r="A163" s="170"/>
      <c r="B163" s="111" t="s">
        <v>179</v>
      </c>
      <c r="C163" s="127" t="s">
        <v>2401</v>
      </c>
      <c r="D163" s="119" t="s">
        <v>2402</v>
      </c>
      <c r="E163" s="128">
        <v>31396</v>
      </c>
      <c r="F163" s="78" t="s">
        <v>2404</v>
      </c>
      <c r="G163" s="79">
        <v>16</v>
      </c>
      <c r="H163" s="130" t="s">
        <v>802</v>
      </c>
      <c r="I163" s="129">
        <v>1988</v>
      </c>
      <c r="J163" s="82" t="s">
        <v>372</v>
      </c>
      <c r="K163" s="132">
        <v>1</v>
      </c>
      <c r="L163" s="84" t="s">
        <v>2403</v>
      </c>
      <c r="M163" s="135">
        <v>44237</v>
      </c>
      <c r="N163" s="135">
        <v>43712</v>
      </c>
      <c r="O163" s="45">
        <v>43083</v>
      </c>
      <c r="P163" s="45">
        <v>44179</v>
      </c>
      <c r="Q163" s="45"/>
      <c r="R163" s="44" t="s">
        <v>317</v>
      </c>
      <c r="S163" s="293">
        <v>4</v>
      </c>
      <c r="T163" s="124"/>
      <c r="U163" s="124">
        <v>43512</v>
      </c>
      <c r="V163" s="87">
        <v>43203</v>
      </c>
      <c r="W163" s="66">
        <v>44299</v>
      </c>
      <c r="X163" s="153"/>
      <c r="Y163" s="153"/>
      <c r="Z163" s="153"/>
      <c r="AA163" s="153"/>
      <c r="AB163" s="153"/>
      <c r="AC163" s="153"/>
      <c r="AD163" s="153" t="s">
        <v>176</v>
      </c>
      <c r="AE163" s="153"/>
      <c r="AF163" s="153"/>
      <c r="AG163" s="153"/>
      <c r="AH163" s="153"/>
      <c r="AI163" s="153"/>
      <c r="AJ163" s="153"/>
      <c r="AK163" s="233"/>
      <c r="AL163" s="233"/>
      <c r="AM163" s="233"/>
      <c r="AN163" s="234"/>
      <c r="AO163" s="90" t="s">
        <v>1555</v>
      </c>
      <c r="AP163" s="142"/>
      <c r="AQ163" s="142"/>
      <c r="AR163" s="142"/>
      <c r="AS163" s="316" t="s">
        <v>2594</v>
      </c>
      <c r="AT163" s="163"/>
      <c r="AU163" s="121"/>
      <c r="AV163" s="157"/>
      <c r="AW163" s="157"/>
      <c r="AX163" s="157"/>
      <c r="AY163" s="157"/>
    </row>
    <row r="164" spans="1:51" s="72" customFormat="1" ht="15" hidden="1" customHeight="1" x14ac:dyDescent="0.2">
      <c r="A164" s="104">
        <v>35</v>
      </c>
      <c r="B164" s="525" t="s">
        <v>186</v>
      </c>
      <c r="C164" s="526" t="s">
        <v>1895</v>
      </c>
      <c r="D164" s="527" t="s">
        <v>1896</v>
      </c>
      <c r="E164" s="528">
        <v>31110</v>
      </c>
      <c r="F164" s="529" t="s">
        <v>1897</v>
      </c>
      <c r="G164" s="530">
        <v>26</v>
      </c>
      <c r="H164" s="531" t="s">
        <v>802</v>
      </c>
      <c r="I164" s="532">
        <v>1994</v>
      </c>
      <c r="J164" s="533" t="s">
        <v>1146</v>
      </c>
      <c r="K164" s="534"/>
      <c r="L164" s="535" t="s">
        <v>244</v>
      </c>
      <c r="M164" s="536"/>
      <c r="N164" s="536">
        <v>43554</v>
      </c>
      <c r="O164" s="537"/>
      <c r="P164" s="537"/>
      <c r="Q164" s="537"/>
      <c r="R164" s="537"/>
      <c r="S164" s="538">
        <v>4</v>
      </c>
      <c r="T164" s="65"/>
      <c r="U164" s="539"/>
      <c r="V164" s="540"/>
      <c r="W164" s="540"/>
      <c r="X164" s="541"/>
      <c r="Y164" s="541"/>
      <c r="Z164" s="541"/>
      <c r="AA164" s="541"/>
      <c r="AB164" s="541"/>
      <c r="AC164" s="541"/>
      <c r="AD164" s="541"/>
      <c r="AE164" s="541"/>
      <c r="AF164" s="541"/>
      <c r="AG164" s="541"/>
      <c r="AH164" s="541"/>
      <c r="AI164" s="541"/>
      <c r="AJ164" s="541"/>
      <c r="AK164" s="542"/>
      <c r="AL164" s="542"/>
      <c r="AM164" s="542"/>
      <c r="AN164" s="542"/>
      <c r="AO164" s="543" t="s">
        <v>1802</v>
      </c>
      <c r="AP164" s="543"/>
      <c r="AQ164" s="543"/>
      <c r="AR164" s="543"/>
      <c r="AS164" s="544"/>
      <c r="AT164" s="711">
        <v>2015</v>
      </c>
      <c r="AU164" s="545"/>
      <c r="AV164" s="545"/>
      <c r="AW164" s="545"/>
      <c r="AX164" s="545"/>
      <c r="AY164" s="545"/>
    </row>
    <row r="165" spans="1:51" s="72" customFormat="1" ht="15" hidden="1" customHeight="1" x14ac:dyDescent="0.2">
      <c r="A165" s="170">
        <v>28</v>
      </c>
      <c r="B165" s="411" t="s">
        <v>183</v>
      </c>
      <c r="C165" s="127" t="s">
        <v>726</v>
      </c>
      <c r="D165" s="119" t="s">
        <v>429</v>
      </c>
      <c r="E165" s="128">
        <v>1974</v>
      </c>
      <c r="F165" s="78" t="s">
        <v>1083</v>
      </c>
      <c r="G165" s="79">
        <v>26</v>
      </c>
      <c r="H165" s="130" t="s">
        <v>488</v>
      </c>
      <c r="I165" s="129">
        <v>1966</v>
      </c>
      <c r="J165" s="150" t="s">
        <v>377</v>
      </c>
      <c r="K165" s="132">
        <v>1</v>
      </c>
      <c r="L165" s="133" t="s">
        <v>243</v>
      </c>
      <c r="M165" s="135">
        <v>44158</v>
      </c>
      <c r="N165" s="135">
        <v>43087</v>
      </c>
      <c r="O165" s="45">
        <v>42632</v>
      </c>
      <c r="P165" s="45" t="s">
        <v>2219</v>
      </c>
      <c r="Q165" s="45" t="s">
        <v>2001</v>
      </c>
      <c r="R165" s="45" t="s">
        <v>1962</v>
      </c>
      <c r="S165" s="293">
        <v>4</v>
      </c>
      <c r="T165" s="124">
        <v>42870</v>
      </c>
      <c r="U165" s="124">
        <v>43962</v>
      </c>
      <c r="V165" s="139">
        <v>42349</v>
      </c>
      <c r="W165" s="139" t="s">
        <v>1962</v>
      </c>
      <c r="X165" s="153" t="s">
        <v>267</v>
      </c>
      <c r="Y165" s="153" t="s">
        <v>267</v>
      </c>
      <c r="Z165" s="153" t="s">
        <v>267</v>
      </c>
      <c r="AA165" s="153" t="s">
        <v>176</v>
      </c>
      <c r="AB165" s="153" t="s">
        <v>267</v>
      </c>
      <c r="AC165" s="153"/>
      <c r="AD165" s="153"/>
      <c r="AE165" s="153" t="s">
        <v>176</v>
      </c>
      <c r="AF165" s="153" t="s">
        <v>176</v>
      </c>
      <c r="AG165" s="153"/>
      <c r="AH165" s="153"/>
      <c r="AI165" s="153"/>
      <c r="AJ165" s="153" t="s">
        <v>267</v>
      </c>
      <c r="AK165" s="67"/>
      <c r="AL165" s="67"/>
      <c r="AM165" s="67" t="s">
        <v>2555</v>
      </c>
      <c r="AN165" s="68" t="s">
        <v>2520</v>
      </c>
      <c r="AO165" s="142" t="s">
        <v>1371</v>
      </c>
      <c r="AP165" s="142" t="s">
        <v>387</v>
      </c>
      <c r="AQ165" s="142" t="s">
        <v>827</v>
      </c>
      <c r="AR165" s="142"/>
      <c r="AS165" s="316">
        <v>10485</v>
      </c>
      <c r="AT165" s="163">
        <v>31965</v>
      </c>
      <c r="AU165" s="121">
        <v>31621</v>
      </c>
      <c r="AV165" s="157"/>
      <c r="AW165" s="157"/>
      <c r="AX165" s="157"/>
      <c r="AY165" s="157"/>
    </row>
    <row r="166" spans="1:51" s="43" customFormat="1" ht="15" hidden="1" customHeight="1" x14ac:dyDescent="0.2">
      <c r="A166" s="170">
        <v>29</v>
      </c>
      <c r="B166" s="411" t="s">
        <v>183</v>
      </c>
      <c r="C166" s="127" t="s">
        <v>722</v>
      </c>
      <c r="D166" s="119" t="s">
        <v>412</v>
      </c>
      <c r="E166" s="128">
        <v>1958</v>
      </c>
      <c r="F166" s="78" t="s">
        <v>2440</v>
      </c>
      <c r="G166" s="79">
        <v>3</v>
      </c>
      <c r="H166" s="130" t="s">
        <v>59</v>
      </c>
      <c r="I166" s="129">
        <v>1966</v>
      </c>
      <c r="J166" s="150" t="s">
        <v>372</v>
      </c>
      <c r="K166" s="132">
        <v>1</v>
      </c>
      <c r="L166" s="133" t="s">
        <v>247</v>
      </c>
      <c r="M166" s="135">
        <v>44164</v>
      </c>
      <c r="N166" s="135">
        <v>43417</v>
      </c>
      <c r="O166" s="45">
        <v>42096</v>
      </c>
      <c r="P166" s="45" t="s">
        <v>1768</v>
      </c>
      <c r="Q166" s="45" t="s">
        <v>2002</v>
      </c>
      <c r="R166" s="45" t="s">
        <v>1768</v>
      </c>
      <c r="S166" s="293">
        <v>4</v>
      </c>
      <c r="T166" s="124">
        <v>42322</v>
      </c>
      <c r="U166" s="124">
        <v>43189</v>
      </c>
      <c r="V166" s="139">
        <v>42096</v>
      </c>
      <c r="W166" s="139" t="s">
        <v>1768</v>
      </c>
      <c r="X166" s="153"/>
      <c r="Y166" s="153" t="s">
        <v>267</v>
      </c>
      <c r="Z166" s="153" t="s">
        <v>267</v>
      </c>
      <c r="AA166" s="153"/>
      <c r="AB166" s="153"/>
      <c r="AC166" s="153"/>
      <c r="AD166" s="153"/>
      <c r="AE166" s="153"/>
      <c r="AF166" s="153" t="s">
        <v>176</v>
      </c>
      <c r="AG166" s="153" t="s">
        <v>176</v>
      </c>
      <c r="AH166" s="153" t="s">
        <v>176</v>
      </c>
      <c r="AI166" s="153"/>
      <c r="AJ166" s="153"/>
      <c r="AK166" s="233"/>
      <c r="AL166" s="233"/>
      <c r="AM166" s="233" t="s">
        <v>2551</v>
      </c>
      <c r="AN166" s="234" t="s">
        <v>2527</v>
      </c>
      <c r="AO166" s="142"/>
      <c r="AP166" s="142" t="s">
        <v>390</v>
      </c>
      <c r="AQ166" s="142"/>
      <c r="AR166" s="142"/>
      <c r="AS166" s="316">
        <v>10437</v>
      </c>
      <c r="AT166" s="163">
        <v>31933</v>
      </c>
      <c r="AU166" s="121">
        <v>31616</v>
      </c>
      <c r="AV166" s="157"/>
      <c r="AW166" s="157"/>
      <c r="AX166" s="157"/>
      <c r="AY166" s="157"/>
    </row>
    <row r="167" spans="1:51" ht="15" hidden="1" customHeight="1" x14ac:dyDescent="0.2">
      <c r="A167" s="104"/>
      <c r="B167" s="51" t="s">
        <v>185</v>
      </c>
      <c r="C167" s="52" t="s">
        <v>1</v>
      </c>
      <c r="D167" s="76" t="s">
        <v>545</v>
      </c>
      <c r="E167" s="53">
        <v>5245</v>
      </c>
      <c r="F167" s="54" t="s">
        <v>933</v>
      </c>
      <c r="G167" s="79">
        <v>15</v>
      </c>
      <c r="H167" s="56" t="s">
        <v>1127</v>
      </c>
      <c r="I167" s="57">
        <v>1975</v>
      </c>
      <c r="J167" s="105" t="s">
        <v>373</v>
      </c>
      <c r="K167" s="59">
        <v>1</v>
      </c>
      <c r="L167" s="60" t="s">
        <v>306</v>
      </c>
      <c r="M167" s="61">
        <v>43895</v>
      </c>
      <c r="N167" s="61">
        <v>43513</v>
      </c>
      <c r="O167" s="86">
        <v>42164</v>
      </c>
      <c r="P167" s="62">
        <v>43260</v>
      </c>
      <c r="Q167" s="62"/>
      <c r="R167" s="86" t="s">
        <v>1973</v>
      </c>
      <c r="S167" s="64">
        <v>4</v>
      </c>
      <c r="T167" s="65">
        <v>43024</v>
      </c>
      <c r="U167" s="65">
        <v>44128</v>
      </c>
      <c r="V167" s="66" t="s">
        <v>1268</v>
      </c>
      <c r="W167" s="66" t="s">
        <v>1268</v>
      </c>
      <c r="X167" s="33" t="s">
        <v>176</v>
      </c>
      <c r="Y167" s="89" t="s">
        <v>176</v>
      </c>
      <c r="Z167" s="89" t="s">
        <v>176</v>
      </c>
      <c r="AA167" s="33"/>
      <c r="AB167" s="33"/>
      <c r="AC167" s="33"/>
      <c r="AD167" s="33"/>
      <c r="AE167" s="33" t="s">
        <v>14</v>
      </c>
      <c r="AF167" s="33" t="s">
        <v>176</v>
      </c>
      <c r="AG167" s="33" t="s">
        <v>14</v>
      </c>
      <c r="AH167" s="33" t="s">
        <v>176</v>
      </c>
      <c r="AI167" s="33"/>
      <c r="AJ167" s="33" t="s">
        <v>176</v>
      </c>
      <c r="AK167" s="112"/>
      <c r="AL167" s="112"/>
      <c r="AM167" s="67" t="s">
        <v>2427</v>
      </c>
      <c r="AN167" s="120" t="s">
        <v>2010</v>
      </c>
      <c r="AO167" s="69" t="s">
        <v>384</v>
      </c>
      <c r="AP167" s="69"/>
      <c r="AQ167" s="69"/>
      <c r="AR167" s="69"/>
      <c r="AS167" s="70">
        <v>14997</v>
      </c>
      <c r="AT167" s="613">
        <v>2001</v>
      </c>
      <c r="AU167" s="108"/>
      <c r="AV167" s="108"/>
      <c r="AW167" s="108"/>
      <c r="AX167" s="108"/>
      <c r="AY167" s="108"/>
    </row>
    <row r="168" spans="1:51" s="72" customFormat="1" ht="15" hidden="1" customHeight="1" x14ac:dyDescent="0.2">
      <c r="A168" s="104">
        <v>36</v>
      </c>
      <c r="B168" s="96" t="s">
        <v>186</v>
      </c>
      <c r="C168" s="193" t="s">
        <v>22</v>
      </c>
      <c r="D168" s="76" t="s">
        <v>479</v>
      </c>
      <c r="E168" s="53">
        <v>3469</v>
      </c>
      <c r="F168" s="54" t="s">
        <v>1191</v>
      </c>
      <c r="G168" s="79">
        <v>8</v>
      </c>
      <c r="H168" s="56" t="s">
        <v>1225</v>
      </c>
      <c r="I168" s="57">
        <v>1971</v>
      </c>
      <c r="J168" s="58" t="s">
        <v>375</v>
      </c>
      <c r="K168" s="59">
        <v>1</v>
      </c>
      <c r="L168" s="60" t="s">
        <v>326</v>
      </c>
      <c r="M168" s="61">
        <v>43808</v>
      </c>
      <c r="N168" s="61">
        <v>43352</v>
      </c>
      <c r="O168" s="62">
        <v>42354</v>
      </c>
      <c r="P168" s="62">
        <v>43451</v>
      </c>
      <c r="Q168" s="62">
        <v>42354</v>
      </c>
      <c r="R168" s="62">
        <v>43450</v>
      </c>
      <c r="S168" s="64">
        <v>4</v>
      </c>
      <c r="T168" s="65">
        <v>42682</v>
      </c>
      <c r="U168" s="65">
        <v>43793</v>
      </c>
      <c r="V168" s="66">
        <v>42395</v>
      </c>
      <c r="W168" s="66">
        <v>43491</v>
      </c>
      <c r="X168" s="33"/>
      <c r="Y168" s="33"/>
      <c r="Z168" s="33" t="s">
        <v>176</v>
      </c>
      <c r="AA168" s="33"/>
      <c r="AB168" s="33"/>
      <c r="AC168" s="33"/>
      <c r="AD168" s="33"/>
      <c r="AE168" s="33" t="s">
        <v>176</v>
      </c>
      <c r="AF168" s="33"/>
      <c r="AG168" s="33"/>
      <c r="AH168" s="33"/>
      <c r="AI168" s="33"/>
      <c r="AJ168" s="33" t="s">
        <v>176</v>
      </c>
      <c r="AK168" s="67"/>
      <c r="AL168" s="67" t="s">
        <v>1923</v>
      </c>
      <c r="AM168" s="67"/>
      <c r="AN168" s="68" t="s">
        <v>882</v>
      </c>
      <c r="AO168" s="69" t="s">
        <v>28</v>
      </c>
      <c r="AP168" s="69"/>
      <c r="AQ168" s="69"/>
      <c r="AR168" s="69"/>
      <c r="AS168" s="70">
        <v>7960</v>
      </c>
      <c r="AT168" s="68">
        <v>2008</v>
      </c>
      <c r="AU168" s="71"/>
      <c r="AV168" s="71"/>
      <c r="AW168" s="108"/>
      <c r="AX168" s="108"/>
      <c r="AY168" s="108"/>
    </row>
    <row r="169" spans="1:51" s="103" customFormat="1" ht="15" hidden="1" customHeight="1" x14ac:dyDescent="0.2">
      <c r="A169" s="73">
        <v>26</v>
      </c>
      <c r="B169" s="114" t="s">
        <v>180</v>
      </c>
      <c r="C169" s="75" t="s">
        <v>1286</v>
      </c>
      <c r="D169" s="76" t="s">
        <v>1287</v>
      </c>
      <c r="E169" s="77">
        <v>30304</v>
      </c>
      <c r="F169" s="78" t="s">
        <v>1292</v>
      </c>
      <c r="G169" s="79">
        <v>1</v>
      </c>
      <c r="H169" s="80" t="s">
        <v>1290</v>
      </c>
      <c r="I169" s="81">
        <v>1985</v>
      </c>
      <c r="J169" s="82" t="s">
        <v>375</v>
      </c>
      <c r="K169" s="83">
        <v>2</v>
      </c>
      <c r="L169" s="84" t="s">
        <v>247</v>
      </c>
      <c r="M169" s="85">
        <v>43911</v>
      </c>
      <c r="N169" s="85">
        <v>43737</v>
      </c>
      <c r="O169" s="86">
        <v>41709</v>
      </c>
      <c r="P169" s="86">
        <v>42805</v>
      </c>
      <c r="Q169" s="86"/>
      <c r="R169" s="86"/>
      <c r="S169" s="34">
        <v>4</v>
      </c>
      <c r="T169" s="124">
        <v>371683</v>
      </c>
      <c r="U169" s="124">
        <v>43913</v>
      </c>
      <c r="V169" s="87">
        <v>42787</v>
      </c>
      <c r="W169" s="87">
        <v>43882</v>
      </c>
      <c r="X169" s="89"/>
      <c r="Y169" s="89" t="s">
        <v>176</v>
      </c>
      <c r="Z169" s="89"/>
      <c r="AA169" s="89"/>
      <c r="AB169" s="89"/>
      <c r="AC169" s="89"/>
      <c r="AD169" s="89"/>
      <c r="AE169" s="89"/>
      <c r="AF169" s="89" t="s">
        <v>176</v>
      </c>
      <c r="AG169" s="89">
        <f>+AG184</f>
        <v>0</v>
      </c>
      <c r="AH169" s="89" t="s">
        <v>176</v>
      </c>
      <c r="AI169" s="89"/>
      <c r="AJ169" s="89"/>
      <c r="AK169" s="67"/>
      <c r="AL169" s="67"/>
      <c r="AM169" s="67"/>
      <c r="AN169" s="90"/>
      <c r="AO169" s="91" t="s">
        <v>1289</v>
      </c>
      <c r="AP169" s="92"/>
      <c r="AQ169" s="92"/>
      <c r="AR169" s="92"/>
      <c r="AS169" s="93">
        <v>4309</v>
      </c>
      <c r="AT169" s="94">
        <v>2012</v>
      </c>
      <c r="AU169" s="108"/>
      <c r="AV169" s="108"/>
      <c r="AW169" s="71"/>
      <c r="AX169" s="71"/>
      <c r="AY169" s="71"/>
    </row>
    <row r="170" spans="1:51" s="72" customFormat="1" ht="15" hidden="1" customHeight="1" x14ac:dyDescent="0.2">
      <c r="A170" s="125">
        <v>27</v>
      </c>
      <c r="B170" s="126" t="s">
        <v>187</v>
      </c>
      <c r="C170" s="127" t="s">
        <v>1479</v>
      </c>
      <c r="D170" s="127" t="s">
        <v>1480</v>
      </c>
      <c r="E170" s="128">
        <v>30539</v>
      </c>
      <c r="F170" s="78" t="s">
        <v>1485</v>
      </c>
      <c r="G170" s="129">
        <v>15</v>
      </c>
      <c r="H170" s="130" t="s">
        <v>59</v>
      </c>
      <c r="I170" s="129">
        <v>1991</v>
      </c>
      <c r="J170" s="131" t="s">
        <v>375</v>
      </c>
      <c r="K170" s="132">
        <v>2</v>
      </c>
      <c r="L170" s="133" t="s">
        <v>243</v>
      </c>
      <c r="M170" s="135">
        <v>43269</v>
      </c>
      <c r="N170" s="135">
        <v>43488</v>
      </c>
      <c r="O170" s="44">
        <v>42549</v>
      </c>
      <c r="P170" s="44">
        <v>43644</v>
      </c>
      <c r="Q170" s="327"/>
      <c r="R170" s="136"/>
      <c r="S170" s="137">
        <v>4</v>
      </c>
      <c r="T170" s="138">
        <v>42427</v>
      </c>
      <c r="U170" s="138">
        <v>43498</v>
      </c>
      <c r="V170" s="139">
        <v>42549</v>
      </c>
      <c r="W170" s="139">
        <v>43644</v>
      </c>
      <c r="X170" s="140"/>
      <c r="Y170" s="141"/>
      <c r="Z170" s="141"/>
      <c r="AA170" s="141"/>
      <c r="AB170" s="141"/>
      <c r="AC170" s="141"/>
      <c r="AD170" s="141"/>
      <c r="AE170" s="141"/>
      <c r="AF170" s="141" t="s">
        <v>176</v>
      </c>
      <c r="AG170" s="141"/>
      <c r="AH170" s="141"/>
      <c r="AI170" s="141"/>
      <c r="AJ170" s="141"/>
      <c r="AK170" s="141"/>
      <c r="AL170" s="67"/>
      <c r="AM170" s="67"/>
      <c r="AN170" s="67"/>
      <c r="AO170" s="90" t="s">
        <v>1449</v>
      </c>
      <c r="AP170" s="142"/>
      <c r="AQ170" s="142"/>
      <c r="AR170" s="142"/>
      <c r="AS170" s="93">
        <v>18689</v>
      </c>
      <c r="AT170" s="94">
        <v>2013</v>
      </c>
      <c r="AU170" s="90"/>
      <c r="AV170" s="144"/>
      <c r="AW170" s="144"/>
      <c r="AX170" s="144"/>
      <c r="AY170" s="144"/>
    </row>
    <row r="171" spans="1:51" s="72" customFormat="1" ht="15" hidden="1" customHeight="1" x14ac:dyDescent="0.2">
      <c r="A171" s="125">
        <v>30</v>
      </c>
      <c r="B171" s="148" t="s">
        <v>188</v>
      </c>
      <c r="C171" s="127" t="s">
        <v>749</v>
      </c>
      <c r="D171" s="127" t="s">
        <v>1663</v>
      </c>
      <c r="E171" s="128">
        <v>30776</v>
      </c>
      <c r="F171" s="78" t="s">
        <v>1664</v>
      </c>
      <c r="G171" s="129">
        <v>19</v>
      </c>
      <c r="H171" s="130" t="s">
        <v>1290</v>
      </c>
      <c r="I171" s="129">
        <v>1989</v>
      </c>
      <c r="J171" s="131" t="s">
        <v>375</v>
      </c>
      <c r="K171" s="132">
        <v>3</v>
      </c>
      <c r="L171" s="133" t="s">
        <v>247</v>
      </c>
      <c r="M171" s="152">
        <v>43547</v>
      </c>
      <c r="N171" s="135">
        <v>43893</v>
      </c>
      <c r="O171" s="47">
        <v>42782</v>
      </c>
      <c r="P171" s="47" t="s">
        <v>2283</v>
      </c>
      <c r="Q171" s="46"/>
      <c r="R171" s="136"/>
      <c r="S171" s="137">
        <v>4</v>
      </c>
      <c r="T171" s="137"/>
      <c r="U171" s="138">
        <v>42976</v>
      </c>
      <c r="V171" s="501">
        <v>42769</v>
      </c>
      <c r="W171" s="501" t="s">
        <v>2283</v>
      </c>
      <c r="X171" s="140"/>
      <c r="Y171" s="141"/>
      <c r="Z171" s="141"/>
      <c r="AA171" s="141"/>
      <c r="AB171" s="141"/>
      <c r="AC171" s="141"/>
      <c r="AD171" s="141"/>
      <c r="AE171" s="141"/>
      <c r="AF171" s="141"/>
      <c r="AG171" s="141" t="s">
        <v>176</v>
      </c>
      <c r="AH171" s="141"/>
      <c r="AI171" s="141"/>
      <c r="AJ171" s="141"/>
      <c r="AK171" s="418"/>
      <c r="AL171" s="67"/>
      <c r="AM171" s="67"/>
      <c r="AN171" s="67"/>
      <c r="AO171" s="90"/>
      <c r="AP171" s="142"/>
      <c r="AQ171" s="142"/>
      <c r="AR171" s="357"/>
      <c r="AS171" s="357"/>
      <c r="AT171" s="358"/>
      <c r="AU171" s="357"/>
      <c r="AV171" s="357"/>
      <c r="AW171" s="357"/>
      <c r="AX171" s="357"/>
      <c r="AY171" s="357"/>
    </row>
    <row r="172" spans="1:51" s="72" customFormat="1" ht="15" hidden="1" customHeight="1" x14ac:dyDescent="0.2">
      <c r="A172" s="73">
        <v>28</v>
      </c>
      <c r="B172" s="114" t="s">
        <v>180</v>
      </c>
      <c r="C172" s="75" t="s">
        <v>749</v>
      </c>
      <c r="D172" s="76" t="s">
        <v>414</v>
      </c>
      <c r="E172" s="77">
        <v>298</v>
      </c>
      <c r="F172" s="78" t="s">
        <v>935</v>
      </c>
      <c r="G172" s="79">
        <v>16</v>
      </c>
      <c r="H172" s="80" t="s">
        <v>1391</v>
      </c>
      <c r="I172" s="81">
        <v>1961</v>
      </c>
      <c r="J172" s="82" t="s">
        <v>375</v>
      </c>
      <c r="K172" s="83">
        <v>1</v>
      </c>
      <c r="L172" s="84" t="s">
        <v>244</v>
      </c>
      <c r="M172" s="85">
        <v>43211</v>
      </c>
      <c r="N172" s="61">
        <v>43371</v>
      </c>
      <c r="O172" s="86">
        <v>42755</v>
      </c>
      <c r="P172" s="86">
        <v>43850</v>
      </c>
      <c r="Q172" s="86"/>
      <c r="R172" s="86"/>
      <c r="S172" s="64">
        <v>4</v>
      </c>
      <c r="T172" s="65">
        <v>42801</v>
      </c>
      <c r="U172" s="65">
        <v>43919</v>
      </c>
      <c r="V172" s="87">
        <v>42773</v>
      </c>
      <c r="W172" s="87">
        <v>43868</v>
      </c>
      <c r="X172" s="33"/>
      <c r="Y172" s="33"/>
      <c r="Z172" s="33"/>
      <c r="AA172" s="33"/>
      <c r="AB172" s="33"/>
      <c r="AC172" s="33" t="s">
        <v>176</v>
      </c>
      <c r="AD172" s="33" t="s">
        <v>176</v>
      </c>
      <c r="AE172" s="33"/>
      <c r="AF172" s="33"/>
      <c r="AG172" s="33"/>
      <c r="AH172" s="33"/>
      <c r="AI172" s="33"/>
      <c r="AJ172" s="33"/>
      <c r="AK172" s="67"/>
      <c r="AL172" s="67" t="s">
        <v>1301</v>
      </c>
      <c r="AM172" s="67"/>
      <c r="AN172" s="68" t="s">
        <v>2405</v>
      </c>
      <c r="AO172" s="92"/>
      <c r="AP172" s="91" t="s">
        <v>392</v>
      </c>
      <c r="AQ172" s="92"/>
      <c r="AR172" s="92"/>
      <c r="AS172" s="93">
        <v>14630</v>
      </c>
      <c r="AT172" s="94">
        <v>1982</v>
      </c>
      <c r="AU172" s="71"/>
      <c r="AV172" s="71"/>
      <c r="AW172" s="71"/>
      <c r="AX172" s="71"/>
      <c r="AY172" s="71"/>
    </row>
    <row r="173" spans="1:51" s="43" customFormat="1" ht="15" hidden="1" customHeight="1" x14ac:dyDescent="0.2">
      <c r="A173" s="73">
        <v>141</v>
      </c>
      <c r="B173" s="111" t="s">
        <v>179</v>
      </c>
      <c r="C173" s="75" t="s">
        <v>749</v>
      </c>
      <c r="D173" s="76" t="s">
        <v>539</v>
      </c>
      <c r="E173" s="77">
        <v>1955</v>
      </c>
      <c r="F173" s="78" t="s">
        <v>934</v>
      </c>
      <c r="G173" s="79">
        <v>1</v>
      </c>
      <c r="H173" s="80" t="s">
        <v>1290</v>
      </c>
      <c r="I173" s="81">
        <v>1965</v>
      </c>
      <c r="J173" s="82" t="s">
        <v>372</v>
      </c>
      <c r="K173" s="83">
        <v>1</v>
      </c>
      <c r="L173" s="84" t="s">
        <v>246</v>
      </c>
      <c r="M173" s="61">
        <v>43935</v>
      </c>
      <c r="N173" s="61">
        <v>43188</v>
      </c>
      <c r="O173" s="86">
        <v>42096</v>
      </c>
      <c r="P173" s="62">
        <v>43192</v>
      </c>
      <c r="Q173" s="99"/>
      <c r="R173" s="86" t="s">
        <v>2279</v>
      </c>
      <c r="S173" s="34">
        <v>4</v>
      </c>
      <c r="T173" s="65">
        <v>42421</v>
      </c>
      <c r="U173" s="65">
        <v>43513</v>
      </c>
      <c r="V173" s="87">
        <v>42395</v>
      </c>
      <c r="W173" s="87">
        <v>43491</v>
      </c>
      <c r="X173" s="89"/>
      <c r="Y173" s="89" t="s">
        <v>176</v>
      </c>
      <c r="Z173" s="89"/>
      <c r="AA173" s="89" t="s">
        <v>176</v>
      </c>
      <c r="AB173" s="89" t="s">
        <v>176</v>
      </c>
      <c r="AC173" s="89">
        <f>+AD118</f>
        <v>0</v>
      </c>
      <c r="AD173" s="89" t="s">
        <v>176</v>
      </c>
      <c r="AE173" s="89"/>
      <c r="AF173" s="89"/>
      <c r="AG173" s="89"/>
      <c r="AH173" s="89"/>
      <c r="AI173" s="89"/>
      <c r="AJ173" s="89"/>
      <c r="AK173" s="67"/>
      <c r="AL173" s="67"/>
      <c r="AM173" s="67" t="s">
        <v>2269</v>
      </c>
      <c r="AN173" s="90"/>
      <c r="AO173" s="91" t="s">
        <v>671</v>
      </c>
      <c r="AP173" s="92"/>
      <c r="AQ173" s="92"/>
      <c r="AR173" s="92"/>
      <c r="AS173" s="93">
        <v>14526</v>
      </c>
      <c r="AT173" s="206">
        <v>1986</v>
      </c>
      <c r="AU173" s="108"/>
      <c r="AV173" s="108"/>
      <c r="AW173" s="71"/>
      <c r="AX173" s="71"/>
      <c r="AY173" s="71"/>
    </row>
    <row r="174" spans="1:51" s="393" customFormat="1" ht="15" hidden="1" customHeight="1" x14ac:dyDescent="0.2">
      <c r="A174" s="240">
        <v>20</v>
      </c>
      <c r="B174" s="148" t="s">
        <v>181</v>
      </c>
      <c r="C174" s="186" t="s">
        <v>753</v>
      </c>
      <c r="D174" s="76" t="s">
        <v>438</v>
      </c>
      <c r="E174" s="128">
        <v>1106</v>
      </c>
      <c r="F174" s="78" t="s">
        <v>2100</v>
      </c>
      <c r="G174" s="79">
        <v>26</v>
      </c>
      <c r="H174" s="130" t="s">
        <v>1043</v>
      </c>
      <c r="I174" s="129">
        <v>1970</v>
      </c>
      <c r="J174" s="150" t="s">
        <v>376</v>
      </c>
      <c r="K174" s="132">
        <v>1</v>
      </c>
      <c r="L174" s="133" t="s">
        <v>243</v>
      </c>
      <c r="M174" s="152">
        <v>43045</v>
      </c>
      <c r="N174" s="152">
        <v>43028</v>
      </c>
      <c r="O174" s="44">
        <v>41780</v>
      </c>
      <c r="P174" s="44">
        <v>43581</v>
      </c>
      <c r="Q174" s="45" t="s">
        <v>2062</v>
      </c>
      <c r="R174" s="45"/>
      <c r="S174" s="137">
        <v>4</v>
      </c>
      <c r="T174" s="138">
        <v>41603</v>
      </c>
      <c r="U174" s="138">
        <v>43560</v>
      </c>
      <c r="V174" s="495">
        <v>41780</v>
      </c>
      <c r="W174" s="495">
        <v>42876</v>
      </c>
      <c r="X174" s="141" t="s">
        <v>176</v>
      </c>
      <c r="Y174" s="153" t="s">
        <v>176</v>
      </c>
      <c r="Z174" s="153"/>
      <c r="AA174" s="153" t="s">
        <v>176</v>
      </c>
      <c r="AB174" s="153" t="s">
        <v>176</v>
      </c>
      <c r="AC174" s="153"/>
      <c r="AD174" s="153"/>
      <c r="AE174" s="153" t="s">
        <v>176</v>
      </c>
      <c r="AF174" s="153" t="s">
        <v>176</v>
      </c>
      <c r="AG174" s="153" t="s">
        <v>176</v>
      </c>
      <c r="AH174" s="153" t="s">
        <v>176</v>
      </c>
      <c r="AI174" s="153"/>
      <c r="AJ174" s="153" t="str">
        <f>+AH216</f>
        <v>+</v>
      </c>
      <c r="AK174" s="314"/>
      <c r="AL174" s="67" t="s">
        <v>1927</v>
      </c>
      <c r="AM174" s="112"/>
      <c r="AN174" s="120"/>
      <c r="AO174" s="155" t="s">
        <v>386</v>
      </c>
      <c r="AP174" s="142"/>
      <c r="AQ174" s="142"/>
      <c r="AR174" s="142"/>
      <c r="AS174" s="173" t="s">
        <v>287</v>
      </c>
      <c r="AT174" s="206">
        <v>1983</v>
      </c>
      <c r="AU174" s="144"/>
      <c r="AV174" s="144"/>
      <c r="AW174" s="157"/>
      <c r="AX174" s="157"/>
      <c r="AY174" s="157"/>
    </row>
    <row r="175" spans="1:51" s="103" customFormat="1" ht="15" hidden="1" customHeight="1" x14ac:dyDescent="0.2">
      <c r="A175" s="104">
        <v>37</v>
      </c>
      <c r="B175" s="96" t="s">
        <v>186</v>
      </c>
      <c r="C175" s="171" t="s">
        <v>1254</v>
      </c>
      <c r="D175" s="76" t="s">
        <v>1255</v>
      </c>
      <c r="E175" s="53">
        <v>30276</v>
      </c>
      <c r="F175" s="54" t="s">
        <v>1256</v>
      </c>
      <c r="G175" s="79">
        <v>4</v>
      </c>
      <c r="H175" s="56" t="s">
        <v>70</v>
      </c>
      <c r="I175" s="57">
        <v>1988</v>
      </c>
      <c r="J175" s="105" t="s">
        <v>375</v>
      </c>
      <c r="K175" s="59">
        <v>2</v>
      </c>
      <c r="L175" s="60" t="s">
        <v>248</v>
      </c>
      <c r="M175" s="61">
        <v>43848</v>
      </c>
      <c r="N175" s="61">
        <v>44116</v>
      </c>
      <c r="O175" s="62">
        <v>42818</v>
      </c>
      <c r="P175" s="62">
        <v>43914</v>
      </c>
      <c r="Q175" s="236" t="s">
        <v>317</v>
      </c>
      <c r="R175" s="62" t="s">
        <v>317</v>
      </c>
      <c r="S175" s="64">
        <v>4</v>
      </c>
      <c r="T175" s="65">
        <v>42850</v>
      </c>
      <c r="U175" s="65">
        <v>43928</v>
      </c>
      <c r="V175" s="66">
        <v>42836</v>
      </c>
      <c r="W175" s="66">
        <v>43932</v>
      </c>
      <c r="X175" s="33"/>
      <c r="Y175" s="33"/>
      <c r="Z175" s="33"/>
      <c r="AA175" s="33"/>
      <c r="AB175" s="33"/>
      <c r="AC175" s="33"/>
      <c r="AD175" s="33"/>
      <c r="AE175" s="33" t="s">
        <v>176</v>
      </c>
      <c r="AF175" s="33"/>
      <c r="AG175" s="33"/>
      <c r="AH175" s="33" t="s">
        <v>176</v>
      </c>
      <c r="AI175" s="33"/>
      <c r="AJ175" s="33"/>
      <c r="AK175" s="90"/>
      <c r="AL175" s="90"/>
      <c r="AM175" s="90"/>
      <c r="AN175" s="90"/>
      <c r="AO175" s="69" t="s">
        <v>1257</v>
      </c>
      <c r="AP175" s="69"/>
      <c r="AQ175" s="69"/>
      <c r="AR175" s="69"/>
      <c r="AS175" s="70"/>
      <c r="AT175" s="68"/>
      <c r="AU175" s="108"/>
      <c r="AV175" s="108"/>
      <c r="AW175" s="108"/>
      <c r="AX175" s="108"/>
      <c r="AY175" s="108"/>
    </row>
    <row r="176" spans="1:51" s="72" customFormat="1" ht="15" hidden="1" customHeight="1" x14ac:dyDescent="0.2">
      <c r="A176" s="366">
        <v>314</v>
      </c>
      <c r="B176" s="374" t="s">
        <v>187</v>
      </c>
      <c r="C176" s="213" t="s">
        <v>703</v>
      </c>
      <c r="D176" s="368" t="s">
        <v>161</v>
      </c>
      <c r="E176" s="369">
        <v>1637</v>
      </c>
      <c r="F176" s="370" t="s">
        <v>1706</v>
      </c>
      <c r="G176" s="371">
        <v>16</v>
      </c>
      <c r="H176" s="372" t="s">
        <v>1043</v>
      </c>
      <c r="I176" s="373">
        <v>1957</v>
      </c>
      <c r="J176" s="292" t="s">
        <v>380</v>
      </c>
      <c r="K176" s="83"/>
      <c r="L176" s="84" t="s">
        <v>2570</v>
      </c>
      <c r="M176" s="152" t="s">
        <v>498</v>
      </c>
      <c r="N176" s="152" t="s">
        <v>498</v>
      </c>
      <c r="O176" s="161" t="s">
        <v>498</v>
      </c>
      <c r="P176" s="161" t="s">
        <v>498</v>
      </c>
      <c r="Q176" s="161"/>
      <c r="R176" s="161"/>
      <c r="S176" s="34" t="s">
        <v>317</v>
      </c>
      <c r="T176" s="34"/>
      <c r="U176" s="34"/>
      <c r="V176" s="101" t="s">
        <v>177</v>
      </c>
      <c r="W176" s="101" t="s">
        <v>177</v>
      </c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67"/>
      <c r="AL176" s="67"/>
      <c r="AM176" s="67"/>
      <c r="AN176" s="90"/>
      <c r="AO176" s="92"/>
      <c r="AP176" s="92" t="s">
        <v>593</v>
      </c>
      <c r="AQ176" s="92"/>
      <c r="AR176" s="92"/>
      <c r="AS176" s="93" t="s">
        <v>498</v>
      </c>
      <c r="AT176" s="206">
        <v>1975</v>
      </c>
      <c r="AU176" s="71"/>
      <c r="AV176" s="71"/>
      <c r="AW176" s="108"/>
      <c r="AX176" s="108"/>
      <c r="AY176" s="108"/>
    </row>
    <row r="177" spans="1:51" s="43" customFormat="1" ht="15" hidden="1" customHeight="1" x14ac:dyDescent="0.2">
      <c r="A177" s="125"/>
      <c r="B177" s="126" t="s">
        <v>185</v>
      </c>
      <c r="C177" s="127" t="s">
        <v>2207</v>
      </c>
      <c r="D177" s="127" t="s">
        <v>2208</v>
      </c>
      <c r="E177" s="128">
        <v>31298</v>
      </c>
      <c r="F177" s="78" t="s">
        <v>2211</v>
      </c>
      <c r="G177" s="174">
        <v>16</v>
      </c>
      <c r="H177" s="80" t="s">
        <v>1071</v>
      </c>
      <c r="I177" s="174">
        <v>1995</v>
      </c>
      <c r="J177" s="131" t="s">
        <v>1861</v>
      </c>
      <c r="K177" s="132">
        <v>3</v>
      </c>
      <c r="L177" s="133" t="s">
        <v>248</v>
      </c>
      <c r="M177" s="135">
        <v>43307</v>
      </c>
      <c r="N177" s="152">
        <v>43780</v>
      </c>
      <c r="O177" s="44">
        <v>42541</v>
      </c>
      <c r="P177" s="44">
        <v>43636</v>
      </c>
      <c r="Q177" s="46"/>
      <c r="R177" s="44" t="s">
        <v>317</v>
      </c>
      <c r="S177" s="137">
        <v>4</v>
      </c>
      <c r="T177" s="137"/>
      <c r="U177" s="138">
        <v>43646</v>
      </c>
      <c r="V177" s="87" t="s">
        <v>1268</v>
      </c>
      <c r="W177" s="66" t="s">
        <v>1268</v>
      </c>
      <c r="X177" s="140"/>
      <c r="Y177" s="141"/>
      <c r="Z177" s="141"/>
      <c r="AA177" s="141"/>
      <c r="AB177" s="141"/>
      <c r="AC177" s="141"/>
      <c r="AD177" s="141"/>
      <c r="AE177" s="141" t="s">
        <v>176</v>
      </c>
      <c r="AF177" s="141"/>
      <c r="AG177" s="141"/>
      <c r="AH177" s="141"/>
      <c r="AI177" s="141"/>
      <c r="AJ177" s="141"/>
      <c r="AK177" s="141"/>
      <c r="AL177" s="67"/>
      <c r="AM177" s="67"/>
      <c r="AN177" s="67"/>
      <c r="AO177" s="90"/>
      <c r="AP177" s="142" t="s">
        <v>2212</v>
      </c>
      <c r="AQ177" s="142"/>
      <c r="AR177" s="142"/>
      <c r="AS177" s="316" t="s">
        <v>2595</v>
      </c>
      <c r="AT177" s="143"/>
      <c r="AU177" s="90"/>
      <c r="AV177" s="144"/>
      <c r="AW177" s="144"/>
      <c r="AX177" s="144"/>
      <c r="AY177" s="144"/>
    </row>
    <row r="178" spans="1:51" s="72" customFormat="1" ht="15" hidden="1" customHeight="1" x14ac:dyDescent="0.2">
      <c r="A178" s="194">
        <v>31</v>
      </c>
      <c r="B178" s="411" t="s">
        <v>183</v>
      </c>
      <c r="C178" s="334" t="s">
        <v>513</v>
      </c>
      <c r="D178" s="119" t="s">
        <v>515</v>
      </c>
      <c r="E178" s="198">
        <v>3362</v>
      </c>
      <c r="F178" s="54" t="s">
        <v>936</v>
      </c>
      <c r="G178" s="79">
        <v>26</v>
      </c>
      <c r="H178" s="209" t="s">
        <v>1391</v>
      </c>
      <c r="I178" s="201">
        <v>1970</v>
      </c>
      <c r="J178" s="150" t="s">
        <v>372</v>
      </c>
      <c r="K178" s="203">
        <v>1</v>
      </c>
      <c r="L178" s="133" t="s">
        <v>326</v>
      </c>
      <c r="M178" s="152">
        <v>43987</v>
      </c>
      <c r="N178" s="152">
        <v>43601</v>
      </c>
      <c r="O178" s="44">
        <v>42082</v>
      </c>
      <c r="P178" s="44" t="s">
        <v>1781</v>
      </c>
      <c r="Q178" s="44" t="s">
        <v>2165</v>
      </c>
      <c r="R178" s="45" t="s">
        <v>2166</v>
      </c>
      <c r="S178" s="293">
        <v>4</v>
      </c>
      <c r="T178" s="124">
        <v>42633</v>
      </c>
      <c r="U178" s="124">
        <v>43710</v>
      </c>
      <c r="V178" s="139">
        <v>42082</v>
      </c>
      <c r="W178" s="139" t="s">
        <v>1781</v>
      </c>
      <c r="X178" s="141"/>
      <c r="Y178" s="141"/>
      <c r="Z178" s="141" t="s">
        <v>267</v>
      </c>
      <c r="AA178" s="141"/>
      <c r="AB178" s="141"/>
      <c r="AC178" s="141"/>
      <c r="AD178" s="141"/>
      <c r="AE178" s="141"/>
      <c r="AF178" s="141" t="s">
        <v>176</v>
      </c>
      <c r="AG178" s="141"/>
      <c r="AH178" s="141"/>
      <c r="AI178" s="141"/>
      <c r="AJ178" s="153" t="s">
        <v>176</v>
      </c>
      <c r="AK178" s="112"/>
      <c r="AL178" s="112"/>
      <c r="AM178" s="67" t="s">
        <v>1907</v>
      </c>
      <c r="AN178" s="113" t="s">
        <v>2364</v>
      </c>
      <c r="AO178" s="629"/>
      <c r="AP178" s="644"/>
      <c r="AQ178" s="155"/>
      <c r="AR178" s="155" t="s">
        <v>599</v>
      </c>
      <c r="AS178" s="316">
        <v>13988</v>
      </c>
      <c r="AT178" s="68">
        <v>1991</v>
      </c>
      <c r="AU178" s="155">
        <v>1991</v>
      </c>
      <c r="AV178" s="144"/>
      <c r="AW178" s="144"/>
      <c r="AX178" s="144"/>
      <c r="AY178" s="144"/>
    </row>
    <row r="179" spans="1:51" ht="15" hidden="1" customHeight="1" x14ac:dyDescent="0.2">
      <c r="A179" s="158">
        <v>2</v>
      </c>
      <c r="B179" s="114" t="s">
        <v>189</v>
      </c>
      <c r="C179" s="75" t="s">
        <v>82</v>
      </c>
      <c r="D179" s="76" t="s">
        <v>557</v>
      </c>
      <c r="E179" s="77">
        <v>926</v>
      </c>
      <c r="G179" s="79"/>
      <c r="I179" s="81"/>
      <c r="J179" s="82" t="s">
        <v>379</v>
      </c>
      <c r="K179" s="83">
        <v>1</v>
      </c>
      <c r="L179" s="84" t="s">
        <v>579</v>
      </c>
      <c r="M179" s="169"/>
      <c r="N179" s="169"/>
      <c r="O179" s="161"/>
      <c r="P179" s="161"/>
      <c r="Q179" s="161"/>
      <c r="R179" s="161"/>
      <c r="S179" s="34"/>
      <c r="T179" s="34"/>
      <c r="U179" s="34"/>
      <c r="V179" s="101"/>
      <c r="W179" s="101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67"/>
      <c r="AN179" s="68"/>
      <c r="AO179" s="513"/>
      <c r="AP179" s="513"/>
      <c r="AQ179" s="92"/>
      <c r="AR179" s="92"/>
      <c r="AS179" s="93"/>
      <c r="AT179" s="94"/>
      <c r="AU179" s="71"/>
      <c r="AV179" s="71"/>
      <c r="AW179" s="71"/>
      <c r="AX179" s="71"/>
      <c r="AY179" s="71"/>
    </row>
    <row r="180" spans="1:51" ht="15" hidden="1" customHeight="1" x14ac:dyDescent="0.2">
      <c r="A180" s="73">
        <v>29</v>
      </c>
      <c r="B180" s="114" t="s">
        <v>180</v>
      </c>
      <c r="C180" s="160" t="s">
        <v>1298</v>
      </c>
      <c r="D180" s="119" t="s">
        <v>478</v>
      </c>
      <c r="E180" s="77">
        <v>30316</v>
      </c>
      <c r="F180" s="78" t="s">
        <v>1537</v>
      </c>
      <c r="G180" s="79">
        <v>24</v>
      </c>
      <c r="H180" s="80" t="s">
        <v>802</v>
      </c>
      <c r="I180" s="81">
        <v>1986</v>
      </c>
      <c r="J180" s="82" t="s">
        <v>375</v>
      </c>
      <c r="K180" s="83">
        <v>2</v>
      </c>
      <c r="L180" s="84" t="s">
        <v>1239</v>
      </c>
      <c r="M180" s="85">
        <v>43488</v>
      </c>
      <c r="N180" s="85">
        <v>43775</v>
      </c>
      <c r="O180" s="86">
        <v>42314</v>
      </c>
      <c r="P180" s="86">
        <v>43410</v>
      </c>
      <c r="Q180" s="86"/>
      <c r="R180" s="86"/>
      <c r="S180" s="34">
        <v>4</v>
      </c>
      <c r="T180" s="124">
        <v>42965</v>
      </c>
      <c r="U180" s="124">
        <v>44053</v>
      </c>
      <c r="V180" s="87">
        <v>42314</v>
      </c>
      <c r="W180" s="87">
        <v>43410</v>
      </c>
      <c r="X180" s="89"/>
      <c r="Y180" s="89"/>
      <c r="Z180" s="89"/>
      <c r="AA180" s="89"/>
      <c r="AB180" s="89">
        <f>+AB189</f>
        <v>0</v>
      </c>
      <c r="AC180" s="89"/>
      <c r="AD180" s="89"/>
      <c r="AE180" s="89"/>
      <c r="AF180" s="89"/>
      <c r="AG180" s="89"/>
      <c r="AH180" s="89"/>
      <c r="AI180" s="89"/>
      <c r="AJ180" s="89"/>
      <c r="AK180" s="181"/>
      <c r="AL180" s="115"/>
      <c r="AM180" s="115"/>
      <c r="AN180" s="68"/>
      <c r="AO180" s="513" t="s">
        <v>1300</v>
      </c>
      <c r="AP180" s="513" t="s">
        <v>1299</v>
      </c>
      <c r="AQ180" s="92"/>
      <c r="AR180" s="92"/>
      <c r="AS180" s="93">
        <v>4345</v>
      </c>
      <c r="AT180" s="94">
        <v>2013</v>
      </c>
      <c r="AU180" s="121"/>
      <c r="AV180" s="108"/>
      <c r="AW180" s="108"/>
      <c r="AX180" s="108"/>
      <c r="AY180" s="108"/>
    </row>
    <row r="181" spans="1:51" s="228" customFormat="1" ht="15" hidden="1" customHeight="1" x14ac:dyDescent="0.2">
      <c r="A181" s="366">
        <v>32</v>
      </c>
      <c r="B181" s="374" t="s">
        <v>188</v>
      </c>
      <c r="C181" s="379" t="s">
        <v>165</v>
      </c>
      <c r="D181" s="375" t="s">
        <v>269</v>
      </c>
      <c r="E181" s="376">
        <v>969</v>
      </c>
      <c r="F181" s="215" t="s">
        <v>1150</v>
      </c>
      <c r="G181" s="216">
        <v>29</v>
      </c>
      <c r="H181" s="377" t="s">
        <v>488</v>
      </c>
      <c r="I181" s="373">
        <v>1973</v>
      </c>
      <c r="J181" s="292" t="s">
        <v>380</v>
      </c>
      <c r="K181" s="383" t="s">
        <v>603</v>
      </c>
      <c r="L181" s="384" t="s">
        <v>2579</v>
      </c>
      <c r="M181" s="385" t="s">
        <v>603</v>
      </c>
      <c r="N181" s="385" t="s">
        <v>603</v>
      </c>
      <c r="O181" s="386" t="s">
        <v>603</v>
      </c>
      <c r="P181" s="386" t="s">
        <v>603</v>
      </c>
      <c r="Q181" s="386"/>
      <c r="R181" s="386" t="s">
        <v>603</v>
      </c>
      <c r="S181" s="387" t="s">
        <v>317</v>
      </c>
      <c r="T181" s="387"/>
      <c r="U181" s="387"/>
      <c r="V181" s="388" t="s">
        <v>603</v>
      </c>
      <c r="W181" s="388" t="s">
        <v>603</v>
      </c>
      <c r="X181" s="389"/>
      <c r="Y181" s="389"/>
      <c r="Z181" s="389"/>
      <c r="AA181" s="389" t="s">
        <v>176</v>
      </c>
      <c r="AB181" s="389" t="s">
        <v>176</v>
      </c>
      <c r="AC181" s="389"/>
      <c r="AD181" s="389"/>
      <c r="AE181" s="389" t="s">
        <v>176</v>
      </c>
      <c r="AF181" s="389" t="s">
        <v>176</v>
      </c>
      <c r="AG181" s="389" t="str">
        <f>+AH181</f>
        <v>+</v>
      </c>
      <c r="AH181" s="389" t="s">
        <v>176</v>
      </c>
      <c r="AI181" s="389"/>
      <c r="AJ181" s="389" t="s">
        <v>176</v>
      </c>
      <c r="AK181" s="224"/>
      <c r="AL181" s="224"/>
      <c r="AM181" s="224" t="s">
        <v>51</v>
      </c>
      <c r="AN181" s="224"/>
      <c r="AO181" s="390"/>
      <c r="AP181" s="390"/>
      <c r="AQ181" s="390"/>
      <c r="AR181" s="390" t="s">
        <v>600</v>
      </c>
      <c r="AS181" s="391" t="s">
        <v>603</v>
      </c>
      <c r="AT181" s="251">
        <v>1991</v>
      </c>
      <c r="AU181" s="225"/>
      <c r="AV181" s="392"/>
      <c r="AW181" s="392"/>
      <c r="AX181" s="392"/>
      <c r="AY181" s="392"/>
    </row>
    <row r="182" spans="1:51" s="246" customFormat="1" ht="15" hidden="1" customHeight="1" x14ac:dyDescent="0.2">
      <c r="A182" s="125">
        <v>21</v>
      </c>
      <c r="B182" s="454" t="s">
        <v>184</v>
      </c>
      <c r="C182" s="455" t="s">
        <v>1865</v>
      </c>
      <c r="D182" s="455" t="s">
        <v>1866</v>
      </c>
      <c r="E182" s="445">
        <v>30983</v>
      </c>
      <c r="F182" s="477" t="s">
        <v>2035</v>
      </c>
      <c r="G182" s="478">
        <v>18</v>
      </c>
      <c r="H182" s="479" t="s">
        <v>1127</v>
      </c>
      <c r="I182" s="478">
        <v>1993</v>
      </c>
      <c r="J182" s="476" t="s">
        <v>375</v>
      </c>
      <c r="K182" s="480">
        <v>3</v>
      </c>
      <c r="L182" s="481" t="s">
        <v>244</v>
      </c>
      <c r="M182" s="554">
        <v>43143</v>
      </c>
      <c r="N182" s="152">
        <v>43493</v>
      </c>
      <c r="O182" s="44">
        <v>42187</v>
      </c>
      <c r="P182" s="44">
        <v>43283</v>
      </c>
      <c r="Q182" s="46"/>
      <c r="R182" s="136"/>
      <c r="S182" s="137">
        <v>4</v>
      </c>
      <c r="T182" s="137"/>
      <c r="U182" s="138">
        <v>43151</v>
      </c>
      <c r="V182" s="495">
        <v>42187</v>
      </c>
      <c r="W182" s="495">
        <v>43283</v>
      </c>
      <c r="X182" s="140"/>
      <c r="Y182" s="141"/>
      <c r="Z182" s="141"/>
      <c r="AA182" s="141"/>
      <c r="AB182" s="141"/>
      <c r="AC182" s="141">
        <f>+AC195</f>
        <v>0</v>
      </c>
      <c r="AD182" s="141"/>
      <c r="AE182" s="141"/>
      <c r="AF182" s="141"/>
      <c r="AG182" s="141"/>
      <c r="AH182" s="141"/>
      <c r="AI182" s="141"/>
      <c r="AJ182" s="141"/>
      <c r="AK182" s="418"/>
      <c r="AL182" s="67"/>
      <c r="AM182" s="67"/>
      <c r="AN182" s="67"/>
      <c r="AO182" s="90"/>
      <c r="AP182" s="142"/>
      <c r="AQ182" s="142"/>
      <c r="AR182" s="142"/>
      <c r="AS182" s="142"/>
      <c r="AT182" s="143"/>
      <c r="AU182" s="90"/>
      <c r="AV182" s="144"/>
      <c r="AW182" s="144"/>
      <c r="AX182" s="144"/>
      <c r="AY182" s="144"/>
    </row>
    <row r="183" spans="1:51" s="72" customFormat="1" ht="15" customHeight="1" x14ac:dyDescent="0.2">
      <c r="A183" s="125"/>
      <c r="B183" s="126" t="s">
        <v>700</v>
      </c>
      <c r="C183" s="127" t="s">
        <v>1649</v>
      </c>
      <c r="D183" s="127" t="s">
        <v>1650</v>
      </c>
      <c r="E183" s="128">
        <v>30777</v>
      </c>
      <c r="F183" s="78" t="s">
        <v>1651</v>
      </c>
      <c r="G183" s="129">
        <v>10</v>
      </c>
      <c r="H183" s="130" t="s">
        <v>59</v>
      </c>
      <c r="I183" s="129">
        <v>1992</v>
      </c>
      <c r="J183" s="131" t="s">
        <v>375</v>
      </c>
      <c r="K183" s="132">
        <v>3</v>
      </c>
      <c r="L183" s="133" t="s">
        <v>243</v>
      </c>
      <c r="M183" s="135">
        <v>43534</v>
      </c>
      <c r="N183" s="135">
        <v>43943</v>
      </c>
      <c r="O183" s="46"/>
      <c r="P183" s="44">
        <v>42907</v>
      </c>
      <c r="Q183" s="44"/>
      <c r="R183" s="136"/>
      <c r="S183" s="137">
        <v>4</v>
      </c>
      <c r="T183" s="138">
        <v>42976</v>
      </c>
      <c r="U183" s="138">
        <v>42976</v>
      </c>
      <c r="V183" s="253"/>
      <c r="W183" s="253"/>
      <c r="X183" s="140"/>
      <c r="Y183" s="141"/>
      <c r="Z183" s="141"/>
      <c r="AA183" s="141"/>
      <c r="AB183" s="141"/>
      <c r="AC183" s="141"/>
      <c r="AD183" s="141"/>
      <c r="AE183" s="141"/>
      <c r="AF183" s="141" t="s">
        <v>176</v>
      </c>
      <c r="AG183" s="141"/>
      <c r="AH183" s="141"/>
      <c r="AI183" s="141"/>
      <c r="AJ183" s="141"/>
      <c r="AK183" s="141"/>
      <c r="AL183" s="67"/>
      <c r="AM183" s="67"/>
      <c r="AN183" s="67"/>
      <c r="AO183" s="90" t="s">
        <v>1608</v>
      </c>
      <c r="AP183" s="142"/>
      <c r="AQ183" s="142"/>
      <c r="AR183" s="142"/>
      <c r="AS183" s="93">
        <v>909</v>
      </c>
      <c r="AT183" s="94">
        <v>2014</v>
      </c>
      <c r="AU183" s="90"/>
      <c r="AV183" s="144"/>
      <c r="AW183" s="144"/>
      <c r="AX183" s="144"/>
      <c r="AY183" s="144"/>
    </row>
    <row r="184" spans="1:51" s="116" customFormat="1" ht="15" hidden="1" customHeight="1" x14ac:dyDescent="0.2">
      <c r="A184" s="104">
        <v>38</v>
      </c>
      <c r="B184" s="96" t="s">
        <v>182</v>
      </c>
      <c r="C184" s="52" t="s">
        <v>240</v>
      </c>
      <c r="D184" s="76" t="s">
        <v>453</v>
      </c>
      <c r="E184" s="53">
        <v>1823</v>
      </c>
      <c r="F184" s="54" t="s">
        <v>2105</v>
      </c>
      <c r="G184" s="79">
        <v>8</v>
      </c>
      <c r="H184" s="56" t="s">
        <v>1225</v>
      </c>
      <c r="I184" s="57">
        <v>1975</v>
      </c>
      <c r="J184" s="58" t="s">
        <v>372</v>
      </c>
      <c r="K184" s="59">
        <v>1</v>
      </c>
      <c r="L184" s="60" t="s">
        <v>243</v>
      </c>
      <c r="M184" s="61">
        <v>44073</v>
      </c>
      <c r="N184" s="61">
        <v>43730</v>
      </c>
      <c r="O184" s="62">
        <v>42712</v>
      </c>
      <c r="P184" s="62">
        <v>43807</v>
      </c>
      <c r="Q184" s="62">
        <v>42468</v>
      </c>
      <c r="R184" s="62">
        <v>43577</v>
      </c>
      <c r="S184" s="64">
        <v>4</v>
      </c>
      <c r="T184" s="65">
        <v>42658</v>
      </c>
      <c r="U184" s="65">
        <v>43731</v>
      </c>
      <c r="V184" s="66">
        <v>42643</v>
      </c>
      <c r="W184" s="66">
        <v>43738</v>
      </c>
      <c r="X184" s="33" t="s">
        <v>176</v>
      </c>
      <c r="Y184" s="33" t="s">
        <v>176</v>
      </c>
      <c r="Z184" s="33" t="s">
        <v>176</v>
      </c>
      <c r="AA184" s="33" t="s">
        <v>176</v>
      </c>
      <c r="AB184" s="33" t="s">
        <v>176</v>
      </c>
      <c r="AC184" s="33"/>
      <c r="AD184" s="33"/>
      <c r="AE184" s="33" t="s">
        <v>176</v>
      </c>
      <c r="AF184" s="33" t="s">
        <v>176</v>
      </c>
      <c r="AG184" s="33"/>
      <c r="AH184" s="33"/>
      <c r="AI184" s="33"/>
      <c r="AJ184" s="33"/>
      <c r="AK184" s="67"/>
      <c r="AL184" s="67"/>
      <c r="AM184" s="67"/>
      <c r="AN184" s="90"/>
      <c r="AO184" s="211" t="s">
        <v>365</v>
      </c>
      <c r="AP184" s="211"/>
      <c r="AQ184" s="211"/>
      <c r="AR184" s="211"/>
      <c r="AS184" s="70">
        <v>10378</v>
      </c>
      <c r="AT184" s="68">
        <v>1996</v>
      </c>
      <c r="AU184" s="71"/>
      <c r="AV184" s="71"/>
      <c r="AW184" s="108"/>
      <c r="AX184" s="108"/>
      <c r="AY184" s="108"/>
    </row>
    <row r="185" spans="1:51" s="116" customFormat="1" ht="15" hidden="1" customHeight="1" x14ac:dyDescent="0.2">
      <c r="A185" s="104">
        <v>39</v>
      </c>
      <c r="B185" s="96" t="s">
        <v>182</v>
      </c>
      <c r="C185" s="52" t="s">
        <v>240</v>
      </c>
      <c r="D185" s="76" t="s">
        <v>454</v>
      </c>
      <c r="E185" s="53">
        <v>1820</v>
      </c>
      <c r="F185" s="54" t="s">
        <v>2465</v>
      </c>
      <c r="G185" s="79">
        <v>25</v>
      </c>
      <c r="H185" s="56" t="s">
        <v>265</v>
      </c>
      <c r="I185" s="57">
        <v>1977</v>
      </c>
      <c r="J185" s="58" t="s">
        <v>372</v>
      </c>
      <c r="K185" s="59">
        <v>1</v>
      </c>
      <c r="L185" s="60" t="s">
        <v>247</v>
      </c>
      <c r="M185" s="61">
        <v>44073</v>
      </c>
      <c r="N185" s="61">
        <v>43738</v>
      </c>
      <c r="O185" s="62">
        <v>42769</v>
      </c>
      <c r="P185" s="62">
        <v>43864</v>
      </c>
      <c r="Q185" s="62">
        <v>42769</v>
      </c>
      <c r="R185" s="62">
        <v>43864</v>
      </c>
      <c r="S185" s="64">
        <v>4</v>
      </c>
      <c r="T185" s="65">
        <v>42594</v>
      </c>
      <c r="U185" s="65">
        <v>43652</v>
      </c>
      <c r="V185" s="66">
        <v>42787</v>
      </c>
      <c r="W185" s="66">
        <v>43882</v>
      </c>
      <c r="X185" s="33"/>
      <c r="Y185" s="33" t="s">
        <v>176</v>
      </c>
      <c r="Z185" s="33" t="s">
        <v>176</v>
      </c>
      <c r="AA185" s="33"/>
      <c r="AB185" s="33"/>
      <c r="AC185" s="33"/>
      <c r="AD185" s="33"/>
      <c r="AE185" s="33"/>
      <c r="AF185" s="33" t="s">
        <v>176</v>
      </c>
      <c r="AG185" s="33" t="s">
        <v>176</v>
      </c>
      <c r="AH185" s="33" t="s">
        <v>176</v>
      </c>
      <c r="AI185" s="58"/>
      <c r="AJ185" s="33" t="s">
        <v>176</v>
      </c>
      <c r="AK185" s="67"/>
      <c r="AL185" s="67"/>
      <c r="AM185" s="67"/>
      <c r="AN185" s="90"/>
      <c r="AO185" s="211" t="s">
        <v>384</v>
      </c>
      <c r="AP185" s="211"/>
      <c r="AQ185" s="211"/>
      <c r="AR185" s="211"/>
      <c r="AS185" s="70">
        <v>9076</v>
      </c>
      <c r="AT185" s="68">
        <v>1999</v>
      </c>
      <c r="AU185" s="108"/>
      <c r="AV185" s="108"/>
      <c r="AW185" s="108"/>
      <c r="AX185" s="108"/>
      <c r="AY185" s="108"/>
    </row>
    <row r="186" spans="1:51" s="103" customFormat="1" ht="15" hidden="1" customHeight="1" x14ac:dyDescent="0.2">
      <c r="A186" s="104">
        <v>40</v>
      </c>
      <c r="B186" s="96" t="s">
        <v>182</v>
      </c>
      <c r="C186" s="52" t="s">
        <v>111</v>
      </c>
      <c r="D186" s="76" t="s">
        <v>455</v>
      </c>
      <c r="E186" s="53">
        <v>1850</v>
      </c>
      <c r="F186" s="54" t="s">
        <v>937</v>
      </c>
      <c r="G186" s="79">
        <v>25</v>
      </c>
      <c r="H186" s="56" t="s">
        <v>1225</v>
      </c>
      <c r="I186" s="57">
        <v>1964</v>
      </c>
      <c r="J186" s="58" t="s">
        <v>372</v>
      </c>
      <c r="K186" s="59">
        <v>1</v>
      </c>
      <c r="L186" s="60" t="s">
        <v>243</v>
      </c>
      <c r="M186" s="61">
        <v>43930</v>
      </c>
      <c r="N186" s="61">
        <v>43209</v>
      </c>
      <c r="O186" s="62">
        <v>42514</v>
      </c>
      <c r="P186" s="62">
        <v>43609</v>
      </c>
      <c r="Q186" s="62" t="s">
        <v>317</v>
      </c>
      <c r="R186" s="62" t="s">
        <v>317</v>
      </c>
      <c r="S186" s="64">
        <v>4</v>
      </c>
      <c r="T186" s="65">
        <v>42766</v>
      </c>
      <c r="U186" s="65">
        <v>43851</v>
      </c>
      <c r="V186" s="66">
        <v>42514</v>
      </c>
      <c r="W186" s="66">
        <v>43609</v>
      </c>
      <c r="X186" s="33"/>
      <c r="Y186" s="33"/>
      <c r="Z186" s="33"/>
      <c r="AA186" s="33"/>
      <c r="AB186" s="33"/>
      <c r="AC186" s="33"/>
      <c r="AD186" s="33" t="s">
        <v>176</v>
      </c>
      <c r="AE186" s="33" t="s">
        <v>176</v>
      </c>
      <c r="AF186" s="33" t="s">
        <v>176</v>
      </c>
      <c r="AG186" s="33"/>
      <c r="AH186" s="33"/>
      <c r="AI186" s="33"/>
      <c r="AJ186" s="33"/>
      <c r="AK186" s="112"/>
      <c r="AL186" s="112" t="s">
        <v>1920</v>
      </c>
      <c r="AM186" s="112"/>
      <c r="AN186" s="120"/>
      <c r="AO186" s="69"/>
      <c r="AP186" s="69" t="s">
        <v>366</v>
      </c>
      <c r="AQ186" s="69"/>
      <c r="AR186" s="69"/>
      <c r="AS186" s="70">
        <v>12813</v>
      </c>
      <c r="AT186" s="68">
        <v>1985</v>
      </c>
      <c r="AU186" s="108"/>
      <c r="AV186" s="108"/>
      <c r="AW186" s="71"/>
      <c r="AX186" s="71"/>
      <c r="AY186" s="71"/>
    </row>
    <row r="187" spans="1:51" s="43" customFormat="1" ht="15" hidden="1" customHeight="1" x14ac:dyDescent="0.2">
      <c r="A187" s="125">
        <v>30</v>
      </c>
      <c r="B187" s="126" t="s">
        <v>187</v>
      </c>
      <c r="C187" s="641" t="s">
        <v>1991</v>
      </c>
      <c r="D187" s="641" t="s">
        <v>1992</v>
      </c>
      <c r="E187" s="128">
        <v>31184</v>
      </c>
      <c r="F187" s="78" t="s">
        <v>1993</v>
      </c>
      <c r="G187" s="174">
        <v>16</v>
      </c>
      <c r="H187" s="80" t="s">
        <v>1225</v>
      </c>
      <c r="I187" s="174">
        <v>1990</v>
      </c>
      <c r="J187" s="642" t="s">
        <v>2491</v>
      </c>
      <c r="K187" s="132">
        <v>3</v>
      </c>
      <c r="L187" s="133" t="s">
        <v>248</v>
      </c>
      <c r="M187" s="135" t="s">
        <v>2514</v>
      </c>
      <c r="N187" s="135">
        <v>43873</v>
      </c>
      <c r="O187" s="86">
        <v>42514</v>
      </c>
      <c r="P187" s="327">
        <v>43609</v>
      </c>
      <c r="Q187" s="46"/>
      <c r="R187" s="136"/>
      <c r="S187" s="137">
        <v>4</v>
      </c>
      <c r="T187" s="137"/>
      <c r="U187" s="138">
        <v>43484</v>
      </c>
      <c r="V187" s="139">
        <v>42504</v>
      </c>
      <c r="W187" s="139">
        <v>43599</v>
      </c>
      <c r="X187" s="140"/>
      <c r="Y187" s="141"/>
      <c r="Z187" s="141"/>
      <c r="AA187" s="141"/>
      <c r="AB187" s="141"/>
      <c r="AC187" s="141"/>
      <c r="AD187" s="141"/>
      <c r="AE187" s="141" t="s">
        <v>176</v>
      </c>
      <c r="AF187" s="141"/>
      <c r="AG187" s="141"/>
      <c r="AH187" s="141"/>
      <c r="AI187" s="141"/>
      <c r="AJ187" s="141"/>
      <c r="AK187" s="141"/>
      <c r="AL187" s="67"/>
      <c r="AM187" s="67"/>
      <c r="AN187" s="67"/>
      <c r="AO187" s="211" t="s">
        <v>1482</v>
      </c>
      <c r="AP187" s="142"/>
      <c r="AQ187" s="142"/>
      <c r="AR187" s="142"/>
      <c r="AS187" s="93">
        <v>4669</v>
      </c>
      <c r="AT187" s="94">
        <v>2016</v>
      </c>
      <c r="AU187" s="90"/>
      <c r="AV187" s="144"/>
      <c r="AW187" s="144"/>
      <c r="AX187" s="144"/>
      <c r="AY187" s="144"/>
    </row>
    <row r="188" spans="1:51" s="103" customFormat="1" ht="15" hidden="1" customHeight="1" x14ac:dyDescent="0.2">
      <c r="A188" s="125">
        <v>31</v>
      </c>
      <c r="B188" s="126" t="s">
        <v>180</v>
      </c>
      <c r="C188" s="127" t="s">
        <v>1378</v>
      </c>
      <c r="D188" s="127" t="s">
        <v>1379</v>
      </c>
      <c r="E188" s="128">
        <v>30479</v>
      </c>
      <c r="F188" s="78" t="s">
        <v>1380</v>
      </c>
      <c r="G188" s="129">
        <v>4</v>
      </c>
      <c r="H188" s="130" t="s">
        <v>66</v>
      </c>
      <c r="I188" s="129">
        <v>1984</v>
      </c>
      <c r="J188" s="131" t="s">
        <v>375</v>
      </c>
      <c r="K188" s="132">
        <v>2</v>
      </c>
      <c r="L188" s="133" t="s">
        <v>246</v>
      </c>
      <c r="M188" s="135">
        <v>43769</v>
      </c>
      <c r="N188" s="135">
        <v>43598</v>
      </c>
      <c r="O188" s="44">
        <v>42514</v>
      </c>
      <c r="P188" s="44">
        <v>43609</v>
      </c>
      <c r="Q188" s="46"/>
      <c r="R188" s="136"/>
      <c r="S188" s="137">
        <v>4</v>
      </c>
      <c r="T188" s="138">
        <v>42476</v>
      </c>
      <c r="U188" s="138">
        <v>43548</v>
      </c>
      <c r="V188" s="139">
        <v>42514</v>
      </c>
      <c r="W188" s="139" t="str">
        <f>$P$178</f>
        <v>.03.2018</v>
      </c>
      <c r="X188" s="140"/>
      <c r="Y188" s="141"/>
      <c r="Z188" s="141"/>
      <c r="AA188" s="141" t="s">
        <v>176</v>
      </c>
      <c r="AB188" s="141" t="s">
        <v>176</v>
      </c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67"/>
      <c r="AM188" s="67"/>
      <c r="AN188" s="67"/>
      <c r="AO188" s="90"/>
      <c r="AP188" s="142" t="s">
        <v>1481</v>
      </c>
      <c r="AQ188" s="142"/>
      <c r="AR188" s="142"/>
      <c r="AS188" s="93">
        <v>16833</v>
      </c>
      <c r="AT188" s="94">
        <v>2013</v>
      </c>
      <c r="AU188" s="90"/>
      <c r="AV188" s="144"/>
      <c r="AW188" s="144"/>
      <c r="AX188" s="144"/>
      <c r="AY188" s="144"/>
    </row>
    <row r="189" spans="1:51" ht="15" hidden="1" customHeight="1" x14ac:dyDescent="0.2">
      <c r="A189" s="147">
        <v>33</v>
      </c>
      <c r="B189" s="411" t="s">
        <v>183</v>
      </c>
      <c r="C189" s="127" t="s">
        <v>815</v>
      </c>
      <c r="D189" s="119" t="s">
        <v>408</v>
      </c>
      <c r="E189" s="128">
        <v>94</v>
      </c>
      <c r="F189" s="78" t="s">
        <v>938</v>
      </c>
      <c r="G189" s="79">
        <v>14</v>
      </c>
      <c r="H189" s="130" t="s">
        <v>59</v>
      </c>
      <c r="I189" s="129">
        <v>1958</v>
      </c>
      <c r="J189" s="150" t="s">
        <v>376</v>
      </c>
      <c r="K189" s="132">
        <v>1</v>
      </c>
      <c r="L189" s="133" t="s">
        <v>247</v>
      </c>
      <c r="M189" s="135">
        <v>43177</v>
      </c>
      <c r="N189" s="135">
        <v>43211</v>
      </c>
      <c r="O189" s="45">
        <v>42552</v>
      </c>
      <c r="P189" s="45" t="s">
        <v>2094</v>
      </c>
      <c r="Q189" s="45" t="s">
        <v>2095</v>
      </c>
      <c r="R189" s="45" t="s">
        <v>2167</v>
      </c>
      <c r="S189" s="293">
        <v>4</v>
      </c>
      <c r="T189" s="124">
        <v>42530</v>
      </c>
      <c r="U189" s="124">
        <v>43637</v>
      </c>
      <c r="V189" s="139">
        <v>42552</v>
      </c>
      <c r="W189" s="139" t="s">
        <v>2094</v>
      </c>
      <c r="X189" s="153"/>
      <c r="Y189" s="153" t="s">
        <v>267</v>
      </c>
      <c r="Z189" s="153" t="s">
        <v>267</v>
      </c>
      <c r="AA189" s="153"/>
      <c r="AB189" s="153"/>
      <c r="AC189" s="153"/>
      <c r="AD189" s="153"/>
      <c r="AE189" s="153" t="s">
        <v>176</v>
      </c>
      <c r="AF189" s="153"/>
      <c r="AG189" s="153" t="s">
        <v>176</v>
      </c>
      <c r="AH189" s="153" t="s">
        <v>176</v>
      </c>
      <c r="AI189" s="153"/>
      <c r="AJ189" s="153" t="s">
        <v>176</v>
      </c>
      <c r="AK189" s="422"/>
      <c r="AL189" s="347" t="s">
        <v>2356</v>
      </c>
      <c r="AM189" s="347" t="s">
        <v>2556</v>
      </c>
      <c r="AN189" s="90" t="s">
        <v>2421</v>
      </c>
      <c r="AO189" s="142" t="s">
        <v>149</v>
      </c>
      <c r="AS189" s="316">
        <v>12948</v>
      </c>
      <c r="AT189" s="163">
        <v>29691</v>
      </c>
      <c r="AU189" s="121">
        <v>29068</v>
      </c>
      <c r="AV189" s="157"/>
    </row>
    <row r="190" spans="1:51" s="103" customFormat="1" ht="15" hidden="1" customHeight="1" x14ac:dyDescent="0.2">
      <c r="A190" s="104">
        <v>41</v>
      </c>
      <c r="B190" s="51" t="s">
        <v>182</v>
      </c>
      <c r="C190" s="52" t="s">
        <v>815</v>
      </c>
      <c r="D190" s="76" t="s">
        <v>456</v>
      </c>
      <c r="E190" s="53">
        <v>1750</v>
      </c>
      <c r="F190" s="54" t="s">
        <v>1126</v>
      </c>
      <c r="G190" s="79">
        <v>18</v>
      </c>
      <c r="H190" s="56" t="s">
        <v>70</v>
      </c>
      <c r="I190" s="57">
        <v>1967</v>
      </c>
      <c r="J190" s="105" t="s">
        <v>372</v>
      </c>
      <c r="K190" s="59">
        <v>1</v>
      </c>
      <c r="L190" s="60" t="s">
        <v>246</v>
      </c>
      <c r="M190" s="61">
        <v>44111</v>
      </c>
      <c r="N190" s="61">
        <v>43210</v>
      </c>
      <c r="O190" s="62">
        <v>42132</v>
      </c>
      <c r="P190" s="62">
        <v>43228</v>
      </c>
      <c r="Q190" s="62" t="s">
        <v>317</v>
      </c>
      <c r="R190" s="62" t="s">
        <v>317</v>
      </c>
      <c r="S190" s="64">
        <v>4</v>
      </c>
      <c r="T190" s="65">
        <v>42673</v>
      </c>
      <c r="U190" s="65">
        <v>43756</v>
      </c>
      <c r="V190" s="66">
        <v>42132</v>
      </c>
      <c r="W190" s="66">
        <v>43228</v>
      </c>
      <c r="X190" s="33"/>
      <c r="Y190" s="153" t="s">
        <v>267</v>
      </c>
      <c r="Z190" s="33"/>
      <c r="AA190" s="33" t="s">
        <v>176</v>
      </c>
      <c r="AB190" s="33" t="s">
        <v>176</v>
      </c>
      <c r="AC190" s="33" t="s">
        <v>176</v>
      </c>
      <c r="AD190" s="33" t="s">
        <v>176</v>
      </c>
      <c r="AE190" s="33"/>
      <c r="AF190" s="33"/>
      <c r="AG190" s="33"/>
      <c r="AH190" s="33"/>
      <c r="AI190" s="33"/>
      <c r="AJ190" s="33" t="s">
        <v>176</v>
      </c>
      <c r="AK190" s="112"/>
      <c r="AL190" s="112" t="s">
        <v>1917</v>
      </c>
      <c r="AM190" s="112"/>
      <c r="AN190" s="120"/>
      <c r="AO190" s="69" t="s">
        <v>385</v>
      </c>
      <c r="AP190" s="69"/>
      <c r="AQ190" s="69"/>
      <c r="AR190" s="69"/>
      <c r="AS190" s="70">
        <v>12817</v>
      </c>
      <c r="AT190" s="68">
        <v>1991</v>
      </c>
      <c r="AU190" s="71"/>
      <c r="AV190" s="71"/>
      <c r="AW190" s="108"/>
      <c r="AX190" s="108"/>
      <c r="AY190" s="108"/>
    </row>
    <row r="191" spans="1:51" s="72" customFormat="1" ht="15" hidden="1" customHeight="1" x14ac:dyDescent="0.2">
      <c r="A191" s="73">
        <v>32</v>
      </c>
      <c r="B191" s="114" t="s">
        <v>180</v>
      </c>
      <c r="C191" s="75" t="s">
        <v>815</v>
      </c>
      <c r="D191" s="76" t="s">
        <v>555</v>
      </c>
      <c r="E191" s="77">
        <v>3355</v>
      </c>
      <c r="F191" s="78" t="s">
        <v>1535</v>
      </c>
      <c r="G191" s="79">
        <v>28</v>
      </c>
      <c r="H191" s="80" t="s">
        <v>265</v>
      </c>
      <c r="I191" s="81">
        <v>1982</v>
      </c>
      <c r="J191" s="82" t="s">
        <v>375</v>
      </c>
      <c r="K191" s="83">
        <v>1</v>
      </c>
      <c r="L191" s="84" t="s">
        <v>248</v>
      </c>
      <c r="M191" s="85">
        <v>44181</v>
      </c>
      <c r="N191" s="85">
        <v>44132</v>
      </c>
      <c r="O191" s="86">
        <v>41940</v>
      </c>
      <c r="P191" s="86">
        <v>43036</v>
      </c>
      <c r="Q191" s="86"/>
      <c r="R191" s="86"/>
      <c r="S191" s="64">
        <v>4</v>
      </c>
      <c r="T191" s="65">
        <v>42490</v>
      </c>
      <c r="U191" s="65">
        <v>43554</v>
      </c>
      <c r="V191" s="66">
        <v>41940</v>
      </c>
      <c r="W191" s="66">
        <v>43036</v>
      </c>
      <c r="X191" s="89"/>
      <c r="Y191" s="89" t="s">
        <v>176</v>
      </c>
      <c r="Z191" s="89" t="s">
        <v>176</v>
      </c>
      <c r="AA191" s="89"/>
      <c r="AB191" s="89"/>
      <c r="AC191" s="89"/>
      <c r="AD191" s="89"/>
      <c r="AE191" s="89" t="s">
        <v>176</v>
      </c>
      <c r="AF191" s="89"/>
      <c r="AG191" s="89" t="s">
        <v>176</v>
      </c>
      <c r="AH191" s="89" t="s">
        <v>176</v>
      </c>
      <c r="AI191" s="89"/>
      <c r="AJ191" s="89" t="str">
        <f>+AJ199</f>
        <v>+</v>
      </c>
      <c r="AK191" s="67"/>
      <c r="AL191" s="67" t="s">
        <v>2547</v>
      </c>
      <c r="AM191" s="67"/>
      <c r="AN191" s="90"/>
      <c r="AO191" s="50" t="s">
        <v>1780</v>
      </c>
      <c r="AP191" s="92" t="s">
        <v>20</v>
      </c>
      <c r="AQ191" s="243"/>
      <c r="AR191" s="243"/>
      <c r="AS191" s="93">
        <v>7965</v>
      </c>
      <c r="AT191" s="94">
        <v>2008</v>
      </c>
      <c r="AU191" s="71"/>
      <c r="AV191" s="71"/>
      <c r="AW191" s="108"/>
      <c r="AX191" s="108"/>
      <c r="AY191" s="108"/>
    </row>
    <row r="192" spans="1:51" s="43" customFormat="1" ht="15" hidden="1" customHeight="1" x14ac:dyDescent="0.2">
      <c r="A192" s="104">
        <v>6</v>
      </c>
      <c r="B192" s="114" t="s">
        <v>189</v>
      </c>
      <c r="C192" s="75" t="s">
        <v>731</v>
      </c>
      <c r="D192" s="76" t="s">
        <v>127</v>
      </c>
      <c r="E192" s="77"/>
      <c r="F192" s="78"/>
      <c r="G192" s="79">
        <v>3</v>
      </c>
      <c r="H192" s="80" t="s">
        <v>1127</v>
      </c>
      <c r="I192" s="81">
        <v>1954</v>
      </c>
      <c r="J192" s="82" t="s">
        <v>580</v>
      </c>
      <c r="K192" s="83"/>
      <c r="L192" s="84" t="s">
        <v>579</v>
      </c>
      <c r="M192" s="169"/>
      <c r="N192" s="169"/>
      <c r="O192" s="161"/>
      <c r="P192" s="161"/>
      <c r="Q192" s="161"/>
      <c r="R192" s="161"/>
      <c r="S192" s="34" t="s">
        <v>317</v>
      </c>
      <c r="T192" s="34"/>
      <c r="U192" s="34"/>
      <c r="V192" s="101"/>
      <c r="W192" s="101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67" t="s">
        <v>53</v>
      </c>
      <c r="AL192" s="67"/>
      <c r="AM192" s="67"/>
      <c r="AN192" s="68" t="s">
        <v>47</v>
      </c>
      <c r="AO192" s="92"/>
      <c r="AP192" s="92"/>
      <c r="AQ192" s="92"/>
      <c r="AR192" s="92"/>
      <c r="AS192" s="93"/>
      <c r="AT192" s="94"/>
      <c r="AU192" s="71"/>
      <c r="AV192" s="71"/>
      <c r="AW192" s="71"/>
      <c r="AX192" s="71"/>
      <c r="AY192" s="71"/>
    </row>
    <row r="193" spans="1:51" s="72" customFormat="1" ht="15" hidden="1" customHeight="1" x14ac:dyDescent="0.2">
      <c r="A193" s="125">
        <v>33</v>
      </c>
      <c r="B193" s="111" t="s">
        <v>187</v>
      </c>
      <c r="C193" s="636" t="s">
        <v>731</v>
      </c>
      <c r="D193" s="636" t="s">
        <v>2484</v>
      </c>
      <c r="E193" s="128">
        <v>31477</v>
      </c>
      <c r="F193" s="78" t="s">
        <v>2483</v>
      </c>
      <c r="G193" s="174">
        <v>19</v>
      </c>
      <c r="H193" s="80" t="s">
        <v>488</v>
      </c>
      <c r="I193" s="174">
        <v>1994</v>
      </c>
      <c r="J193" s="450" t="s">
        <v>1146</v>
      </c>
      <c r="K193" s="132"/>
      <c r="L193" s="133" t="s">
        <v>572</v>
      </c>
      <c r="M193" s="134"/>
      <c r="N193" s="135">
        <v>44104</v>
      </c>
      <c r="O193" s="46"/>
      <c r="P193" s="46"/>
      <c r="Q193" s="46"/>
      <c r="R193" s="136"/>
      <c r="S193" s="137">
        <v>4</v>
      </c>
      <c r="T193" s="137"/>
      <c r="U193" s="137"/>
      <c r="V193" s="253"/>
      <c r="W193" s="253"/>
      <c r="X193" s="140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67"/>
      <c r="AM193" s="67"/>
      <c r="AN193" s="231"/>
      <c r="AO193" s="90"/>
      <c r="AP193" s="142"/>
      <c r="AQ193" s="142"/>
      <c r="AR193" s="142"/>
      <c r="AS193" s="316"/>
      <c r="AT193" s="143"/>
      <c r="AU193" s="90"/>
      <c r="AV193" s="144"/>
      <c r="AW193" s="144"/>
      <c r="AX193" s="144"/>
      <c r="AY193" s="144"/>
    </row>
    <row r="194" spans="1:51" s="72" customFormat="1" ht="15" hidden="1" customHeight="1" x14ac:dyDescent="0.2">
      <c r="A194" s="366">
        <v>320</v>
      </c>
      <c r="B194" s="374" t="s">
        <v>185</v>
      </c>
      <c r="C194" s="213" t="s">
        <v>731</v>
      </c>
      <c r="D194" s="168" t="s">
        <v>193</v>
      </c>
      <c r="E194" s="376">
        <v>2009</v>
      </c>
      <c r="F194" s="215" t="s">
        <v>939</v>
      </c>
      <c r="G194" s="216">
        <v>5</v>
      </c>
      <c r="H194" s="377" t="s">
        <v>70</v>
      </c>
      <c r="I194" s="373">
        <v>1966</v>
      </c>
      <c r="J194" s="292" t="s">
        <v>380</v>
      </c>
      <c r="K194" s="83"/>
      <c r="L194" s="84"/>
      <c r="M194" s="385" t="s">
        <v>603</v>
      </c>
      <c r="N194" s="169" t="s">
        <v>177</v>
      </c>
      <c r="O194" s="161" t="s">
        <v>177</v>
      </c>
      <c r="P194" s="161" t="s">
        <v>177</v>
      </c>
      <c r="Q194" s="161"/>
      <c r="R194" s="161" t="s">
        <v>317</v>
      </c>
      <c r="S194" s="34" t="s">
        <v>317</v>
      </c>
      <c r="T194" s="34"/>
      <c r="U194" s="34"/>
      <c r="V194" s="101" t="s">
        <v>177</v>
      </c>
      <c r="W194" s="101" t="s">
        <v>177</v>
      </c>
      <c r="X194" s="89"/>
      <c r="Y194" s="89"/>
      <c r="Z194" s="89"/>
      <c r="AA194" s="89" t="s">
        <v>176</v>
      </c>
      <c r="AB194" s="89" t="s">
        <v>176</v>
      </c>
      <c r="AC194" s="89"/>
      <c r="AD194" s="89" t="s">
        <v>176</v>
      </c>
      <c r="AE194" s="89"/>
      <c r="AF194" s="89" t="s">
        <v>176</v>
      </c>
      <c r="AG194" s="89" t="s">
        <v>176</v>
      </c>
      <c r="AH194" s="89" t="s">
        <v>176</v>
      </c>
      <c r="AI194" s="33"/>
      <c r="AJ194" s="89"/>
      <c r="AK194" s="67"/>
      <c r="AL194" s="67"/>
      <c r="AM194" s="67" t="s">
        <v>51</v>
      </c>
      <c r="AN194" s="90"/>
      <c r="AO194" s="92"/>
      <c r="AP194" s="92"/>
      <c r="AQ194" s="92" t="s">
        <v>604</v>
      </c>
      <c r="AR194" s="92" t="s">
        <v>609</v>
      </c>
      <c r="AS194" s="93" t="s">
        <v>498</v>
      </c>
      <c r="AT194" s="94">
        <v>1993</v>
      </c>
      <c r="AU194" s="71"/>
      <c r="AV194" s="71"/>
      <c r="AW194" s="71"/>
      <c r="AX194" s="71"/>
      <c r="AY194" s="71"/>
    </row>
    <row r="195" spans="1:51" s="72" customFormat="1" ht="15" hidden="1" customHeight="1" x14ac:dyDescent="0.2">
      <c r="A195" s="125"/>
      <c r="B195" s="126" t="s">
        <v>185</v>
      </c>
      <c r="C195" s="127" t="s">
        <v>2209</v>
      </c>
      <c r="D195" s="127" t="s">
        <v>2210</v>
      </c>
      <c r="E195" s="128">
        <v>31302</v>
      </c>
      <c r="F195" s="78" t="s">
        <v>2214</v>
      </c>
      <c r="G195" s="174">
        <v>24</v>
      </c>
      <c r="H195" s="80" t="s">
        <v>2213</v>
      </c>
      <c r="I195" s="174">
        <v>1993</v>
      </c>
      <c r="J195" s="131" t="s">
        <v>1861</v>
      </c>
      <c r="K195" s="132">
        <v>3</v>
      </c>
      <c r="L195" s="133" t="s">
        <v>243</v>
      </c>
      <c r="M195" s="135">
        <v>43272</v>
      </c>
      <c r="N195" s="152">
        <v>43828</v>
      </c>
      <c r="O195" s="44">
        <v>42538</v>
      </c>
      <c r="P195" s="44">
        <v>43633</v>
      </c>
      <c r="Q195" s="46"/>
      <c r="R195" s="44" t="s">
        <v>317</v>
      </c>
      <c r="S195" s="137">
        <v>4</v>
      </c>
      <c r="T195" s="137"/>
      <c r="U195" s="138">
        <v>43694</v>
      </c>
      <c r="V195" s="87" t="s">
        <v>1268</v>
      </c>
      <c r="W195" s="66" t="s">
        <v>1268</v>
      </c>
      <c r="X195" s="140"/>
      <c r="Y195" s="141"/>
      <c r="Z195" s="141"/>
      <c r="AA195" s="141"/>
      <c r="AB195" s="141"/>
      <c r="AC195" s="141"/>
      <c r="AD195" s="141"/>
      <c r="AE195" s="141"/>
      <c r="AF195" s="141" t="s">
        <v>176</v>
      </c>
      <c r="AG195" s="141"/>
      <c r="AH195" s="141"/>
      <c r="AI195" s="141"/>
      <c r="AJ195" s="141"/>
      <c r="AK195" s="141"/>
      <c r="AL195" s="67"/>
      <c r="AM195" s="67"/>
      <c r="AN195" s="67"/>
      <c r="AO195" s="90" t="s">
        <v>2212</v>
      </c>
      <c r="AP195" s="142"/>
      <c r="AQ195" s="142"/>
      <c r="AR195" s="142"/>
      <c r="AS195" s="316" t="s">
        <v>2329</v>
      </c>
      <c r="AT195" s="143"/>
      <c r="AU195" s="90"/>
      <c r="AV195" s="144"/>
      <c r="AW195" s="144"/>
      <c r="AX195" s="144"/>
      <c r="AY195" s="144"/>
    </row>
    <row r="196" spans="1:51" s="72" customFormat="1" ht="15" hidden="1" customHeight="1" x14ac:dyDescent="0.2">
      <c r="A196" s="125">
        <v>34</v>
      </c>
      <c r="B196" s="126" t="s">
        <v>187</v>
      </c>
      <c r="C196" s="636" t="s">
        <v>2240</v>
      </c>
      <c r="D196" s="636" t="s">
        <v>1723</v>
      </c>
      <c r="E196" s="128">
        <v>30864</v>
      </c>
      <c r="F196" s="78" t="s">
        <v>1734</v>
      </c>
      <c r="G196" s="129">
        <v>3</v>
      </c>
      <c r="H196" s="130" t="s">
        <v>265</v>
      </c>
      <c r="I196" s="129">
        <v>1989</v>
      </c>
      <c r="J196" s="175" t="s">
        <v>372</v>
      </c>
      <c r="K196" s="132">
        <v>3</v>
      </c>
      <c r="L196" s="133" t="s">
        <v>572</v>
      </c>
      <c r="M196" s="135">
        <v>43315</v>
      </c>
      <c r="N196" s="135">
        <v>44167</v>
      </c>
      <c r="O196" s="327">
        <v>41974</v>
      </c>
      <c r="P196" s="327">
        <v>43070</v>
      </c>
      <c r="Q196" s="327"/>
      <c r="R196" s="136"/>
      <c r="S196" s="137">
        <v>4</v>
      </c>
      <c r="T196" s="137"/>
      <c r="U196" s="138">
        <v>44164</v>
      </c>
      <c r="V196" s="312">
        <v>41974</v>
      </c>
      <c r="W196" s="312">
        <v>43435</v>
      </c>
      <c r="X196" s="140"/>
      <c r="Y196" s="141"/>
      <c r="Z196" s="141"/>
      <c r="AA196" s="141"/>
      <c r="AB196" s="141"/>
      <c r="AC196" s="141"/>
      <c r="AD196" s="141"/>
      <c r="AE196" s="141"/>
      <c r="AF196" s="141"/>
      <c r="AG196" s="141" t="s">
        <v>176</v>
      </c>
      <c r="AH196" s="141" t="s">
        <v>176</v>
      </c>
      <c r="AI196" s="141"/>
      <c r="AJ196" s="141"/>
      <c r="AK196" s="141"/>
      <c r="AL196" s="67"/>
      <c r="AM196" s="67"/>
      <c r="AN196" s="67"/>
      <c r="AO196" s="90"/>
      <c r="AP196" s="142"/>
      <c r="AQ196" s="90" t="s">
        <v>1615</v>
      </c>
      <c r="AR196" s="142"/>
      <c r="AS196" s="93">
        <v>8529</v>
      </c>
      <c r="AT196" s="94">
        <v>2015</v>
      </c>
      <c r="AU196" s="90"/>
      <c r="AV196" s="144"/>
      <c r="AW196" s="144"/>
      <c r="AX196" s="144"/>
      <c r="AY196" s="144"/>
    </row>
    <row r="197" spans="1:51" s="103" customFormat="1" ht="15" hidden="1" customHeight="1" x14ac:dyDescent="0.2">
      <c r="A197" s="147">
        <v>22</v>
      </c>
      <c r="B197" s="148" t="s">
        <v>181</v>
      </c>
      <c r="C197" s="186" t="s">
        <v>721</v>
      </c>
      <c r="D197" s="76" t="s">
        <v>457</v>
      </c>
      <c r="E197" s="128">
        <v>1938</v>
      </c>
      <c r="F197" s="78" t="s">
        <v>940</v>
      </c>
      <c r="G197" s="79">
        <v>29</v>
      </c>
      <c r="H197" s="130" t="s">
        <v>1225</v>
      </c>
      <c r="I197" s="129">
        <v>1968</v>
      </c>
      <c r="J197" s="150" t="s">
        <v>377</v>
      </c>
      <c r="K197" s="132">
        <v>1</v>
      </c>
      <c r="L197" s="133" t="s">
        <v>246</v>
      </c>
      <c r="M197" s="151">
        <v>43762</v>
      </c>
      <c r="N197" s="151">
        <v>43379</v>
      </c>
      <c r="O197" s="44">
        <v>42450</v>
      </c>
      <c r="P197" s="493">
        <v>42684</v>
      </c>
      <c r="Q197" s="45" t="s">
        <v>2063</v>
      </c>
      <c r="R197" s="45"/>
      <c r="S197" s="137">
        <v>4</v>
      </c>
      <c r="T197" s="138">
        <v>41609</v>
      </c>
      <c r="U197" s="138">
        <v>43508</v>
      </c>
      <c r="V197" s="495">
        <v>41449</v>
      </c>
      <c r="W197" s="496">
        <v>43545</v>
      </c>
      <c r="X197" s="153" t="s">
        <v>176</v>
      </c>
      <c r="Y197" s="153" t="s">
        <v>176</v>
      </c>
      <c r="Z197" s="153" t="s">
        <v>176</v>
      </c>
      <c r="AA197" s="153" t="s">
        <v>176</v>
      </c>
      <c r="AB197" s="153" t="s">
        <v>176</v>
      </c>
      <c r="AC197" s="153" t="s">
        <v>176</v>
      </c>
      <c r="AD197" s="153" t="s">
        <v>176</v>
      </c>
      <c r="AE197" s="153"/>
      <c r="AF197" s="153"/>
      <c r="AG197" s="153"/>
      <c r="AH197" s="153"/>
      <c r="AI197" s="153"/>
      <c r="AJ197" s="153">
        <f>+AH210</f>
        <v>0</v>
      </c>
      <c r="AK197" s="314"/>
      <c r="AL197" s="112" t="s">
        <v>1926</v>
      </c>
      <c r="AM197" s="112"/>
      <c r="AN197" s="120"/>
      <c r="AO197" s="155" t="s">
        <v>522</v>
      </c>
      <c r="AP197" s="133"/>
      <c r="AQ197" s="142"/>
      <c r="AR197" s="142"/>
      <c r="AS197" s="156" t="s">
        <v>288</v>
      </c>
      <c r="AT197" s="199">
        <v>1991</v>
      </c>
      <c r="AU197" s="144"/>
      <c r="AV197" s="144"/>
      <c r="AW197" s="144"/>
      <c r="AX197" s="144"/>
      <c r="AY197" s="144"/>
    </row>
    <row r="198" spans="1:51" s="457" customFormat="1" ht="15" hidden="1" customHeight="1" x14ac:dyDescent="0.2">
      <c r="A198" s="73">
        <v>35</v>
      </c>
      <c r="B198" s="114" t="s">
        <v>180</v>
      </c>
      <c r="C198" s="52" t="s">
        <v>1144</v>
      </c>
      <c r="D198" s="76" t="s">
        <v>1145</v>
      </c>
      <c r="E198" s="53">
        <v>30150</v>
      </c>
      <c r="F198" s="54" t="s">
        <v>1147</v>
      </c>
      <c r="G198" s="79">
        <v>17</v>
      </c>
      <c r="H198" s="56" t="s">
        <v>1071</v>
      </c>
      <c r="I198" s="57">
        <v>1986</v>
      </c>
      <c r="J198" s="82" t="s">
        <v>375</v>
      </c>
      <c r="K198" s="59">
        <v>1</v>
      </c>
      <c r="L198" s="84" t="s">
        <v>244</v>
      </c>
      <c r="M198" s="61">
        <v>43750</v>
      </c>
      <c r="N198" s="61">
        <v>43732</v>
      </c>
      <c r="O198" s="62">
        <v>42172</v>
      </c>
      <c r="P198" s="62">
        <v>42285</v>
      </c>
      <c r="Q198" s="86" t="s">
        <v>1786</v>
      </c>
      <c r="R198" s="86" t="s">
        <v>2130</v>
      </c>
      <c r="S198" s="64">
        <v>4</v>
      </c>
      <c r="T198" s="65">
        <v>42787</v>
      </c>
      <c r="U198" s="65">
        <v>43881</v>
      </c>
      <c r="V198" s="66">
        <v>42278</v>
      </c>
      <c r="W198" s="66">
        <v>43374</v>
      </c>
      <c r="X198" s="33"/>
      <c r="Y198" s="33">
        <f>+X191</f>
        <v>0</v>
      </c>
      <c r="Z198" s="33"/>
      <c r="AA198" s="33"/>
      <c r="AB198" s="33"/>
      <c r="AC198" s="33" t="s">
        <v>176</v>
      </c>
      <c r="AD198" s="33" t="s">
        <v>176</v>
      </c>
      <c r="AE198" s="33"/>
      <c r="AF198" s="33"/>
      <c r="AG198" s="33"/>
      <c r="AH198" s="33"/>
      <c r="AI198" s="33"/>
      <c r="AJ198" s="33"/>
      <c r="AK198" s="112"/>
      <c r="AL198" s="112" t="s">
        <v>2548</v>
      </c>
      <c r="AM198" s="695"/>
      <c r="AN198" s="120"/>
      <c r="AO198" s="92" t="s">
        <v>1155</v>
      </c>
      <c r="AP198" s="69"/>
      <c r="AQ198" s="69"/>
      <c r="AR198" s="69"/>
      <c r="AS198" s="660">
        <v>4290</v>
      </c>
      <c r="AT198" s="90">
        <v>2011</v>
      </c>
      <c r="AU198" s="108"/>
      <c r="AV198" s="108"/>
      <c r="AW198" s="108"/>
      <c r="AX198" s="108"/>
      <c r="AY198" s="622"/>
    </row>
    <row r="199" spans="1:51" s="116" customFormat="1" ht="15" customHeight="1" x14ac:dyDescent="0.2">
      <c r="A199" s="118">
        <v>38</v>
      </c>
      <c r="B199" s="111" t="s">
        <v>700</v>
      </c>
      <c r="C199" s="324" t="s">
        <v>785</v>
      </c>
      <c r="D199" s="325" t="s">
        <v>545</v>
      </c>
      <c r="E199" s="341">
        <v>1158</v>
      </c>
      <c r="F199" s="338" t="s">
        <v>941</v>
      </c>
      <c r="G199" s="330">
        <v>4</v>
      </c>
      <c r="H199" s="295" t="s">
        <v>1391</v>
      </c>
      <c r="I199" s="81">
        <v>1961</v>
      </c>
      <c r="J199" s="82" t="s">
        <v>372</v>
      </c>
      <c r="K199" s="83">
        <v>1</v>
      </c>
      <c r="L199" s="84" t="s">
        <v>244</v>
      </c>
      <c r="M199" s="85">
        <v>44126</v>
      </c>
      <c r="N199" s="85">
        <v>43538</v>
      </c>
      <c r="O199" s="86">
        <v>41759</v>
      </c>
      <c r="P199" s="86">
        <v>42855</v>
      </c>
      <c r="Q199" s="86"/>
      <c r="R199" s="86"/>
      <c r="S199" s="34">
        <v>4</v>
      </c>
      <c r="T199" s="124">
        <v>42689</v>
      </c>
      <c r="U199" s="124">
        <v>43763</v>
      </c>
      <c r="V199" s="87">
        <v>41759</v>
      </c>
      <c r="W199" s="87">
        <v>42855</v>
      </c>
      <c r="X199" s="89"/>
      <c r="Y199" s="89" t="s">
        <v>176</v>
      </c>
      <c r="Z199" s="89" t="s">
        <v>176</v>
      </c>
      <c r="AA199" s="89"/>
      <c r="AB199" s="89"/>
      <c r="AC199" s="89" t="s">
        <v>176</v>
      </c>
      <c r="AD199" s="89" t="s">
        <v>176</v>
      </c>
      <c r="AE199" s="89"/>
      <c r="AF199" s="89"/>
      <c r="AG199" s="89"/>
      <c r="AH199" s="89"/>
      <c r="AI199" s="89"/>
      <c r="AJ199" s="89" t="s">
        <v>176</v>
      </c>
      <c r="AK199" s="112" t="s">
        <v>1351</v>
      </c>
      <c r="AL199" s="112" t="s">
        <v>1349</v>
      </c>
      <c r="AM199" s="112" t="s">
        <v>1350</v>
      </c>
      <c r="AN199" s="120" t="s">
        <v>1457</v>
      </c>
      <c r="AO199" s="92" t="s">
        <v>386</v>
      </c>
      <c r="AP199" s="92"/>
      <c r="AQ199" s="92"/>
      <c r="AR199" s="92"/>
      <c r="AS199" s="93">
        <v>12956</v>
      </c>
      <c r="AT199" s="206">
        <v>1983</v>
      </c>
      <c r="AU199" s="71"/>
      <c r="AV199" s="71"/>
      <c r="AW199" s="108"/>
      <c r="AX199" s="108"/>
      <c r="AY199" s="108"/>
    </row>
    <row r="200" spans="1:51" s="43" customFormat="1" ht="15" customHeight="1" x14ac:dyDescent="0.2">
      <c r="A200" s="104">
        <v>32</v>
      </c>
      <c r="B200" s="111" t="s">
        <v>700</v>
      </c>
      <c r="C200" s="324" t="s">
        <v>624</v>
      </c>
      <c r="D200" s="324" t="s">
        <v>652</v>
      </c>
      <c r="E200" s="341">
        <v>3227</v>
      </c>
      <c r="F200" s="338" t="s">
        <v>942</v>
      </c>
      <c r="G200" s="81">
        <v>16</v>
      </c>
      <c r="H200" s="295" t="s">
        <v>1225</v>
      </c>
      <c r="I200" s="81">
        <v>1976</v>
      </c>
      <c r="J200" s="175" t="s">
        <v>372</v>
      </c>
      <c r="K200" s="83">
        <v>1</v>
      </c>
      <c r="L200" s="84" t="s">
        <v>326</v>
      </c>
      <c r="M200" s="85">
        <v>43922</v>
      </c>
      <c r="N200" s="85">
        <v>43713</v>
      </c>
      <c r="O200" s="86">
        <v>41586</v>
      </c>
      <c r="P200" s="86">
        <v>42682</v>
      </c>
      <c r="Q200" s="86"/>
      <c r="R200" s="161" t="s">
        <v>317</v>
      </c>
      <c r="S200" s="34">
        <v>4</v>
      </c>
      <c r="T200" s="124">
        <v>42779</v>
      </c>
      <c r="U200" s="124">
        <v>43755</v>
      </c>
      <c r="V200" s="87">
        <v>41586</v>
      </c>
      <c r="W200" s="87">
        <v>42682</v>
      </c>
      <c r="X200" s="89"/>
      <c r="Y200" s="89"/>
      <c r="Z200" s="89" t="s">
        <v>176</v>
      </c>
      <c r="AA200" s="89"/>
      <c r="AB200" s="89"/>
      <c r="AC200" s="89"/>
      <c r="AD200" s="89"/>
      <c r="AE200" s="89" t="s">
        <v>176</v>
      </c>
      <c r="AF200" s="89"/>
      <c r="AG200" s="89"/>
      <c r="AH200" s="89"/>
      <c r="AI200" s="89"/>
      <c r="AJ200" s="89" t="s">
        <v>176</v>
      </c>
      <c r="AK200" s="67"/>
      <c r="AL200" s="67"/>
      <c r="AM200" s="67" t="s">
        <v>833</v>
      </c>
      <c r="AN200" s="90" t="s">
        <v>833</v>
      </c>
      <c r="AO200" s="92"/>
      <c r="AP200" s="92"/>
      <c r="AQ200" s="92"/>
      <c r="AR200" s="92" t="s">
        <v>610</v>
      </c>
      <c r="AS200" s="93">
        <v>13994</v>
      </c>
      <c r="AT200" s="94">
        <v>1998</v>
      </c>
      <c r="AU200" s="71"/>
      <c r="AV200" s="71"/>
      <c r="AW200" s="71"/>
      <c r="AX200" s="71"/>
      <c r="AY200" s="71"/>
    </row>
    <row r="201" spans="1:51" ht="15" hidden="1" customHeight="1" x14ac:dyDescent="0.2">
      <c r="A201" s="155">
        <v>34</v>
      </c>
      <c r="B201" s="412" t="s">
        <v>183</v>
      </c>
      <c r="C201" s="334" t="s">
        <v>169</v>
      </c>
      <c r="D201" s="119" t="s">
        <v>170</v>
      </c>
      <c r="E201" s="198">
        <v>30111</v>
      </c>
      <c r="F201" s="54" t="s">
        <v>1540</v>
      </c>
      <c r="G201" s="79">
        <v>17</v>
      </c>
      <c r="H201" s="209" t="s">
        <v>802</v>
      </c>
      <c r="I201" s="201">
        <v>1984</v>
      </c>
      <c r="J201" s="299" t="s">
        <v>375</v>
      </c>
      <c r="K201" s="203">
        <v>1</v>
      </c>
      <c r="L201" s="204" t="s">
        <v>247</v>
      </c>
      <c r="M201" s="152">
        <v>43568</v>
      </c>
      <c r="N201" s="152">
        <v>43774</v>
      </c>
      <c r="O201" s="44">
        <v>42549</v>
      </c>
      <c r="P201" s="44" t="s">
        <v>2075</v>
      </c>
      <c r="Q201" s="44"/>
      <c r="R201" s="45" t="s">
        <v>317</v>
      </c>
      <c r="S201" s="137">
        <v>4</v>
      </c>
      <c r="T201" s="124">
        <v>42643</v>
      </c>
      <c r="U201" s="124">
        <v>43639</v>
      </c>
      <c r="V201" s="179">
        <v>42549</v>
      </c>
      <c r="W201" s="179" t="s">
        <v>2076</v>
      </c>
      <c r="X201" s="141"/>
      <c r="AE201" s="141" t="s">
        <v>176</v>
      </c>
      <c r="AG201" s="141" t="s">
        <v>176</v>
      </c>
      <c r="AH201" s="141" t="s">
        <v>176</v>
      </c>
      <c r="AK201" s="120"/>
      <c r="AL201" s="120"/>
      <c r="AM201" s="112" t="s">
        <v>2565</v>
      </c>
      <c r="AN201" s="696" t="s">
        <v>2351</v>
      </c>
      <c r="AO201" s="155" t="s">
        <v>1170</v>
      </c>
      <c r="AP201" s="155"/>
      <c r="AQ201" s="155" t="s">
        <v>1169</v>
      </c>
      <c r="AR201" s="155"/>
      <c r="AS201" s="470">
        <v>4272</v>
      </c>
      <c r="AT201" s="113">
        <v>40654</v>
      </c>
      <c r="AU201" s="121">
        <v>40156</v>
      </c>
      <c r="AV201" s="157"/>
      <c r="AW201" s="157"/>
      <c r="AX201" s="157"/>
      <c r="AY201" s="157"/>
    </row>
    <row r="202" spans="1:51" s="463" customFormat="1" ht="15" hidden="1" customHeight="1" x14ac:dyDescent="0.2">
      <c r="A202" s="104">
        <v>36</v>
      </c>
      <c r="B202" s="114" t="s">
        <v>180</v>
      </c>
      <c r="C202" s="122" t="s">
        <v>792</v>
      </c>
      <c r="D202" s="122" t="s">
        <v>552</v>
      </c>
      <c r="E202" s="77">
        <v>5294</v>
      </c>
      <c r="F202" s="78" t="s">
        <v>1111</v>
      </c>
      <c r="G202" s="79">
        <v>1</v>
      </c>
      <c r="H202" s="80" t="s">
        <v>1127</v>
      </c>
      <c r="I202" s="81">
        <v>1976</v>
      </c>
      <c r="J202" s="82" t="s">
        <v>377</v>
      </c>
      <c r="K202" s="83">
        <v>1</v>
      </c>
      <c r="L202" s="84" t="s">
        <v>248</v>
      </c>
      <c r="M202" s="85">
        <v>44052</v>
      </c>
      <c r="N202" s="85">
        <v>43280</v>
      </c>
      <c r="O202" s="86"/>
      <c r="P202" s="86">
        <v>41989</v>
      </c>
      <c r="Q202" s="86" t="s">
        <v>2282</v>
      </c>
      <c r="R202" s="86" t="s">
        <v>2281</v>
      </c>
      <c r="S202" s="64">
        <v>4</v>
      </c>
      <c r="T202" s="65">
        <v>42997</v>
      </c>
      <c r="U202" s="65">
        <v>44129</v>
      </c>
      <c r="V202" s="87">
        <v>42044</v>
      </c>
      <c r="W202" s="87">
        <v>43140</v>
      </c>
      <c r="X202" s="89" t="s">
        <v>176</v>
      </c>
      <c r="Y202" s="89">
        <f>+Y210</f>
        <v>0</v>
      </c>
      <c r="Z202" s="89" t="s">
        <v>176</v>
      </c>
      <c r="AA202" s="89"/>
      <c r="AB202" s="89"/>
      <c r="AC202" s="89" t="s">
        <v>176</v>
      </c>
      <c r="AD202" s="89"/>
      <c r="AE202" s="89" t="s">
        <v>176</v>
      </c>
      <c r="AF202" s="89" t="s">
        <v>176</v>
      </c>
      <c r="AG202" s="89" t="s">
        <v>176</v>
      </c>
      <c r="AH202" s="89" t="s">
        <v>176</v>
      </c>
      <c r="AI202" s="89"/>
      <c r="AJ202" s="89" t="s">
        <v>176</v>
      </c>
      <c r="AK202" s="112"/>
      <c r="AL202" s="112" t="s">
        <v>1913</v>
      </c>
      <c r="AM202" s="162" t="s">
        <v>2502</v>
      </c>
      <c r="AN202" s="68" t="s">
        <v>2406</v>
      </c>
      <c r="AO202" s="50" t="s">
        <v>535</v>
      </c>
      <c r="AP202" s="92"/>
      <c r="AQ202" s="92"/>
      <c r="AR202" s="92"/>
      <c r="AS202" s="93">
        <v>1380</v>
      </c>
      <c r="AT202" s="94">
        <v>1998</v>
      </c>
      <c r="AU202" s="71"/>
      <c r="AV202" s="71"/>
      <c r="AW202" s="71"/>
      <c r="AX202" s="71"/>
      <c r="AY202" s="71"/>
    </row>
    <row r="203" spans="1:51" ht="15" customHeight="1" x14ac:dyDescent="0.2">
      <c r="B203" s="630" t="s">
        <v>700</v>
      </c>
      <c r="C203" s="565" t="s">
        <v>2171</v>
      </c>
      <c r="D203" s="565" t="s">
        <v>2172</v>
      </c>
      <c r="E203" s="128">
        <v>31270</v>
      </c>
      <c r="F203" s="78" t="s">
        <v>2173</v>
      </c>
      <c r="G203" s="174">
        <v>27</v>
      </c>
      <c r="H203" s="80" t="s">
        <v>1391</v>
      </c>
      <c r="I203" s="174">
        <v>1994</v>
      </c>
      <c r="J203" s="131" t="s">
        <v>375</v>
      </c>
      <c r="K203" s="132">
        <v>3</v>
      </c>
      <c r="L203" s="133" t="s">
        <v>246</v>
      </c>
      <c r="M203" s="135">
        <v>43539</v>
      </c>
      <c r="N203" s="135">
        <v>43877</v>
      </c>
      <c r="S203" s="137">
        <v>4</v>
      </c>
      <c r="U203" s="138">
        <v>43508</v>
      </c>
      <c r="AO203" s="90" t="s">
        <v>2159</v>
      </c>
      <c r="AT203" s="94">
        <v>2016</v>
      </c>
    </row>
    <row r="204" spans="1:51" s="43" customFormat="1" ht="15" hidden="1" customHeight="1" x14ac:dyDescent="0.2">
      <c r="A204" s="73">
        <v>37</v>
      </c>
      <c r="B204" s="111" t="s">
        <v>187</v>
      </c>
      <c r="C204" s="324" t="s">
        <v>781</v>
      </c>
      <c r="D204" s="324" t="s">
        <v>405</v>
      </c>
      <c r="E204" s="341">
        <v>3387</v>
      </c>
      <c r="F204" s="338" t="s">
        <v>1102</v>
      </c>
      <c r="G204" s="81">
        <v>30</v>
      </c>
      <c r="H204" s="295" t="s">
        <v>59</v>
      </c>
      <c r="I204" s="81">
        <v>1965</v>
      </c>
      <c r="J204" s="175" t="s">
        <v>372</v>
      </c>
      <c r="K204" s="83">
        <v>1</v>
      </c>
      <c r="L204" s="84" t="s">
        <v>326</v>
      </c>
      <c r="M204" s="85">
        <v>43977</v>
      </c>
      <c r="N204" s="85">
        <v>43222</v>
      </c>
      <c r="O204" s="86">
        <v>41677</v>
      </c>
      <c r="P204" s="86">
        <v>42773</v>
      </c>
      <c r="Q204" s="86"/>
      <c r="R204" s="161" t="s">
        <v>317</v>
      </c>
      <c r="S204" s="34">
        <v>4</v>
      </c>
      <c r="T204" s="124">
        <v>42770</v>
      </c>
      <c r="U204" s="124">
        <v>43703</v>
      </c>
      <c r="V204" s="87">
        <v>42773</v>
      </c>
      <c r="W204" s="87">
        <v>43868</v>
      </c>
      <c r="X204" s="89"/>
      <c r="Y204" s="89"/>
      <c r="Z204" s="89" t="s">
        <v>176</v>
      </c>
      <c r="AA204" s="89"/>
      <c r="AB204" s="89"/>
      <c r="AC204" s="89"/>
      <c r="AD204" s="89" t="s">
        <v>176</v>
      </c>
      <c r="AE204" s="89"/>
      <c r="AF204" s="89"/>
      <c r="AG204" s="89"/>
      <c r="AH204" s="89"/>
      <c r="AI204" s="89"/>
      <c r="AJ204" s="89" t="s">
        <v>176</v>
      </c>
      <c r="AK204" s="67"/>
      <c r="AL204" s="112" t="s">
        <v>2548</v>
      </c>
      <c r="AM204" s="67"/>
      <c r="AN204" s="90"/>
      <c r="AO204" s="92"/>
      <c r="AP204" s="92"/>
      <c r="AQ204" s="92"/>
      <c r="AR204" s="92" t="s">
        <v>611</v>
      </c>
      <c r="AS204" s="93">
        <v>13987</v>
      </c>
      <c r="AT204" s="206">
        <v>1986</v>
      </c>
      <c r="AU204" s="71"/>
      <c r="AV204" s="71"/>
      <c r="AW204" s="71"/>
      <c r="AX204" s="71"/>
      <c r="AY204" s="71"/>
    </row>
    <row r="205" spans="1:51" s="72" customFormat="1" ht="15" hidden="1" customHeight="1" x14ac:dyDescent="0.2">
      <c r="A205" s="194">
        <v>35</v>
      </c>
      <c r="B205" s="200" t="s">
        <v>188</v>
      </c>
      <c r="C205" s="171" t="s">
        <v>324</v>
      </c>
      <c r="D205" s="76" t="s">
        <v>325</v>
      </c>
      <c r="E205" s="198">
        <v>3350</v>
      </c>
      <c r="F205" s="54" t="s">
        <v>1554</v>
      </c>
      <c r="G205" s="79">
        <v>21</v>
      </c>
      <c r="H205" s="209" t="s">
        <v>1127</v>
      </c>
      <c r="I205" s="201">
        <v>1971</v>
      </c>
      <c r="J205" s="202" t="s">
        <v>372</v>
      </c>
      <c r="K205" s="203">
        <v>1</v>
      </c>
      <c r="L205" s="204" t="s">
        <v>326</v>
      </c>
      <c r="M205" s="151">
        <v>43989</v>
      </c>
      <c r="N205" s="152">
        <v>43614</v>
      </c>
      <c r="O205" s="44">
        <v>42782</v>
      </c>
      <c r="P205" s="44" t="s">
        <v>2283</v>
      </c>
      <c r="Q205" s="47" t="s">
        <v>2518</v>
      </c>
      <c r="R205" s="47" t="s">
        <v>2495</v>
      </c>
      <c r="S205" s="137">
        <v>4</v>
      </c>
      <c r="T205" s="65">
        <v>42685</v>
      </c>
      <c r="U205" s="65">
        <v>43757</v>
      </c>
      <c r="V205" s="179">
        <v>42769</v>
      </c>
      <c r="W205" s="179" t="s">
        <v>2283</v>
      </c>
      <c r="X205" s="423"/>
      <c r="Y205" s="423"/>
      <c r="Z205" s="141" t="s">
        <v>176</v>
      </c>
      <c r="AA205" s="423"/>
      <c r="AB205" s="423"/>
      <c r="AC205" s="423"/>
      <c r="AD205" s="423"/>
      <c r="AE205" s="423"/>
      <c r="AF205" s="423"/>
      <c r="AG205" s="423"/>
      <c r="AH205" s="141" t="s">
        <v>176</v>
      </c>
      <c r="AI205" s="423"/>
      <c r="AJ205" s="141" t="s">
        <v>176</v>
      </c>
      <c r="AK205" s="313"/>
      <c r="AL205" s="313"/>
      <c r="AM205" s="67" t="s">
        <v>1907</v>
      </c>
      <c r="AN205" s="68" t="s">
        <v>2405</v>
      </c>
      <c r="AO205" s="424"/>
      <c r="AP205" s="424"/>
      <c r="AQ205" s="424"/>
      <c r="AR205" s="425" t="s">
        <v>2158</v>
      </c>
      <c r="AS205" s="470">
        <v>13999</v>
      </c>
      <c r="AT205" s="68">
        <v>2007</v>
      </c>
      <c r="AU205" s="121">
        <v>39268</v>
      </c>
      <c r="AV205" s="426"/>
      <c r="AW205" s="426"/>
      <c r="AX205" s="426"/>
      <c r="AY205" s="426"/>
    </row>
    <row r="206" spans="1:51" ht="15" hidden="1" customHeight="1" x14ac:dyDescent="0.2">
      <c r="A206" s="125">
        <v>23</v>
      </c>
      <c r="B206" s="148" t="s">
        <v>181</v>
      </c>
      <c r="C206" s="127" t="s">
        <v>1665</v>
      </c>
      <c r="D206" s="127" t="s">
        <v>1666</v>
      </c>
      <c r="E206" s="128">
        <v>30730</v>
      </c>
      <c r="F206" s="78" t="s">
        <v>1667</v>
      </c>
      <c r="G206" s="129">
        <v>12</v>
      </c>
      <c r="H206" s="130" t="s">
        <v>59</v>
      </c>
      <c r="I206" s="129">
        <v>1993</v>
      </c>
      <c r="J206" s="131" t="s">
        <v>375</v>
      </c>
      <c r="K206" s="132">
        <v>3</v>
      </c>
      <c r="L206" s="133" t="s">
        <v>246</v>
      </c>
      <c r="M206" s="152">
        <v>43217</v>
      </c>
      <c r="N206" s="152">
        <v>43757</v>
      </c>
      <c r="O206" s="44">
        <v>41640</v>
      </c>
      <c r="P206" s="44">
        <v>42736</v>
      </c>
      <c r="S206" s="137">
        <v>4</v>
      </c>
      <c r="U206" s="451">
        <v>43786</v>
      </c>
      <c r="V206" s="495">
        <v>41640</v>
      </c>
      <c r="W206" s="495">
        <v>42736</v>
      </c>
      <c r="AB206" s="141">
        <f>+AB234</f>
        <v>0</v>
      </c>
      <c r="AK206" s="418"/>
      <c r="AR206" s="357"/>
      <c r="AS206" s="357"/>
      <c r="AT206" s="623"/>
      <c r="AU206" s="357"/>
      <c r="AV206" s="357"/>
      <c r="AW206" s="357"/>
      <c r="AX206" s="357"/>
      <c r="AY206" s="357"/>
    </row>
    <row r="207" spans="1:51" s="103" customFormat="1" ht="15" hidden="1" customHeight="1" x14ac:dyDescent="0.2">
      <c r="A207" s="73">
        <v>164</v>
      </c>
      <c r="B207" s="111" t="s">
        <v>179</v>
      </c>
      <c r="C207" s="75" t="s">
        <v>252</v>
      </c>
      <c r="D207" s="76" t="s">
        <v>547</v>
      </c>
      <c r="E207" s="77">
        <v>1952</v>
      </c>
      <c r="F207" s="78" t="s">
        <v>1088</v>
      </c>
      <c r="G207" s="79">
        <v>9</v>
      </c>
      <c r="H207" s="80" t="s">
        <v>1290</v>
      </c>
      <c r="I207" s="81">
        <v>1976</v>
      </c>
      <c r="J207" s="82" t="s">
        <v>823</v>
      </c>
      <c r="K207" s="83">
        <v>1</v>
      </c>
      <c r="L207" s="84" t="s">
        <v>306</v>
      </c>
      <c r="M207" s="61">
        <v>43604</v>
      </c>
      <c r="N207" s="61">
        <v>43974</v>
      </c>
      <c r="O207" s="86">
        <v>42475</v>
      </c>
      <c r="P207" s="86">
        <v>43570</v>
      </c>
      <c r="Q207" s="86"/>
      <c r="R207" s="86" t="s">
        <v>2017</v>
      </c>
      <c r="S207" s="34">
        <v>4</v>
      </c>
      <c r="T207" s="124">
        <v>42713</v>
      </c>
      <c r="U207" s="124">
        <v>43778</v>
      </c>
      <c r="V207" s="87">
        <v>42914</v>
      </c>
      <c r="W207" s="87">
        <v>44010</v>
      </c>
      <c r="X207" s="89"/>
      <c r="Y207" s="89" t="s">
        <v>176</v>
      </c>
      <c r="Z207" s="89" t="s">
        <v>176</v>
      </c>
      <c r="AA207" s="89" t="s">
        <v>176</v>
      </c>
      <c r="AB207" s="89" t="s">
        <v>176</v>
      </c>
      <c r="AC207" s="89" t="s">
        <v>176</v>
      </c>
      <c r="AD207" s="89" t="s">
        <v>176</v>
      </c>
      <c r="AE207" s="89"/>
      <c r="AF207" s="89"/>
      <c r="AG207" s="89"/>
      <c r="AH207" s="89"/>
      <c r="AI207" s="89"/>
      <c r="AJ207" s="33" t="s">
        <v>176</v>
      </c>
      <c r="AK207" s="67"/>
      <c r="AL207" s="67"/>
      <c r="AM207" s="67" t="s">
        <v>2233</v>
      </c>
      <c r="AN207" s="90" t="s">
        <v>1057</v>
      </c>
      <c r="AO207" s="50" t="s">
        <v>2189</v>
      </c>
      <c r="AP207" s="92"/>
      <c r="AQ207" s="92"/>
      <c r="AR207" s="92"/>
      <c r="AS207" s="93">
        <v>7814</v>
      </c>
      <c r="AT207" s="94">
        <v>1999</v>
      </c>
      <c r="AU207" s="71"/>
      <c r="AV207" s="71"/>
      <c r="AW207" s="71"/>
      <c r="AX207" s="71"/>
      <c r="AY207" s="71"/>
    </row>
    <row r="208" spans="1:51" s="196" customFormat="1" ht="15" hidden="1" customHeight="1" x14ac:dyDescent="0.2">
      <c r="A208" s="125">
        <v>24</v>
      </c>
      <c r="B208" s="148" t="s">
        <v>181</v>
      </c>
      <c r="C208" s="149" t="s">
        <v>818</v>
      </c>
      <c r="D208" s="76" t="s">
        <v>336</v>
      </c>
      <c r="E208" s="198">
        <v>54</v>
      </c>
      <c r="F208" s="78" t="s">
        <v>943</v>
      </c>
      <c r="G208" s="79">
        <v>21</v>
      </c>
      <c r="H208" s="130" t="s">
        <v>1043</v>
      </c>
      <c r="I208" s="129">
        <v>1960</v>
      </c>
      <c r="J208" s="150" t="s">
        <v>372</v>
      </c>
      <c r="K208" s="132">
        <v>1</v>
      </c>
      <c r="L208" s="133" t="s">
        <v>243</v>
      </c>
      <c r="M208" s="152">
        <v>43930</v>
      </c>
      <c r="N208" s="152">
        <v>43197</v>
      </c>
      <c r="O208" s="44">
        <v>42052</v>
      </c>
      <c r="P208" s="44">
        <v>43148</v>
      </c>
      <c r="Q208" s="45" t="s">
        <v>2064</v>
      </c>
      <c r="R208" s="45"/>
      <c r="S208" s="137">
        <v>4</v>
      </c>
      <c r="T208" s="138">
        <v>41609</v>
      </c>
      <c r="U208" s="451">
        <v>43745</v>
      </c>
      <c r="V208" s="495">
        <v>42062</v>
      </c>
      <c r="W208" s="495">
        <v>43158</v>
      </c>
      <c r="X208" s="153"/>
      <c r="Y208" s="153" t="s">
        <v>176</v>
      </c>
      <c r="Z208" s="153" t="s">
        <v>176</v>
      </c>
      <c r="AA208" s="153"/>
      <c r="AB208" s="153"/>
      <c r="AC208" s="153"/>
      <c r="AD208" s="153"/>
      <c r="AE208" s="153" t="s">
        <v>176</v>
      </c>
      <c r="AF208" s="153" t="s">
        <v>176</v>
      </c>
      <c r="AG208" s="141"/>
      <c r="AH208" s="141"/>
      <c r="AI208" s="141"/>
      <c r="AJ208" s="141"/>
      <c r="AK208" s="418"/>
      <c r="AL208" s="67"/>
      <c r="AM208" s="67"/>
      <c r="AN208" s="67"/>
      <c r="AO208" s="90"/>
      <c r="AP208" s="142"/>
      <c r="AQ208" s="142"/>
      <c r="AR208" s="142"/>
      <c r="AS208" s="142"/>
      <c r="AT208" s="635"/>
      <c r="AU208" s="90"/>
      <c r="AV208" s="144"/>
      <c r="AW208" s="157"/>
      <c r="AX208" s="157"/>
      <c r="AY208" s="157"/>
    </row>
    <row r="209" spans="1:51" s="72" customFormat="1" ht="15" hidden="1" customHeight="1" x14ac:dyDescent="0.2">
      <c r="A209" s="147">
        <v>25</v>
      </c>
      <c r="B209" s="200" t="s">
        <v>181</v>
      </c>
      <c r="C209" s="149" t="s">
        <v>648</v>
      </c>
      <c r="D209" s="76" t="s">
        <v>333</v>
      </c>
      <c r="E209" s="128">
        <v>3339</v>
      </c>
      <c r="F209" s="78" t="s">
        <v>1221</v>
      </c>
      <c r="G209" s="79">
        <v>7</v>
      </c>
      <c r="H209" s="209" t="s">
        <v>1225</v>
      </c>
      <c r="I209" s="201">
        <v>1969</v>
      </c>
      <c r="J209" s="202" t="s">
        <v>375</v>
      </c>
      <c r="K209" s="203">
        <v>1</v>
      </c>
      <c r="L209" s="204" t="s">
        <v>326</v>
      </c>
      <c r="M209" s="151">
        <v>43978</v>
      </c>
      <c r="N209" s="152">
        <v>43596</v>
      </c>
      <c r="O209" s="44">
        <v>41604</v>
      </c>
      <c r="P209" s="493">
        <v>42649</v>
      </c>
      <c r="Q209" s="44" t="s">
        <v>2065</v>
      </c>
      <c r="R209" s="44"/>
      <c r="S209" s="137">
        <v>4</v>
      </c>
      <c r="T209" s="138">
        <v>41609</v>
      </c>
      <c r="U209" s="451">
        <v>43701</v>
      </c>
      <c r="V209" s="496">
        <v>41604</v>
      </c>
      <c r="W209" s="497">
        <v>42649</v>
      </c>
      <c r="X209" s="154"/>
      <c r="Y209" s="154"/>
      <c r="Z209" s="154"/>
      <c r="AA209" s="154"/>
      <c r="AB209" s="154"/>
      <c r="AC209" s="154"/>
      <c r="AD209" s="244" t="s">
        <v>176</v>
      </c>
      <c r="AE209" s="154"/>
      <c r="AF209" s="154"/>
      <c r="AG209" s="153"/>
      <c r="AH209" s="153"/>
      <c r="AI209" s="153"/>
      <c r="AJ209" s="153">
        <f>+AH226</f>
        <v>0</v>
      </c>
      <c r="AK209" s="314"/>
      <c r="AL209" s="112" t="s">
        <v>1928</v>
      </c>
      <c r="AM209" s="112"/>
      <c r="AN209" s="120"/>
      <c r="AO209" s="142"/>
      <c r="AP209" s="155" t="s">
        <v>509</v>
      </c>
      <c r="AQ209" s="142"/>
      <c r="AR209" s="142"/>
      <c r="AS209" s="173" t="s">
        <v>289</v>
      </c>
      <c r="AT209" s="94">
        <v>1984</v>
      </c>
      <c r="AU209" s="144"/>
      <c r="AV209" s="144"/>
      <c r="AW209" s="157"/>
      <c r="AX209" s="157"/>
      <c r="AY209" s="157"/>
    </row>
    <row r="210" spans="1:51" s="116" customFormat="1" ht="15" customHeight="1" x14ac:dyDescent="0.2">
      <c r="A210" s="125"/>
      <c r="B210" s="126" t="s">
        <v>1744</v>
      </c>
      <c r="C210" s="127" t="s">
        <v>648</v>
      </c>
      <c r="D210" s="127" t="s">
        <v>446</v>
      </c>
      <c r="E210" s="128">
        <v>30879</v>
      </c>
      <c r="F210" s="78" t="s">
        <v>1745</v>
      </c>
      <c r="G210" s="174">
        <v>10</v>
      </c>
      <c r="H210" s="80" t="s">
        <v>70</v>
      </c>
      <c r="I210" s="174">
        <v>1987</v>
      </c>
      <c r="J210" s="131" t="s">
        <v>375</v>
      </c>
      <c r="K210" s="132">
        <v>3</v>
      </c>
      <c r="L210" s="133" t="s">
        <v>243</v>
      </c>
      <c r="M210" s="135">
        <v>43452</v>
      </c>
      <c r="N210" s="135">
        <v>43493</v>
      </c>
      <c r="O210" s="46"/>
      <c r="P210" s="46">
        <v>2017</v>
      </c>
      <c r="Q210" s="46"/>
      <c r="R210" s="136"/>
      <c r="S210" s="137">
        <v>4</v>
      </c>
      <c r="T210" s="137"/>
      <c r="U210" s="138">
        <v>44183</v>
      </c>
      <c r="V210" s="253"/>
      <c r="W210" s="253"/>
      <c r="X210" s="140"/>
      <c r="Y210" s="141"/>
      <c r="Z210" s="141"/>
      <c r="AA210" s="141"/>
      <c r="AB210" s="141"/>
      <c r="AC210" s="141"/>
      <c r="AD210" s="141"/>
      <c r="AE210" s="141"/>
      <c r="AF210" s="141" t="e">
        <f>+#REF!</f>
        <v>#REF!</v>
      </c>
      <c r="AG210" s="141"/>
      <c r="AH210" s="141"/>
      <c r="AI210" s="141"/>
      <c r="AJ210" s="141"/>
      <c r="AK210" s="141"/>
      <c r="AL210" s="67"/>
      <c r="AM210" s="67"/>
      <c r="AN210" s="67"/>
      <c r="AO210" s="90" t="s">
        <v>1573</v>
      </c>
      <c r="AP210" s="142"/>
      <c r="AQ210" s="142"/>
      <c r="AR210" s="142"/>
      <c r="AS210" s="93">
        <v>8663</v>
      </c>
      <c r="AT210" s="94">
        <v>2015</v>
      </c>
      <c r="AU210" s="90"/>
      <c r="AV210" s="144"/>
      <c r="AW210" s="144"/>
      <c r="AX210" s="144"/>
      <c r="AY210" s="144"/>
    </row>
    <row r="211" spans="1:51" s="103" customFormat="1" ht="15" hidden="1" customHeight="1" x14ac:dyDescent="0.2">
      <c r="A211" s="366">
        <v>36</v>
      </c>
      <c r="B211" s="374" t="s">
        <v>188</v>
      </c>
      <c r="C211" s="379" t="s">
        <v>196</v>
      </c>
      <c r="D211" s="375" t="s">
        <v>194</v>
      </c>
      <c r="E211" s="376">
        <v>1967</v>
      </c>
      <c r="F211" s="215" t="s">
        <v>944</v>
      </c>
      <c r="G211" s="216">
        <v>28</v>
      </c>
      <c r="H211" s="377" t="s">
        <v>1043</v>
      </c>
      <c r="I211" s="373">
        <v>1968</v>
      </c>
      <c r="J211" s="292" t="s">
        <v>380</v>
      </c>
      <c r="K211" s="383" t="s">
        <v>603</v>
      </c>
      <c r="L211" s="384" t="s">
        <v>2579</v>
      </c>
      <c r="M211" s="385" t="s">
        <v>603</v>
      </c>
      <c r="N211" s="385" t="s">
        <v>603</v>
      </c>
      <c r="O211" s="386" t="s">
        <v>603</v>
      </c>
      <c r="P211" s="386" t="s">
        <v>603</v>
      </c>
      <c r="Q211" s="490" t="s">
        <v>2065</v>
      </c>
      <c r="R211" s="386" t="s">
        <v>603</v>
      </c>
      <c r="S211" s="387" t="s">
        <v>317</v>
      </c>
      <c r="T211" s="387"/>
      <c r="U211" s="387"/>
      <c r="V211" s="388" t="s">
        <v>603</v>
      </c>
      <c r="W211" s="388" t="s">
        <v>603</v>
      </c>
      <c r="X211" s="389"/>
      <c r="Y211" s="389"/>
      <c r="Z211" s="389"/>
      <c r="AA211" s="389" t="s">
        <v>176</v>
      </c>
      <c r="AB211" s="389" t="s">
        <v>176</v>
      </c>
      <c r="AC211" s="389"/>
      <c r="AD211" s="389"/>
      <c r="AE211" s="389" t="s">
        <v>176</v>
      </c>
      <c r="AF211" s="389" t="s">
        <v>176</v>
      </c>
      <c r="AG211" s="389"/>
      <c r="AH211" s="389" t="s">
        <v>267</v>
      </c>
      <c r="AI211" s="389"/>
      <c r="AJ211" s="389" t="s">
        <v>267</v>
      </c>
      <c r="AK211" s="224"/>
      <c r="AL211" s="224"/>
      <c r="AM211" s="224" t="s">
        <v>617</v>
      </c>
      <c r="AN211" s="224"/>
      <c r="AO211" s="390"/>
      <c r="AP211" s="390"/>
      <c r="AQ211" s="390"/>
      <c r="AR211" s="390" t="s">
        <v>601</v>
      </c>
      <c r="AS211" s="391" t="s">
        <v>603</v>
      </c>
      <c r="AT211" s="251">
        <v>1993</v>
      </c>
      <c r="AU211" s="225"/>
      <c r="AV211" s="392"/>
      <c r="AW211" s="392"/>
      <c r="AX211" s="392"/>
      <c r="AY211" s="392"/>
    </row>
    <row r="212" spans="1:51" s="72" customFormat="1" ht="15" customHeight="1" x14ac:dyDescent="0.2">
      <c r="A212" s="366">
        <v>321</v>
      </c>
      <c r="B212" s="374" t="s">
        <v>700</v>
      </c>
      <c r="C212" s="271" t="s">
        <v>171</v>
      </c>
      <c r="D212" s="168" t="s">
        <v>269</v>
      </c>
      <c r="E212" s="376">
        <v>988</v>
      </c>
      <c r="F212" s="215" t="s">
        <v>2322</v>
      </c>
      <c r="G212" s="216">
        <v>17</v>
      </c>
      <c r="H212" s="377" t="s">
        <v>1225</v>
      </c>
      <c r="I212" s="373">
        <v>1967</v>
      </c>
      <c r="J212" s="292" t="s">
        <v>380</v>
      </c>
      <c r="K212" s="83"/>
      <c r="L212" s="84"/>
      <c r="M212" s="385" t="s">
        <v>603</v>
      </c>
      <c r="N212" s="176" t="s">
        <v>177</v>
      </c>
      <c r="O212" s="161" t="s">
        <v>177</v>
      </c>
      <c r="P212" s="161" t="s">
        <v>177</v>
      </c>
      <c r="Q212" s="161"/>
      <c r="R212" s="161" t="s">
        <v>317</v>
      </c>
      <c r="S212" s="34" t="s">
        <v>317</v>
      </c>
      <c r="T212" s="34"/>
      <c r="U212" s="34"/>
      <c r="V212" s="101" t="s">
        <v>177</v>
      </c>
      <c r="W212" s="101" t="s">
        <v>177</v>
      </c>
      <c r="X212" s="89"/>
      <c r="Y212" s="89"/>
      <c r="Z212" s="89"/>
      <c r="AA212" s="89"/>
      <c r="AB212" s="89"/>
      <c r="AC212" s="89"/>
      <c r="AD212" s="89" t="s">
        <v>176</v>
      </c>
      <c r="AE212" s="89" t="s">
        <v>176</v>
      </c>
      <c r="AF212" s="89" t="s">
        <v>176</v>
      </c>
      <c r="AG212" s="89" t="s">
        <v>176</v>
      </c>
      <c r="AH212" s="89" t="s">
        <v>176</v>
      </c>
      <c r="AI212" s="89"/>
      <c r="AJ212" s="89"/>
      <c r="AK212" s="67"/>
      <c r="AL212" s="67"/>
      <c r="AM212" s="67"/>
      <c r="AN212" s="90" t="s">
        <v>882</v>
      </c>
      <c r="AO212" s="92"/>
      <c r="AP212" s="92"/>
      <c r="AQ212" s="92" t="s">
        <v>606</v>
      </c>
      <c r="AR212" s="92"/>
      <c r="AS212" s="93" t="s">
        <v>498</v>
      </c>
      <c r="AT212" s="94">
        <v>1992</v>
      </c>
      <c r="AU212" s="71"/>
      <c r="AV212" s="71"/>
      <c r="AW212" s="71"/>
      <c r="AX212" s="71"/>
      <c r="AY212" s="71"/>
    </row>
    <row r="213" spans="1:51" s="72" customFormat="1" ht="15" hidden="1" customHeight="1" x14ac:dyDescent="0.2">
      <c r="A213" s="125">
        <v>38</v>
      </c>
      <c r="B213" s="126" t="s">
        <v>187</v>
      </c>
      <c r="C213" s="127" t="s">
        <v>2194</v>
      </c>
      <c r="D213" s="127" t="s">
        <v>2195</v>
      </c>
      <c r="E213" s="128">
        <v>31288</v>
      </c>
      <c r="F213" s="78" t="s">
        <v>2196</v>
      </c>
      <c r="G213" s="174">
        <v>7</v>
      </c>
      <c r="H213" s="80" t="s">
        <v>488</v>
      </c>
      <c r="I213" s="174">
        <v>1995</v>
      </c>
      <c r="J213" s="131" t="s">
        <v>375</v>
      </c>
      <c r="K213" s="132">
        <v>3</v>
      </c>
      <c r="L213" s="133" t="s">
        <v>243</v>
      </c>
      <c r="M213" s="135">
        <v>43272</v>
      </c>
      <c r="N213" s="135">
        <v>43789</v>
      </c>
      <c r="O213" s="327">
        <v>42522</v>
      </c>
      <c r="P213" s="327">
        <v>43617</v>
      </c>
      <c r="Q213" s="46"/>
      <c r="R213" s="136"/>
      <c r="S213" s="137">
        <v>4</v>
      </c>
      <c r="T213" s="137"/>
      <c r="U213" s="138">
        <v>43653</v>
      </c>
      <c r="V213" s="312">
        <v>42522</v>
      </c>
      <c r="W213" s="312">
        <v>43617</v>
      </c>
      <c r="X213" s="140"/>
      <c r="Y213" s="141"/>
      <c r="Z213" s="141"/>
      <c r="AA213" s="141"/>
      <c r="AB213" s="141"/>
      <c r="AC213" s="141"/>
      <c r="AD213" s="141"/>
      <c r="AE213" s="141"/>
      <c r="AF213" s="141" t="s">
        <v>176</v>
      </c>
      <c r="AG213" s="141"/>
      <c r="AH213" s="141"/>
      <c r="AI213" s="141"/>
      <c r="AJ213" s="141"/>
      <c r="AK213" s="141"/>
      <c r="AL213" s="67"/>
      <c r="AM213" s="67"/>
      <c r="AN213" s="67"/>
      <c r="AO213" s="90"/>
      <c r="AP213" s="142" t="s">
        <v>2197</v>
      </c>
      <c r="AQ213" s="142"/>
      <c r="AR213" s="142"/>
      <c r="AS213" s="93" t="s">
        <v>2378</v>
      </c>
      <c r="AT213" s="94">
        <v>2016</v>
      </c>
      <c r="AU213" s="90"/>
      <c r="AV213" s="144"/>
      <c r="AW213" s="144"/>
      <c r="AX213" s="144"/>
      <c r="AY213" s="144"/>
    </row>
    <row r="214" spans="1:51" s="250" customFormat="1" ht="15" hidden="1" customHeight="1" x14ac:dyDescent="0.2">
      <c r="A214" s="104">
        <v>43</v>
      </c>
      <c r="B214" s="200" t="s">
        <v>186</v>
      </c>
      <c r="C214" s="171" t="s">
        <v>2114</v>
      </c>
      <c r="D214" s="76" t="s">
        <v>2227</v>
      </c>
      <c r="E214" s="198">
        <v>31247</v>
      </c>
      <c r="F214" s="54" t="s">
        <v>2115</v>
      </c>
      <c r="G214" s="79">
        <v>19</v>
      </c>
      <c r="H214" s="209" t="s">
        <v>1290</v>
      </c>
      <c r="I214" s="201">
        <v>1991</v>
      </c>
      <c r="J214" s="202" t="s">
        <v>372</v>
      </c>
      <c r="K214" s="203">
        <v>3</v>
      </c>
      <c r="L214" s="204" t="s">
        <v>247</v>
      </c>
      <c r="M214" s="152">
        <v>43483</v>
      </c>
      <c r="N214" s="152">
        <v>43771</v>
      </c>
      <c r="O214" s="44">
        <v>42546</v>
      </c>
      <c r="P214" s="44">
        <v>43641</v>
      </c>
      <c r="Q214" s="44" t="s">
        <v>317</v>
      </c>
      <c r="R214" s="44" t="s">
        <v>317</v>
      </c>
      <c r="S214" s="137">
        <v>5</v>
      </c>
      <c r="T214" s="138"/>
      <c r="U214" s="138">
        <v>44668</v>
      </c>
      <c r="V214" s="496">
        <v>42584</v>
      </c>
      <c r="W214" s="496" t="s">
        <v>827</v>
      </c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 t="s">
        <v>176</v>
      </c>
      <c r="AI214" s="141"/>
      <c r="AJ214" s="141"/>
      <c r="AK214" s="90"/>
      <c r="AL214" s="90"/>
      <c r="AM214" s="90"/>
      <c r="AN214" s="90"/>
      <c r="AO214" s="155" t="s">
        <v>2118</v>
      </c>
      <c r="AP214" s="155"/>
      <c r="AQ214" s="155"/>
      <c r="AR214" s="155"/>
      <c r="AS214" s="93"/>
      <c r="AT214" s="68"/>
      <c r="AU214" s="560"/>
      <c r="AV214" s="560"/>
      <c r="AW214" s="157"/>
      <c r="AX214" s="157"/>
      <c r="AY214" s="157"/>
    </row>
    <row r="215" spans="1:51" s="503" customFormat="1" ht="15" hidden="1" customHeight="1" x14ac:dyDescent="0.2">
      <c r="A215" s="73"/>
      <c r="B215" s="111" t="s">
        <v>179</v>
      </c>
      <c r="C215" s="75" t="s">
        <v>2398</v>
      </c>
      <c r="D215" s="76" t="s">
        <v>2399</v>
      </c>
      <c r="E215" s="77"/>
      <c r="F215" s="78" t="s">
        <v>2400</v>
      </c>
      <c r="G215" s="79">
        <v>13</v>
      </c>
      <c r="H215" s="80" t="s">
        <v>802</v>
      </c>
      <c r="I215" s="81">
        <v>1996</v>
      </c>
      <c r="J215" s="82" t="s">
        <v>1146</v>
      </c>
      <c r="K215" s="83">
        <v>3</v>
      </c>
      <c r="L215" s="133" t="s">
        <v>243</v>
      </c>
      <c r="M215" s="61">
        <v>43510</v>
      </c>
      <c r="N215" s="61">
        <v>44347</v>
      </c>
      <c r="O215" s="86">
        <v>42913</v>
      </c>
      <c r="P215" s="86">
        <v>44009</v>
      </c>
      <c r="Q215" s="86"/>
      <c r="R215" s="44" t="s">
        <v>317</v>
      </c>
      <c r="S215" s="34">
        <v>4</v>
      </c>
      <c r="T215" s="124"/>
      <c r="U215" s="124">
        <v>43932</v>
      </c>
      <c r="V215" s="87" t="s">
        <v>1268</v>
      </c>
      <c r="W215" s="87" t="s">
        <v>1268</v>
      </c>
      <c r="X215" s="89"/>
      <c r="Y215" s="89"/>
      <c r="Z215" s="89"/>
      <c r="AA215" s="89"/>
      <c r="AB215" s="89"/>
      <c r="AC215" s="89"/>
      <c r="AD215" s="89"/>
      <c r="AE215" s="89"/>
      <c r="AF215" s="89" t="s">
        <v>176</v>
      </c>
      <c r="AG215" s="89"/>
      <c r="AH215" s="89"/>
      <c r="AI215" s="89"/>
      <c r="AJ215" s="33"/>
      <c r="AK215" s="67"/>
      <c r="AL215" s="67"/>
      <c r="AM215" s="67"/>
      <c r="AN215" s="90"/>
      <c r="AO215" s="91" t="s">
        <v>2380</v>
      </c>
      <c r="AP215" s="92"/>
      <c r="AQ215" s="92"/>
      <c r="AR215" s="92"/>
      <c r="AS215" s="93">
        <v>100711</v>
      </c>
      <c r="AT215" s="94">
        <v>2018</v>
      </c>
      <c r="AU215" s="71"/>
      <c r="AV215" s="71"/>
      <c r="AW215" s="71"/>
      <c r="AX215" s="71"/>
      <c r="AY215" s="71"/>
    </row>
    <row r="216" spans="1:51" s="394" customFormat="1" ht="15" hidden="1" customHeight="1" x14ac:dyDescent="0.2">
      <c r="A216" s="125">
        <v>39</v>
      </c>
      <c r="B216" s="114" t="s">
        <v>180</v>
      </c>
      <c r="C216" s="127" t="s">
        <v>2112</v>
      </c>
      <c r="D216" s="127" t="s">
        <v>557</v>
      </c>
      <c r="E216" s="128">
        <v>31249</v>
      </c>
      <c r="F216" s="78" t="s">
        <v>2113</v>
      </c>
      <c r="G216" s="174">
        <v>23</v>
      </c>
      <c r="H216" s="80" t="s">
        <v>59</v>
      </c>
      <c r="I216" s="174">
        <v>1984</v>
      </c>
      <c r="J216" s="131" t="s">
        <v>375</v>
      </c>
      <c r="K216" s="132">
        <v>3</v>
      </c>
      <c r="L216" s="133" t="s">
        <v>572</v>
      </c>
      <c r="M216" s="135">
        <v>43483</v>
      </c>
      <c r="N216" s="135">
        <v>43810</v>
      </c>
      <c r="O216" s="327">
        <v>42522</v>
      </c>
      <c r="P216" s="327">
        <v>43617</v>
      </c>
      <c r="Q216" s="46"/>
      <c r="R216" s="136"/>
      <c r="S216" s="137">
        <v>5</v>
      </c>
      <c r="T216" s="137"/>
      <c r="U216" s="138">
        <v>44638</v>
      </c>
      <c r="V216" s="312">
        <v>42522</v>
      </c>
      <c r="W216" s="312">
        <v>43617</v>
      </c>
      <c r="X216" s="140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 t="s">
        <v>176</v>
      </c>
      <c r="AI216" s="141"/>
      <c r="AJ216" s="141"/>
      <c r="AK216" s="141"/>
      <c r="AL216" s="67"/>
      <c r="AM216" s="67"/>
      <c r="AN216" s="231"/>
      <c r="AO216" s="90"/>
      <c r="AP216" s="142"/>
      <c r="AQ216" s="142"/>
      <c r="AR216" s="142"/>
      <c r="AS216" s="93" t="s">
        <v>2379</v>
      </c>
      <c r="AT216" s="94">
        <v>2016</v>
      </c>
      <c r="AU216" s="90"/>
      <c r="AV216" s="144"/>
      <c r="AW216" s="144"/>
      <c r="AX216" s="144"/>
      <c r="AY216" s="144"/>
    </row>
    <row r="217" spans="1:51" s="43" customFormat="1" ht="15" hidden="1" customHeight="1" x14ac:dyDescent="0.2">
      <c r="A217" s="91">
        <v>20</v>
      </c>
      <c r="B217" s="166" t="s">
        <v>185</v>
      </c>
      <c r="C217" s="97" t="s">
        <v>1242</v>
      </c>
      <c r="D217" s="97" t="s">
        <v>1243</v>
      </c>
      <c r="E217" s="53">
        <v>30291</v>
      </c>
      <c r="F217" s="54" t="s">
        <v>1250</v>
      </c>
      <c r="G217" s="55">
        <v>1</v>
      </c>
      <c r="H217" s="56" t="s">
        <v>802</v>
      </c>
      <c r="I217" s="57">
        <v>1989</v>
      </c>
      <c r="J217" s="58" t="s">
        <v>375</v>
      </c>
      <c r="K217" s="83">
        <v>2</v>
      </c>
      <c r="L217" s="60" t="s">
        <v>244</v>
      </c>
      <c r="M217" s="61">
        <v>43511</v>
      </c>
      <c r="N217" s="61">
        <v>43570</v>
      </c>
      <c r="O217" s="62">
        <v>42782</v>
      </c>
      <c r="P217" s="62">
        <v>43877</v>
      </c>
      <c r="Q217" s="62"/>
      <c r="R217" s="63" t="s">
        <v>317</v>
      </c>
      <c r="S217" s="64">
        <v>4</v>
      </c>
      <c r="T217" s="65">
        <v>42913</v>
      </c>
      <c r="U217" s="65">
        <v>43989</v>
      </c>
      <c r="V217" s="87">
        <v>42836</v>
      </c>
      <c r="W217" s="66">
        <v>43932</v>
      </c>
      <c r="X217" s="574"/>
      <c r="Y217" s="33"/>
      <c r="Z217" s="33"/>
      <c r="AA217" s="33" t="s">
        <v>176</v>
      </c>
      <c r="AB217" s="33" t="s">
        <v>176</v>
      </c>
      <c r="AC217" s="33" t="s">
        <v>176</v>
      </c>
      <c r="AD217" s="33" t="s">
        <v>176</v>
      </c>
      <c r="AE217" s="33"/>
      <c r="AF217" s="33"/>
      <c r="AG217" s="33"/>
      <c r="AH217" s="33"/>
      <c r="AI217" s="33"/>
      <c r="AJ217" s="33"/>
      <c r="AK217" s="575"/>
      <c r="AL217" s="67"/>
      <c r="AM217" s="67"/>
      <c r="AN217" s="67"/>
      <c r="AO217" s="90" t="s">
        <v>1244</v>
      </c>
      <c r="AP217" s="92"/>
      <c r="AQ217" s="92"/>
      <c r="AR217" s="92"/>
      <c r="AS217" s="70">
        <v>4285</v>
      </c>
      <c r="AT217" s="68">
        <v>2011</v>
      </c>
      <c r="AU217" s="90"/>
      <c r="AV217" s="71"/>
      <c r="AW217" s="108"/>
      <c r="AX217" s="108"/>
      <c r="AY217" s="108"/>
    </row>
    <row r="218" spans="1:51" s="228" customFormat="1" ht="15" hidden="1" customHeight="1" x14ac:dyDescent="0.2">
      <c r="A218" s="194">
        <v>37</v>
      </c>
      <c r="B218" s="200" t="s">
        <v>188</v>
      </c>
      <c r="C218" s="171" t="s">
        <v>1597</v>
      </c>
      <c r="D218" s="76" t="s">
        <v>1784</v>
      </c>
      <c r="E218" s="198">
        <v>30737</v>
      </c>
      <c r="F218" s="54" t="s">
        <v>1598</v>
      </c>
      <c r="G218" s="79">
        <v>27</v>
      </c>
      <c r="H218" s="209" t="s">
        <v>1391</v>
      </c>
      <c r="I218" s="201">
        <v>1992</v>
      </c>
      <c r="J218" s="202" t="s">
        <v>372</v>
      </c>
      <c r="K218" s="203">
        <v>3</v>
      </c>
      <c r="L218" s="204" t="s">
        <v>246</v>
      </c>
      <c r="M218" s="152">
        <v>43203</v>
      </c>
      <c r="N218" s="152">
        <v>43887</v>
      </c>
      <c r="O218" s="44">
        <v>42836</v>
      </c>
      <c r="P218" s="44" t="s">
        <v>2294</v>
      </c>
      <c r="Q218" s="44"/>
      <c r="R218" s="46" t="s">
        <v>317</v>
      </c>
      <c r="S218" s="137">
        <v>4</v>
      </c>
      <c r="T218" s="345">
        <v>42890</v>
      </c>
      <c r="U218" s="138">
        <v>43968</v>
      </c>
      <c r="V218" s="179">
        <v>42852</v>
      </c>
      <c r="W218" s="179" t="s">
        <v>2294</v>
      </c>
      <c r="X218" s="141"/>
      <c r="Y218" s="141"/>
      <c r="Z218" s="141"/>
      <c r="AA218" s="141" t="s">
        <v>176</v>
      </c>
      <c r="AB218" s="141" t="s">
        <v>176</v>
      </c>
      <c r="AC218" s="141"/>
      <c r="AD218" s="141"/>
      <c r="AE218" s="141"/>
      <c r="AF218" s="141"/>
      <c r="AG218" s="141"/>
      <c r="AH218" s="141"/>
      <c r="AI218" s="141"/>
      <c r="AJ218" s="141"/>
      <c r="AK218" s="120"/>
      <c r="AL218" s="120"/>
      <c r="AM218" s="120"/>
      <c r="AN218" s="120" t="s">
        <v>2423</v>
      </c>
      <c r="AO218" s="155" t="s">
        <v>1599</v>
      </c>
      <c r="AP218" s="155"/>
      <c r="AQ218" s="155"/>
      <c r="AR218" s="155"/>
      <c r="AS218" s="470">
        <v>883</v>
      </c>
      <c r="AT218" s="113">
        <v>42114</v>
      </c>
      <c r="AU218" s="121">
        <v>41860</v>
      </c>
      <c r="AV218" s="157"/>
      <c r="AW218" s="157"/>
      <c r="AX218" s="157"/>
      <c r="AY218" s="157"/>
    </row>
    <row r="219" spans="1:51" s="72" customFormat="1" ht="15" customHeight="1" x14ac:dyDescent="0.2">
      <c r="A219" s="73">
        <v>27</v>
      </c>
      <c r="B219" s="111" t="s">
        <v>700</v>
      </c>
      <c r="C219" s="324" t="s">
        <v>767</v>
      </c>
      <c r="D219" s="324" t="s">
        <v>337</v>
      </c>
      <c r="E219" s="341">
        <v>1247</v>
      </c>
      <c r="F219" s="338" t="s">
        <v>945</v>
      </c>
      <c r="G219" s="81">
        <v>12</v>
      </c>
      <c r="H219" s="295" t="s">
        <v>1290</v>
      </c>
      <c r="I219" s="81">
        <v>1969</v>
      </c>
      <c r="J219" s="175" t="s">
        <v>375</v>
      </c>
      <c r="K219" s="83">
        <v>1</v>
      </c>
      <c r="L219" s="84" t="s">
        <v>247</v>
      </c>
      <c r="M219" s="85">
        <v>44104</v>
      </c>
      <c r="N219" s="85">
        <v>43730</v>
      </c>
      <c r="O219" s="86">
        <v>41677</v>
      </c>
      <c r="P219" s="86">
        <v>42773</v>
      </c>
      <c r="Q219" s="86"/>
      <c r="R219" s="86" t="s">
        <v>317</v>
      </c>
      <c r="S219" s="34">
        <v>4</v>
      </c>
      <c r="T219" s="124">
        <v>42913</v>
      </c>
      <c r="U219" s="124">
        <v>44001</v>
      </c>
      <c r="V219" s="87">
        <v>41677</v>
      </c>
      <c r="W219" s="87">
        <v>42773</v>
      </c>
      <c r="X219" s="33"/>
      <c r="Y219" s="33" t="s">
        <v>176</v>
      </c>
      <c r="Z219" s="33" t="s">
        <v>176</v>
      </c>
      <c r="AA219" s="33" t="s">
        <v>176</v>
      </c>
      <c r="AB219" s="33" t="s">
        <v>176</v>
      </c>
      <c r="AC219" s="33"/>
      <c r="AD219" s="33"/>
      <c r="AE219" s="33"/>
      <c r="AF219" s="33"/>
      <c r="AG219" s="33" t="s">
        <v>176</v>
      </c>
      <c r="AH219" s="33" t="s">
        <v>176</v>
      </c>
      <c r="AI219" s="33"/>
      <c r="AJ219" s="33"/>
      <c r="AK219" s="112"/>
      <c r="AL219" s="112"/>
      <c r="AM219" s="112"/>
      <c r="AN219" s="120"/>
      <c r="AO219" s="92" t="s">
        <v>142</v>
      </c>
      <c r="AP219" s="92"/>
      <c r="AQ219" s="92"/>
      <c r="AR219" s="92"/>
      <c r="AS219" s="93">
        <v>19155</v>
      </c>
      <c r="AT219" s="94">
        <v>1992</v>
      </c>
      <c r="AU219" s="71"/>
      <c r="AV219" s="71"/>
      <c r="AW219" s="71"/>
      <c r="AX219" s="71"/>
      <c r="AY219" s="71"/>
    </row>
    <row r="220" spans="1:51" s="72" customFormat="1" ht="15" customHeight="1" x14ac:dyDescent="0.2">
      <c r="A220" s="125"/>
      <c r="B220" s="126" t="s">
        <v>700</v>
      </c>
      <c r="C220" s="127" t="s">
        <v>2471</v>
      </c>
      <c r="D220" s="127" t="s">
        <v>2472</v>
      </c>
      <c r="E220" s="128"/>
      <c r="F220" s="78" t="s">
        <v>2473</v>
      </c>
      <c r="G220" s="174">
        <v>13</v>
      </c>
      <c r="H220" s="80" t="s">
        <v>66</v>
      </c>
      <c r="I220" s="174">
        <v>1994</v>
      </c>
      <c r="J220" s="131" t="s">
        <v>1146</v>
      </c>
      <c r="K220" s="132"/>
      <c r="L220" s="133" t="s">
        <v>248</v>
      </c>
      <c r="M220" s="134"/>
      <c r="N220" s="135">
        <v>44341</v>
      </c>
      <c r="O220" s="46"/>
      <c r="P220" s="46"/>
      <c r="Q220" s="46"/>
      <c r="R220" s="136"/>
      <c r="S220" s="137">
        <v>4</v>
      </c>
      <c r="T220" s="137"/>
      <c r="U220" s="138">
        <v>44094</v>
      </c>
      <c r="V220" s="253"/>
      <c r="W220" s="253"/>
      <c r="X220" s="140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67"/>
      <c r="AM220" s="67"/>
      <c r="AN220" s="67"/>
      <c r="AO220" s="90"/>
      <c r="AP220" s="142"/>
      <c r="AQ220" s="142"/>
      <c r="AR220" s="142"/>
      <c r="AS220" s="316"/>
      <c r="AT220" s="143"/>
      <c r="AU220" s="90"/>
      <c r="AV220" s="144"/>
      <c r="AW220" s="144"/>
      <c r="AX220" s="144"/>
      <c r="AY220" s="144"/>
    </row>
    <row r="221" spans="1:51" s="72" customFormat="1" ht="15" hidden="1" customHeight="1" x14ac:dyDescent="0.2">
      <c r="A221" s="125">
        <v>89</v>
      </c>
      <c r="B221" s="96" t="s">
        <v>181</v>
      </c>
      <c r="C221" s="510" t="s">
        <v>2382</v>
      </c>
      <c r="D221" s="510" t="s">
        <v>2383</v>
      </c>
      <c r="E221" s="128">
        <v>31407</v>
      </c>
      <c r="F221" s="78" t="s">
        <v>2384</v>
      </c>
      <c r="G221" s="174">
        <v>3</v>
      </c>
      <c r="H221" s="80" t="s">
        <v>265</v>
      </c>
      <c r="I221" s="174">
        <v>1995</v>
      </c>
      <c r="J221" s="607" t="s">
        <v>2122</v>
      </c>
      <c r="K221" s="132"/>
      <c r="L221" s="133" t="s">
        <v>247</v>
      </c>
      <c r="M221" s="134"/>
      <c r="N221" s="134"/>
      <c r="O221" s="46"/>
      <c r="P221" s="46"/>
      <c r="Q221" s="46"/>
      <c r="R221" s="136"/>
      <c r="S221" s="137"/>
      <c r="T221" s="137"/>
      <c r="U221" s="137"/>
      <c r="V221" s="253"/>
      <c r="W221" s="253"/>
      <c r="X221" s="140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67"/>
      <c r="AM221" s="67"/>
      <c r="AN221" s="67"/>
      <c r="AO221" s="90"/>
      <c r="AP221" s="142"/>
      <c r="AQ221" s="142"/>
      <c r="AR221" s="142"/>
      <c r="AS221" s="316"/>
      <c r="AT221" s="173"/>
      <c r="AU221" s="90"/>
      <c r="AV221" s="144"/>
      <c r="AW221" s="144"/>
      <c r="AX221" s="144"/>
      <c r="AY221" s="144"/>
    </row>
    <row r="222" spans="1:51" s="72" customFormat="1" ht="15" hidden="1" customHeight="1" x14ac:dyDescent="0.2">
      <c r="A222" s="247"/>
      <c r="B222" s="111" t="s">
        <v>179</v>
      </c>
      <c r="C222" s="75" t="s">
        <v>87</v>
      </c>
      <c r="D222" s="76" t="s">
        <v>548</v>
      </c>
      <c r="E222" s="77">
        <v>1647</v>
      </c>
      <c r="F222" s="78" t="s">
        <v>2250</v>
      </c>
      <c r="G222" s="79">
        <v>29</v>
      </c>
      <c r="H222" s="80" t="s">
        <v>1290</v>
      </c>
      <c r="I222" s="81">
        <v>1975</v>
      </c>
      <c r="J222" s="82" t="s">
        <v>372</v>
      </c>
      <c r="K222" s="83">
        <v>1</v>
      </c>
      <c r="L222" s="60" t="s">
        <v>247</v>
      </c>
      <c r="M222" s="61">
        <v>43738</v>
      </c>
      <c r="N222" s="61">
        <v>43363</v>
      </c>
      <c r="O222" s="86">
        <v>42091</v>
      </c>
      <c r="P222" s="86">
        <v>43187</v>
      </c>
      <c r="Q222" s="86"/>
      <c r="R222" s="63" t="s">
        <v>1974</v>
      </c>
      <c r="S222" s="34">
        <v>4</v>
      </c>
      <c r="T222" s="351">
        <v>42155</v>
      </c>
      <c r="U222" s="65">
        <v>43198</v>
      </c>
      <c r="V222" s="66">
        <v>42091</v>
      </c>
      <c r="W222" s="66" t="s">
        <v>1771</v>
      </c>
      <c r="X222" s="89"/>
      <c r="Y222" s="89" t="s">
        <v>176</v>
      </c>
      <c r="Z222" s="89" t="s">
        <v>176</v>
      </c>
      <c r="AA222" s="89"/>
      <c r="AB222" s="89"/>
      <c r="AC222" s="89" t="s">
        <v>176</v>
      </c>
      <c r="AD222" s="89" t="s">
        <v>176</v>
      </c>
      <c r="AE222" s="89"/>
      <c r="AF222" s="89" t="s">
        <v>176</v>
      </c>
      <c r="AG222" s="89" t="s">
        <v>176</v>
      </c>
      <c r="AH222" s="89">
        <f>+AI222</f>
        <v>0</v>
      </c>
      <c r="AI222" s="89"/>
      <c r="AJ222" s="89" t="s">
        <v>176</v>
      </c>
      <c r="AK222" s="67"/>
      <c r="AL222" s="67"/>
      <c r="AM222" s="67" t="s">
        <v>2588</v>
      </c>
      <c r="AN222" s="90" t="s">
        <v>2011</v>
      </c>
      <c r="AO222" s="91" t="s">
        <v>549</v>
      </c>
      <c r="AP222" s="92"/>
      <c r="AQ222" s="92"/>
      <c r="AR222" s="92"/>
      <c r="AS222" s="70">
        <v>8418</v>
      </c>
      <c r="AT222" s="408">
        <v>2000</v>
      </c>
      <c r="AU222" s="71"/>
      <c r="AV222" s="71"/>
      <c r="AW222" s="71"/>
      <c r="AX222" s="71"/>
      <c r="AY222" s="71"/>
    </row>
    <row r="223" spans="1:51" s="279" customFormat="1" ht="15" hidden="1" customHeight="1" x14ac:dyDescent="0.2">
      <c r="A223" s="147">
        <v>27</v>
      </c>
      <c r="B223" s="178" t="s">
        <v>184</v>
      </c>
      <c r="C223" s="149" t="s">
        <v>861</v>
      </c>
      <c r="D223" s="149" t="s">
        <v>641</v>
      </c>
      <c r="E223" s="128">
        <v>5411</v>
      </c>
      <c r="F223" s="78" t="s">
        <v>1217</v>
      </c>
      <c r="G223" s="129">
        <v>1</v>
      </c>
      <c r="H223" s="130" t="s">
        <v>1225</v>
      </c>
      <c r="I223" s="129">
        <v>1978</v>
      </c>
      <c r="J223" s="131" t="s">
        <v>375</v>
      </c>
      <c r="K223" s="132">
        <v>3</v>
      </c>
      <c r="L223" s="133" t="s">
        <v>248</v>
      </c>
      <c r="M223" s="152">
        <v>43023</v>
      </c>
      <c r="N223" s="152">
        <v>44024</v>
      </c>
      <c r="O223" s="44">
        <v>41940</v>
      </c>
      <c r="P223" s="494">
        <v>42681</v>
      </c>
      <c r="Q223" s="44"/>
      <c r="R223" s="136"/>
      <c r="S223" s="137">
        <v>4</v>
      </c>
      <c r="T223" s="138">
        <v>41618</v>
      </c>
      <c r="U223" s="138">
        <v>43602</v>
      </c>
      <c r="V223" s="495">
        <v>41940</v>
      </c>
      <c r="W223" s="495">
        <v>43036</v>
      </c>
      <c r="X223" s="141"/>
      <c r="Y223" s="141"/>
      <c r="Z223" s="141"/>
      <c r="AA223" s="141"/>
      <c r="AB223" s="141"/>
      <c r="AC223" s="141"/>
      <c r="AD223" s="141"/>
      <c r="AE223" s="141" t="s">
        <v>176</v>
      </c>
      <c r="AF223" s="141" t="s">
        <v>176</v>
      </c>
      <c r="AG223" s="153"/>
      <c r="AH223" s="153"/>
      <c r="AI223" s="153"/>
      <c r="AJ223" s="153">
        <f>+AH300</f>
        <v>0</v>
      </c>
      <c r="AK223" s="314"/>
      <c r="AL223" s="112"/>
      <c r="AM223" s="112"/>
      <c r="AN223" s="113"/>
      <c r="AO223" s="142"/>
      <c r="AP223" s="155" t="s">
        <v>491</v>
      </c>
      <c r="AQ223" s="142"/>
      <c r="AR223" s="142"/>
      <c r="AS223" s="156" t="s">
        <v>272</v>
      </c>
      <c r="AT223" s="408">
        <v>1979</v>
      </c>
      <c r="AU223" s="144"/>
      <c r="AV223" s="144"/>
      <c r="AW223" s="144"/>
      <c r="AX223" s="144"/>
      <c r="AY223" s="144"/>
    </row>
    <row r="224" spans="1:51" s="355" customFormat="1" ht="15" customHeight="1" x14ac:dyDescent="0.2">
      <c r="A224" s="73">
        <v>28</v>
      </c>
      <c r="B224" s="166" t="s">
        <v>700</v>
      </c>
      <c r="C224" s="324" t="s">
        <v>870</v>
      </c>
      <c r="D224" s="325" t="s">
        <v>678</v>
      </c>
      <c r="E224" s="341">
        <v>5546</v>
      </c>
      <c r="F224" s="338" t="s">
        <v>1096</v>
      </c>
      <c r="G224" s="330">
        <v>27</v>
      </c>
      <c r="H224" s="295" t="s">
        <v>1127</v>
      </c>
      <c r="I224" s="81">
        <v>1958</v>
      </c>
      <c r="J224" s="82" t="s">
        <v>372</v>
      </c>
      <c r="K224" s="83">
        <v>1</v>
      </c>
      <c r="L224" s="84" t="s">
        <v>247</v>
      </c>
      <c r="M224" s="85">
        <v>44098</v>
      </c>
      <c r="N224" s="85">
        <v>43494</v>
      </c>
      <c r="O224" s="86">
        <v>41709</v>
      </c>
      <c r="P224" s="86">
        <v>42805</v>
      </c>
      <c r="Q224" s="86"/>
      <c r="R224" s="86"/>
      <c r="S224" s="34">
        <v>4</v>
      </c>
      <c r="T224" s="124">
        <v>42660</v>
      </c>
      <c r="U224" s="124">
        <v>43701</v>
      </c>
      <c r="V224" s="87">
        <v>41709</v>
      </c>
      <c r="W224" s="87">
        <v>42805</v>
      </c>
      <c r="X224" s="89"/>
      <c r="Y224" s="89"/>
      <c r="Z224" s="89" t="s">
        <v>176</v>
      </c>
      <c r="AA224" s="89"/>
      <c r="AB224" s="89"/>
      <c r="AC224" s="89"/>
      <c r="AD224" s="89"/>
      <c r="AE224" s="89" t="s">
        <v>176</v>
      </c>
      <c r="AF224" s="89" t="s">
        <v>176</v>
      </c>
      <c r="AG224" s="89" t="s">
        <v>176</v>
      </c>
      <c r="AH224" s="89" t="s">
        <v>176</v>
      </c>
      <c r="AI224" s="89"/>
      <c r="AJ224" s="89" t="s">
        <v>176</v>
      </c>
      <c r="AK224" s="67" t="s">
        <v>1351</v>
      </c>
      <c r="AL224" s="67" t="s">
        <v>836</v>
      </c>
      <c r="AM224" s="67"/>
      <c r="AN224" s="90" t="s">
        <v>834</v>
      </c>
      <c r="AO224" s="92"/>
      <c r="AP224" s="92" t="s">
        <v>491</v>
      </c>
      <c r="AQ224" s="92"/>
      <c r="AR224" s="92"/>
      <c r="AS224" s="93">
        <v>12999</v>
      </c>
      <c r="AT224" s="408">
        <v>1979</v>
      </c>
      <c r="AU224" s="71"/>
      <c r="AV224" s="71"/>
      <c r="AW224" s="71"/>
      <c r="AX224" s="71"/>
      <c r="AY224" s="71"/>
    </row>
    <row r="225" spans="1:51" ht="15" hidden="1" customHeight="1" x14ac:dyDescent="0.2">
      <c r="A225" s="194">
        <v>38</v>
      </c>
      <c r="B225" s="200" t="s">
        <v>188</v>
      </c>
      <c r="C225" s="563" t="s">
        <v>1793</v>
      </c>
      <c r="D225" s="564" t="s">
        <v>1794</v>
      </c>
      <c r="E225" s="198">
        <v>30957</v>
      </c>
      <c r="F225" s="54" t="s">
        <v>1997</v>
      </c>
      <c r="G225" s="79">
        <v>23</v>
      </c>
      <c r="H225" s="209" t="s">
        <v>59</v>
      </c>
      <c r="I225" s="201">
        <v>1993</v>
      </c>
      <c r="J225" s="202" t="s">
        <v>372</v>
      </c>
      <c r="K225" s="203">
        <v>3</v>
      </c>
      <c r="L225" s="204" t="s">
        <v>248</v>
      </c>
      <c r="M225" s="152">
        <v>43480</v>
      </c>
      <c r="N225" s="152">
        <v>43491</v>
      </c>
      <c r="O225" s="44">
        <v>42187</v>
      </c>
      <c r="P225" s="44" t="s">
        <v>1795</v>
      </c>
      <c r="Q225" s="44"/>
      <c r="R225" s="46" t="s">
        <v>317</v>
      </c>
      <c r="S225" s="137">
        <v>4</v>
      </c>
      <c r="T225" s="179"/>
      <c r="U225" s="138">
        <v>43241</v>
      </c>
      <c r="V225" s="179">
        <v>42187</v>
      </c>
      <c r="W225" s="179" t="s">
        <v>1795</v>
      </c>
      <c r="X225" s="141"/>
      <c r="AE225" s="141" t="s">
        <v>176</v>
      </c>
      <c r="AK225" s="120"/>
      <c r="AL225" s="120"/>
      <c r="AM225" s="120"/>
      <c r="AN225" s="120" t="s">
        <v>2423</v>
      </c>
      <c r="AO225" s="155" t="s">
        <v>1796</v>
      </c>
      <c r="AP225" s="155"/>
      <c r="AQ225" s="155"/>
      <c r="AR225" s="156"/>
      <c r="AS225" s="505">
        <v>775</v>
      </c>
      <c r="AT225" s="121">
        <v>42391</v>
      </c>
      <c r="AU225" s="157" t="s">
        <v>1834</v>
      </c>
      <c r="AV225" s="157"/>
      <c r="AW225" s="157"/>
      <c r="AX225" s="157"/>
    </row>
    <row r="226" spans="1:51" s="72" customFormat="1" ht="15" hidden="1" customHeight="1" x14ac:dyDescent="0.2">
      <c r="A226" s="125">
        <v>40</v>
      </c>
      <c r="B226" s="126" t="s">
        <v>187</v>
      </c>
      <c r="C226" s="127" t="s">
        <v>1343</v>
      </c>
      <c r="D226" s="127" t="s">
        <v>650</v>
      </c>
      <c r="E226" s="128">
        <v>30389</v>
      </c>
      <c r="F226" s="78" t="s">
        <v>1344</v>
      </c>
      <c r="G226" s="129">
        <v>2</v>
      </c>
      <c r="H226" s="130" t="s">
        <v>1043</v>
      </c>
      <c r="I226" s="129">
        <v>1984</v>
      </c>
      <c r="J226" s="131" t="s">
        <v>375</v>
      </c>
      <c r="K226" s="132">
        <v>2</v>
      </c>
      <c r="L226" s="133" t="s">
        <v>244</v>
      </c>
      <c r="M226" s="135">
        <v>43852</v>
      </c>
      <c r="N226" s="135">
        <v>43877</v>
      </c>
      <c r="O226" s="44">
        <v>42314</v>
      </c>
      <c r="P226" s="44">
        <v>43410</v>
      </c>
      <c r="Q226" s="44"/>
      <c r="R226" s="136"/>
      <c r="S226" s="137">
        <v>4</v>
      </c>
      <c r="T226" s="138">
        <v>43129</v>
      </c>
      <c r="U226" s="138">
        <v>44218</v>
      </c>
      <c r="V226" s="139">
        <v>42314</v>
      </c>
      <c r="W226" s="139">
        <v>43410</v>
      </c>
      <c r="X226" s="140"/>
      <c r="Y226" s="141"/>
      <c r="Z226" s="141"/>
      <c r="AA226" s="141"/>
      <c r="AB226" s="141"/>
      <c r="AC226" s="141" t="s">
        <v>176</v>
      </c>
      <c r="AD226" s="141" t="s">
        <v>176</v>
      </c>
      <c r="AE226" s="141"/>
      <c r="AF226" s="141"/>
      <c r="AG226" s="141"/>
      <c r="AH226" s="141"/>
      <c r="AI226" s="141"/>
      <c r="AJ226" s="141"/>
      <c r="AK226" s="141"/>
      <c r="AL226" s="67"/>
      <c r="AM226" s="67"/>
      <c r="AN226" s="67"/>
      <c r="AO226" s="90"/>
      <c r="AP226" s="142" t="s">
        <v>1523</v>
      </c>
      <c r="AQ226" s="142"/>
      <c r="AR226" s="142"/>
      <c r="AS226" s="93">
        <v>3276</v>
      </c>
      <c r="AT226" s="408">
        <v>2014</v>
      </c>
      <c r="AU226" s="90"/>
      <c r="AV226" s="144"/>
      <c r="AW226" s="144"/>
      <c r="AX226" s="144"/>
      <c r="AY226" s="144"/>
    </row>
    <row r="227" spans="1:51" s="43" customFormat="1" ht="15" hidden="1" customHeight="1" x14ac:dyDescent="0.2">
      <c r="A227" s="91">
        <v>41</v>
      </c>
      <c r="B227" s="111" t="s">
        <v>180</v>
      </c>
      <c r="C227" s="185" t="s">
        <v>707</v>
      </c>
      <c r="D227" s="76" t="s">
        <v>416</v>
      </c>
      <c r="E227" s="77">
        <v>1852</v>
      </c>
      <c r="F227" s="78" t="s">
        <v>1247</v>
      </c>
      <c r="G227" s="79">
        <v>2</v>
      </c>
      <c r="H227" s="80" t="s">
        <v>1043</v>
      </c>
      <c r="I227" s="81">
        <v>1965</v>
      </c>
      <c r="J227" s="175" t="s">
        <v>372</v>
      </c>
      <c r="K227" s="83">
        <v>1</v>
      </c>
      <c r="L227" s="84" t="s">
        <v>247</v>
      </c>
      <c r="M227" s="85">
        <v>44100</v>
      </c>
      <c r="N227" s="85">
        <v>43341</v>
      </c>
      <c r="O227" s="86">
        <v>41759</v>
      </c>
      <c r="P227" s="86">
        <v>42855</v>
      </c>
      <c r="Q227" s="86"/>
      <c r="R227" s="86"/>
      <c r="S227" s="64">
        <v>4</v>
      </c>
      <c r="T227" s="65">
        <v>42563</v>
      </c>
      <c r="U227" s="65">
        <v>43568</v>
      </c>
      <c r="V227" s="87">
        <v>42852</v>
      </c>
      <c r="W227" s="87">
        <v>43948</v>
      </c>
      <c r="X227" s="33"/>
      <c r="Y227" s="33"/>
      <c r="Z227" s="33" t="s">
        <v>176</v>
      </c>
      <c r="AA227" s="33" t="s">
        <v>176</v>
      </c>
      <c r="AB227" s="33"/>
      <c r="AC227" s="33"/>
      <c r="AD227" s="33"/>
      <c r="AE227" s="33"/>
      <c r="AF227" s="33"/>
      <c r="AG227" s="33" t="s">
        <v>176</v>
      </c>
      <c r="AH227" s="33" t="s">
        <v>176</v>
      </c>
      <c r="AI227" s="33"/>
      <c r="AJ227" s="33" t="s">
        <v>176</v>
      </c>
      <c r="AK227" s="67"/>
      <c r="AL227" s="67" t="s">
        <v>1301</v>
      </c>
      <c r="AM227" s="67"/>
      <c r="AN227" s="90" t="s">
        <v>2411</v>
      </c>
      <c r="AO227" s="92"/>
      <c r="AP227" s="91" t="s">
        <v>636</v>
      </c>
      <c r="AQ227" s="92"/>
      <c r="AR227" s="92"/>
      <c r="AS227" s="93">
        <v>14662</v>
      </c>
      <c r="AT227" s="408">
        <v>1987</v>
      </c>
      <c r="AU227" s="71"/>
      <c r="AV227" s="71"/>
      <c r="AW227" s="71"/>
      <c r="AX227" s="71"/>
      <c r="AY227" s="71"/>
    </row>
    <row r="228" spans="1:51" s="196" customFormat="1" ht="15" hidden="1" customHeight="1" x14ac:dyDescent="0.2">
      <c r="A228" s="194">
        <v>39</v>
      </c>
      <c r="B228" s="400" t="s">
        <v>188</v>
      </c>
      <c r="C228" s="171" t="s">
        <v>1576</v>
      </c>
      <c r="D228" s="171" t="s">
        <v>1577</v>
      </c>
      <c r="E228" s="198">
        <v>30689</v>
      </c>
      <c r="F228" s="54" t="s">
        <v>1578</v>
      </c>
      <c r="G228" s="201">
        <v>12</v>
      </c>
      <c r="H228" s="209" t="s">
        <v>66</v>
      </c>
      <c r="I228" s="201">
        <v>1987</v>
      </c>
      <c r="J228" s="202" t="s">
        <v>375</v>
      </c>
      <c r="K228" s="203">
        <v>2</v>
      </c>
      <c r="L228" s="204" t="s">
        <v>244</v>
      </c>
      <c r="M228" s="152">
        <v>43445</v>
      </c>
      <c r="N228" s="152">
        <v>43901</v>
      </c>
      <c r="O228" s="44">
        <v>42895</v>
      </c>
      <c r="P228" s="44" t="s">
        <v>2316</v>
      </c>
      <c r="Q228" s="44"/>
      <c r="R228" s="46" t="s">
        <v>317</v>
      </c>
      <c r="S228" s="137">
        <v>4</v>
      </c>
      <c r="T228" s="65">
        <v>42895</v>
      </c>
      <c r="U228" s="65">
        <v>43985</v>
      </c>
      <c r="V228" s="179">
        <v>42914</v>
      </c>
      <c r="W228" s="398" t="s">
        <v>2316</v>
      </c>
      <c r="X228" s="141"/>
      <c r="Y228" s="141"/>
      <c r="Z228" s="141"/>
      <c r="AA228" s="141"/>
      <c r="AB228" s="141"/>
      <c r="AC228" s="141" t="s">
        <v>176</v>
      </c>
      <c r="AD228" s="141" t="s">
        <v>176</v>
      </c>
      <c r="AE228" s="141"/>
      <c r="AF228" s="141"/>
      <c r="AG228" s="141"/>
      <c r="AH228" s="141"/>
      <c r="AI228" s="141"/>
      <c r="AJ228" s="141"/>
      <c r="AK228" s="90"/>
      <c r="AL228" s="90"/>
      <c r="AM228" s="90"/>
      <c r="AN228" s="68" t="s">
        <v>2405</v>
      </c>
      <c r="AO228" s="155" t="s">
        <v>1573</v>
      </c>
      <c r="AP228" s="155"/>
      <c r="AQ228" s="155"/>
      <c r="AR228" s="155"/>
      <c r="AS228" s="470">
        <v>804</v>
      </c>
      <c r="AT228" s="120">
        <v>41984</v>
      </c>
      <c r="AU228" s="121">
        <v>41837</v>
      </c>
      <c r="AV228" s="157"/>
      <c r="AW228" s="157"/>
      <c r="AX228" s="157"/>
      <c r="AY228" s="157"/>
    </row>
    <row r="229" spans="1:51" s="255" customFormat="1" ht="15" hidden="1" customHeight="1" x14ac:dyDescent="0.2">
      <c r="A229" s="547">
        <v>40</v>
      </c>
      <c r="B229" s="400" t="s">
        <v>188</v>
      </c>
      <c r="C229" s="171" t="s">
        <v>1975</v>
      </c>
      <c r="D229" s="171" t="s">
        <v>1884</v>
      </c>
      <c r="E229" s="198">
        <v>31131</v>
      </c>
      <c r="F229" s="54" t="s">
        <v>1976</v>
      </c>
      <c r="G229" s="201">
        <v>14</v>
      </c>
      <c r="H229" s="209" t="s">
        <v>1290</v>
      </c>
      <c r="I229" s="201">
        <v>1992</v>
      </c>
      <c r="J229" s="202" t="s">
        <v>375</v>
      </c>
      <c r="K229" s="203">
        <v>3</v>
      </c>
      <c r="L229" s="204" t="s">
        <v>248</v>
      </c>
      <c r="M229" s="152">
        <v>43357</v>
      </c>
      <c r="N229" s="152">
        <v>43701</v>
      </c>
      <c r="O229" s="44">
        <v>42179</v>
      </c>
      <c r="P229" s="44" t="s">
        <v>1783</v>
      </c>
      <c r="Q229" s="344"/>
      <c r="R229" s="46" t="s">
        <v>317</v>
      </c>
      <c r="S229" s="137">
        <v>4</v>
      </c>
      <c r="T229" s="34"/>
      <c r="U229" s="65">
        <v>43368</v>
      </c>
      <c r="V229" s="179">
        <v>42179</v>
      </c>
      <c r="W229" s="398" t="s">
        <v>1783</v>
      </c>
      <c r="X229" s="346"/>
      <c r="Y229" s="346"/>
      <c r="Z229" s="346"/>
      <c r="AA229" s="346"/>
      <c r="AB229" s="346"/>
      <c r="AC229" s="346"/>
      <c r="AD229" s="346"/>
      <c r="AE229" s="141" t="s">
        <v>176</v>
      </c>
      <c r="AF229" s="346"/>
      <c r="AG229" s="346"/>
      <c r="AH229" s="346"/>
      <c r="AI229" s="346"/>
      <c r="AJ229" s="346"/>
      <c r="AK229" s="448"/>
      <c r="AL229" s="448"/>
      <c r="AM229" s="448"/>
      <c r="AN229" s="448"/>
      <c r="AO229" s="602" t="s">
        <v>1796</v>
      </c>
      <c r="AP229" s="461"/>
      <c r="AQ229" s="461"/>
      <c r="AR229" s="461"/>
      <c r="AS229" s="473"/>
      <c r="AT229" s="448"/>
      <c r="AU229" s="460">
        <v>42311</v>
      </c>
      <c r="AV229" s="462"/>
      <c r="AW229" s="462"/>
      <c r="AX229" s="462"/>
      <c r="AY229" s="462"/>
    </row>
    <row r="230" spans="1:51" s="196" customFormat="1" ht="15" hidden="1" customHeight="1" x14ac:dyDescent="0.2">
      <c r="A230" s="125">
        <v>41</v>
      </c>
      <c r="B230" s="200" t="s">
        <v>188</v>
      </c>
      <c r="C230" s="149" t="s">
        <v>1437</v>
      </c>
      <c r="D230" s="171" t="s">
        <v>350</v>
      </c>
      <c r="E230" s="128">
        <v>30489</v>
      </c>
      <c r="F230" s="78" t="s">
        <v>1441</v>
      </c>
      <c r="G230" s="201">
        <v>12</v>
      </c>
      <c r="H230" s="209" t="s">
        <v>1391</v>
      </c>
      <c r="I230" s="201">
        <v>1987</v>
      </c>
      <c r="J230" s="318" t="s">
        <v>375</v>
      </c>
      <c r="K230" s="203">
        <v>2</v>
      </c>
      <c r="L230" s="204" t="s">
        <v>246</v>
      </c>
      <c r="M230" s="152">
        <v>43879</v>
      </c>
      <c r="N230" s="152">
        <v>43576</v>
      </c>
      <c r="O230" s="44">
        <v>42514</v>
      </c>
      <c r="P230" s="44" t="s">
        <v>2041</v>
      </c>
      <c r="Q230" s="44"/>
      <c r="R230" s="46" t="s">
        <v>317</v>
      </c>
      <c r="S230" s="137">
        <v>5</v>
      </c>
      <c r="T230" s="138">
        <v>43602</v>
      </c>
      <c r="U230" s="138">
        <v>43602</v>
      </c>
      <c r="V230" s="139">
        <v>42514</v>
      </c>
      <c r="W230" s="139" t="s">
        <v>2041</v>
      </c>
      <c r="X230" s="154"/>
      <c r="Y230" s="154"/>
      <c r="Z230" s="154"/>
      <c r="AA230" s="244" t="s">
        <v>176</v>
      </c>
      <c r="AB230" s="244" t="s">
        <v>176</v>
      </c>
      <c r="AC230" s="154"/>
      <c r="AD230" s="154"/>
      <c r="AE230" s="154"/>
      <c r="AF230" s="244"/>
      <c r="AG230" s="141"/>
      <c r="AH230" s="141"/>
      <c r="AI230" s="141"/>
      <c r="AJ230" s="141"/>
      <c r="AK230" s="448"/>
      <c r="AL230" s="67"/>
      <c r="AM230" s="67"/>
      <c r="AN230" s="120" t="s">
        <v>2423</v>
      </c>
      <c r="AO230" s="90"/>
      <c r="AP230" s="142" t="s">
        <v>1728</v>
      </c>
      <c r="AQ230" s="142"/>
      <c r="AR230" s="142"/>
      <c r="AS230" s="316" t="s">
        <v>1526</v>
      </c>
      <c r="AT230" s="336">
        <v>41690</v>
      </c>
      <c r="AU230" s="120">
        <v>41431</v>
      </c>
      <c r="AV230" s="144"/>
      <c r="AW230" s="157"/>
      <c r="AX230" s="157"/>
      <c r="AY230" s="157"/>
    </row>
    <row r="231" spans="1:51" s="196" customFormat="1" ht="15" hidden="1" customHeight="1" x14ac:dyDescent="0.2">
      <c r="A231" s="125">
        <v>28</v>
      </c>
      <c r="B231" s="200" t="s">
        <v>181</v>
      </c>
      <c r="C231" s="149" t="s">
        <v>806</v>
      </c>
      <c r="D231" s="171" t="s">
        <v>416</v>
      </c>
      <c r="E231" s="128">
        <v>3341</v>
      </c>
      <c r="F231" s="78" t="s">
        <v>946</v>
      </c>
      <c r="G231" s="201">
        <v>26</v>
      </c>
      <c r="H231" s="209" t="s">
        <v>802</v>
      </c>
      <c r="I231" s="201">
        <v>1968</v>
      </c>
      <c r="J231" s="202" t="s">
        <v>372</v>
      </c>
      <c r="K231" s="203">
        <v>1</v>
      </c>
      <c r="L231" s="204" t="s">
        <v>326</v>
      </c>
      <c r="M231" s="152">
        <v>43944</v>
      </c>
      <c r="N231" s="152">
        <v>43569</v>
      </c>
      <c r="O231" s="44">
        <v>42115</v>
      </c>
      <c r="P231" s="44">
        <v>42620</v>
      </c>
      <c r="Q231" s="44"/>
      <c r="R231" s="46"/>
      <c r="S231" s="137">
        <v>4</v>
      </c>
      <c r="T231" s="138">
        <v>41622</v>
      </c>
      <c r="U231" s="451">
        <v>43701</v>
      </c>
      <c r="V231" s="496">
        <v>42115</v>
      </c>
      <c r="W231" s="496">
        <v>43211</v>
      </c>
      <c r="X231" s="154"/>
      <c r="Y231" s="154"/>
      <c r="Z231" s="154"/>
      <c r="AA231" s="154"/>
      <c r="AB231" s="154"/>
      <c r="AC231" s="154"/>
      <c r="AD231" s="154"/>
      <c r="AE231" s="154"/>
      <c r="AF231" s="244" t="s">
        <v>176</v>
      </c>
      <c r="AG231" s="141"/>
      <c r="AH231" s="141"/>
      <c r="AI231" s="141"/>
      <c r="AJ231" s="141">
        <f>+AG241</f>
        <v>0</v>
      </c>
      <c r="AK231" s="418"/>
      <c r="AL231" s="67" t="s">
        <v>1928</v>
      </c>
      <c r="AM231" s="67"/>
      <c r="AN231" s="67"/>
      <c r="AO231" s="90"/>
      <c r="AP231" s="142"/>
      <c r="AQ231" s="142"/>
      <c r="AR231" s="142"/>
      <c r="AS231" s="142"/>
      <c r="AT231" s="173"/>
      <c r="AU231" s="90"/>
      <c r="AV231" s="144"/>
      <c r="AW231" s="157"/>
      <c r="AX231" s="157"/>
      <c r="AY231" s="157"/>
    </row>
    <row r="232" spans="1:51" s="458" customFormat="1" ht="15" hidden="1" customHeight="1" x14ac:dyDescent="0.2">
      <c r="A232" s="125">
        <v>29</v>
      </c>
      <c r="B232" s="126" t="s">
        <v>184</v>
      </c>
      <c r="C232" s="127" t="s">
        <v>1668</v>
      </c>
      <c r="D232" s="127" t="s">
        <v>1669</v>
      </c>
      <c r="E232" s="128">
        <v>30775</v>
      </c>
      <c r="F232" s="78" t="s">
        <v>1670</v>
      </c>
      <c r="G232" s="129">
        <v>14</v>
      </c>
      <c r="H232" s="130" t="s">
        <v>1043</v>
      </c>
      <c r="I232" s="129">
        <v>1992</v>
      </c>
      <c r="J232" s="131" t="s">
        <v>375</v>
      </c>
      <c r="K232" s="132">
        <v>3</v>
      </c>
      <c r="L232" s="133" t="s">
        <v>243</v>
      </c>
      <c r="M232" s="135">
        <v>43273</v>
      </c>
      <c r="N232" s="135">
        <v>44039</v>
      </c>
      <c r="O232" s="44">
        <v>41640</v>
      </c>
      <c r="P232" s="44">
        <v>42736</v>
      </c>
      <c r="Q232" s="46"/>
      <c r="R232" s="136"/>
      <c r="S232" s="137">
        <v>4</v>
      </c>
      <c r="T232" s="138">
        <v>42974</v>
      </c>
      <c r="U232" s="138">
        <v>42974</v>
      </c>
      <c r="V232" s="253"/>
      <c r="W232" s="253"/>
      <c r="X232" s="140"/>
      <c r="Y232" s="141"/>
      <c r="Z232" s="141"/>
      <c r="AA232" s="141"/>
      <c r="AB232" s="141"/>
      <c r="AC232" s="141"/>
      <c r="AD232" s="141"/>
      <c r="AE232" s="141"/>
      <c r="AF232" s="141">
        <f>+AC232</f>
        <v>0</v>
      </c>
      <c r="AG232" s="141"/>
      <c r="AH232" s="141"/>
      <c r="AI232" s="141"/>
      <c r="AJ232" s="141"/>
      <c r="AK232" s="418"/>
      <c r="AL232" s="67"/>
      <c r="AM232" s="67"/>
      <c r="AN232" s="67"/>
      <c r="AO232" s="90"/>
      <c r="AP232" s="142"/>
      <c r="AQ232" s="142"/>
      <c r="AR232" s="357"/>
      <c r="AS232" s="357"/>
      <c r="AT232" s="357"/>
      <c r="AU232" s="357"/>
      <c r="AV232" s="357"/>
      <c r="AW232" s="357"/>
      <c r="AX232" s="357"/>
      <c r="AY232" s="357"/>
    </row>
    <row r="233" spans="1:51" s="103" customFormat="1" ht="15" hidden="1" customHeight="1" x14ac:dyDescent="0.2">
      <c r="A233" s="73">
        <v>42</v>
      </c>
      <c r="B233" s="114" t="s">
        <v>180</v>
      </c>
      <c r="C233" s="122" t="s">
        <v>688</v>
      </c>
      <c r="D233" s="123" t="s">
        <v>417</v>
      </c>
      <c r="E233" s="77">
        <v>706</v>
      </c>
      <c r="F233" s="78" t="s">
        <v>1152</v>
      </c>
      <c r="G233" s="79">
        <v>29</v>
      </c>
      <c r="H233" s="80" t="s">
        <v>59</v>
      </c>
      <c r="I233" s="81">
        <v>1962</v>
      </c>
      <c r="J233" s="82" t="s">
        <v>377</v>
      </c>
      <c r="K233" s="83">
        <v>1</v>
      </c>
      <c r="L233" s="84" t="s">
        <v>246</v>
      </c>
      <c r="M233" s="85">
        <v>44108</v>
      </c>
      <c r="N233" s="85">
        <v>43238</v>
      </c>
      <c r="O233" s="86"/>
      <c r="P233" s="86">
        <v>42147</v>
      </c>
      <c r="Q233" s="86">
        <v>42096</v>
      </c>
      <c r="R233" s="86" t="s">
        <v>2131</v>
      </c>
      <c r="S233" s="64">
        <v>4</v>
      </c>
      <c r="T233" s="65">
        <v>42520</v>
      </c>
      <c r="U233" s="65">
        <v>43570</v>
      </c>
      <c r="V233" s="87">
        <v>42096</v>
      </c>
      <c r="W233" s="87">
        <v>43192</v>
      </c>
      <c r="X233" s="33"/>
      <c r="Y233" s="33" t="s">
        <v>176</v>
      </c>
      <c r="Z233" s="33" t="s">
        <v>176</v>
      </c>
      <c r="AA233" s="33" t="s">
        <v>176</v>
      </c>
      <c r="AB233" s="33" t="s">
        <v>176</v>
      </c>
      <c r="AC233" s="33"/>
      <c r="AD233" s="33"/>
      <c r="AE233" s="33" t="s">
        <v>176</v>
      </c>
      <c r="AF233" s="33"/>
      <c r="AG233" s="33" t="s">
        <v>176</v>
      </c>
      <c r="AH233" s="33"/>
      <c r="AI233" s="33"/>
      <c r="AJ233" s="33" t="s">
        <v>176</v>
      </c>
      <c r="AK233" s="67"/>
      <c r="AL233" s="67" t="s">
        <v>1301</v>
      </c>
      <c r="AM233" s="162"/>
      <c r="AN233" s="90" t="s">
        <v>55</v>
      </c>
      <c r="AO233" s="92"/>
      <c r="AP233" s="91" t="s">
        <v>631</v>
      </c>
      <c r="AQ233" s="92"/>
      <c r="AR233" s="92"/>
      <c r="AS233" s="93">
        <v>14647</v>
      </c>
      <c r="AT233" s="408">
        <v>1983</v>
      </c>
      <c r="AU233" s="71"/>
      <c r="AV233" s="71"/>
      <c r="AW233" s="108"/>
      <c r="AX233" s="108"/>
      <c r="AY233" s="108"/>
    </row>
    <row r="234" spans="1:51" s="103" customFormat="1" ht="15" customHeight="1" x14ac:dyDescent="0.2">
      <c r="A234" s="73"/>
      <c r="B234" s="96" t="s">
        <v>178</v>
      </c>
      <c r="C234" s="324" t="s">
        <v>688</v>
      </c>
      <c r="D234" s="325" t="s">
        <v>561</v>
      </c>
      <c r="E234" s="341">
        <v>641</v>
      </c>
      <c r="F234" s="338" t="s">
        <v>1094</v>
      </c>
      <c r="G234" s="330">
        <v>5</v>
      </c>
      <c r="H234" s="295" t="s">
        <v>66</v>
      </c>
      <c r="I234" s="81">
        <v>1957</v>
      </c>
      <c r="J234" s="82" t="s">
        <v>372</v>
      </c>
      <c r="K234" s="83">
        <v>1</v>
      </c>
      <c r="L234" s="84" t="s">
        <v>248</v>
      </c>
      <c r="M234" s="85">
        <v>44148</v>
      </c>
      <c r="N234" s="85">
        <v>43412</v>
      </c>
      <c r="O234" s="86">
        <v>41940</v>
      </c>
      <c r="P234" s="86">
        <v>43036</v>
      </c>
      <c r="Q234" s="86"/>
      <c r="R234" s="86"/>
      <c r="S234" s="34">
        <v>4</v>
      </c>
      <c r="T234" s="124">
        <v>42602</v>
      </c>
      <c r="U234" s="124">
        <v>43700</v>
      </c>
      <c r="V234" s="87">
        <v>41940</v>
      </c>
      <c r="W234" s="87">
        <v>43036</v>
      </c>
      <c r="X234" s="89"/>
      <c r="Y234" s="89"/>
      <c r="Z234" s="89" t="s">
        <v>176</v>
      </c>
      <c r="AA234" s="89"/>
      <c r="AB234" s="89"/>
      <c r="AC234" s="89" t="s">
        <v>176</v>
      </c>
      <c r="AD234" s="89" t="s">
        <v>176</v>
      </c>
      <c r="AE234" s="89" t="s">
        <v>176</v>
      </c>
      <c r="AF234" s="89"/>
      <c r="AG234" s="89"/>
      <c r="AH234" s="89"/>
      <c r="AI234" s="89"/>
      <c r="AJ234" s="89"/>
      <c r="AK234" s="67" t="s">
        <v>1351</v>
      </c>
      <c r="AL234" s="67" t="s">
        <v>1349</v>
      </c>
      <c r="AM234" s="67"/>
      <c r="AN234" s="90" t="s">
        <v>1458</v>
      </c>
      <c r="AO234" s="92"/>
      <c r="AP234" s="92" t="s">
        <v>389</v>
      </c>
      <c r="AQ234" s="92"/>
      <c r="AR234" s="92"/>
      <c r="AS234" s="93">
        <v>19150</v>
      </c>
      <c r="AT234" s="408">
        <v>1977</v>
      </c>
      <c r="AU234" s="189"/>
      <c r="AV234" s="189"/>
      <c r="AW234" s="71"/>
      <c r="AX234" s="71"/>
      <c r="AY234" s="71"/>
    </row>
    <row r="235" spans="1:51" s="103" customFormat="1" ht="15" customHeight="1" x14ac:dyDescent="0.2">
      <c r="A235" s="125"/>
      <c r="B235" s="630" t="s">
        <v>700</v>
      </c>
      <c r="C235" s="565" t="s">
        <v>1594</v>
      </c>
      <c r="D235" s="565" t="s">
        <v>1595</v>
      </c>
      <c r="E235" s="128">
        <v>30732</v>
      </c>
      <c r="F235" s="78" t="s">
        <v>1596</v>
      </c>
      <c r="G235" s="129">
        <v>11</v>
      </c>
      <c r="H235" s="130" t="s">
        <v>1071</v>
      </c>
      <c r="I235" s="129">
        <v>1992</v>
      </c>
      <c r="J235" s="131" t="s">
        <v>375</v>
      </c>
      <c r="K235" s="132">
        <v>2</v>
      </c>
      <c r="L235" s="133" t="s">
        <v>244</v>
      </c>
      <c r="M235" s="135">
        <v>43486</v>
      </c>
      <c r="N235" s="135">
        <v>43950</v>
      </c>
      <c r="O235" s="46"/>
      <c r="P235" s="44">
        <v>43023</v>
      </c>
      <c r="Q235" s="44"/>
      <c r="R235" s="136"/>
      <c r="S235" s="137">
        <v>4</v>
      </c>
      <c r="T235" s="138">
        <v>42896</v>
      </c>
      <c r="U235" s="138">
        <v>43995</v>
      </c>
      <c r="V235" s="253"/>
      <c r="W235" s="139">
        <v>42658</v>
      </c>
      <c r="X235" s="140"/>
      <c r="Y235" s="141"/>
      <c r="Z235" s="141"/>
      <c r="AA235" s="141"/>
      <c r="AB235" s="141"/>
      <c r="AC235" s="141" t="s">
        <v>176</v>
      </c>
      <c r="AD235" s="141" t="s">
        <v>176</v>
      </c>
      <c r="AE235" s="141"/>
      <c r="AF235" s="141"/>
      <c r="AG235" s="141"/>
      <c r="AH235" s="141"/>
      <c r="AI235" s="141"/>
      <c r="AJ235" s="141"/>
      <c r="AK235" s="141"/>
      <c r="AL235" s="67"/>
      <c r="AM235" s="67"/>
      <c r="AN235" s="67"/>
      <c r="AO235" s="90" t="s">
        <v>1573</v>
      </c>
      <c r="AP235" s="142"/>
      <c r="AQ235" s="142"/>
      <c r="AR235" s="142"/>
      <c r="AS235" s="93">
        <v>818</v>
      </c>
      <c r="AT235" s="408">
        <v>2014</v>
      </c>
      <c r="AU235" s="90"/>
      <c r="AV235" s="144"/>
      <c r="AW235" s="144"/>
      <c r="AX235" s="144"/>
      <c r="AY235" s="144"/>
    </row>
    <row r="236" spans="1:51" s="353" customFormat="1" ht="15" hidden="1" customHeight="1" x14ac:dyDescent="0.2">
      <c r="A236" s="147">
        <v>30</v>
      </c>
      <c r="B236" s="200" t="s">
        <v>184</v>
      </c>
      <c r="C236" s="149" t="s">
        <v>646</v>
      </c>
      <c r="D236" s="171" t="s">
        <v>566</v>
      </c>
      <c r="E236" s="198">
        <v>3367</v>
      </c>
      <c r="F236" s="78" t="s">
        <v>1219</v>
      </c>
      <c r="G236" s="201">
        <v>25</v>
      </c>
      <c r="H236" s="209" t="s">
        <v>488</v>
      </c>
      <c r="I236" s="201">
        <v>1985</v>
      </c>
      <c r="J236" s="202" t="s">
        <v>372</v>
      </c>
      <c r="K236" s="203">
        <v>2</v>
      </c>
      <c r="L236" s="204" t="s">
        <v>246</v>
      </c>
      <c r="M236" s="152">
        <v>43509</v>
      </c>
      <c r="N236" s="151">
        <v>44104</v>
      </c>
      <c r="O236" s="44">
        <v>42454</v>
      </c>
      <c r="P236" s="44">
        <v>43549</v>
      </c>
      <c r="Q236" s="44" t="s">
        <v>2066</v>
      </c>
      <c r="R236" s="44"/>
      <c r="S236" s="137">
        <v>4</v>
      </c>
      <c r="T236" s="138">
        <v>41623</v>
      </c>
      <c r="U236" s="138">
        <v>43392</v>
      </c>
      <c r="V236" s="496">
        <v>42314</v>
      </c>
      <c r="W236" s="496">
        <v>43410</v>
      </c>
      <c r="X236" s="154"/>
      <c r="Y236" s="154"/>
      <c r="Z236" s="141">
        <f>+AA221</f>
        <v>0</v>
      </c>
      <c r="AA236" s="141" t="s">
        <v>176</v>
      </c>
      <c r="AB236" s="141" t="s">
        <v>176</v>
      </c>
      <c r="AC236" s="154"/>
      <c r="AD236" s="154"/>
      <c r="AE236" s="154"/>
      <c r="AF236" s="154"/>
      <c r="AG236" s="153" t="s">
        <v>176</v>
      </c>
      <c r="AH236" s="153"/>
      <c r="AI236" s="153"/>
      <c r="AJ236" s="153"/>
      <c r="AK236" s="314"/>
      <c r="AL236" s="112" t="s">
        <v>1928</v>
      </c>
      <c r="AM236" s="112"/>
      <c r="AN236" s="120"/>
      <c r="AO236" s="142"/>
      <c r="AP236" s="155" t="s">
        <v>509</v>
      </c>
      <c r="AQ236" s="142"/>
      <c r="AR236" s="142"/>
      <c r="AS236" s="173" t="s">
        <v>273</v>
      </c>
      <c r="AT236" s="408">
        <v>1984</v>
      </c>
      <c r="AU236" s="144"/>
      <c r="AV236" s="144"/>
      <c r="AW236" s="144"/>
      <c r="AX236" s="144"/>
      <c r="AY236" s="144"/>
    </row>
    <row r="237" spans="1:51" s="353" customFormat="1" ht="15" hidden="1" customHeight="1" x14ac:dyDescent="0.2">
      <c r="A237" s="147">
        <v>31</v>
      </c>
      <c r="B237" s="148" t="s">
        <v>181</v>
      </c>
      <c r="C237" s="127" t="s">
        <v>2324</v>
      </c>
      <c r="D237" s="127" t="s">
        <v>1231</v>
      </c>
      <c r="E237" s="128">
        <v>30277</v>
      </c>
      <c r="F237" s="78" t="s">
        <v>1232</v>
      </c>
      <c r="G237" s="129">
        <v>11</v>
      </c>
      <c r="H237" s="130" t="s">
        <v>1290</v>
      </c>
      <c r="I237" s="129">
        <v>1988</v>
      </c>
      <c r="J237" s="131" t="s">
        <v>375</v>
      </c>
      <c r="K237" s="132">
        <v>3</v>
      </c>
      <c r="L237" s="133" t="s">
        <v>247</v>
      </c>
      <c r="M237" s="152">
        <v>43146</v>
      </c>
      <c r="N237" s="152">
        <v>43569</v>
      </c>
      <c r="O237" s="44">
        <v>41743</v>
      </c>
      <c r="P237" s="44">
        <v>42839</v>
      </c>
      <c r="Q237" s="44"/>
      <c r="R237" s="136"/>
      <c r="S237" s="137">
        <v>4</v>
      </c>
      <c r="T237" s="138">
        <v>42408</v>
      </c>
      <c r="U237" s="138">
        <v>43973</v>
      </c>
      <c r="V237" s="495">
        <v>41743</v>
      </c>
      <c r="W237" s="499" t="s">
        <v>2074</v>
      </c>
      <c r="X237" s="140"/>
      <c r="Y237" s="141"/>
      <c r="Z237" s="141"/>
      <c r="AA237" s="141"/>
      <c r="AB237" s="141"/>
      <c r="AC237" s="141"/>
      <c r="AD237" s="141"/>
      <c r="AE237" s="141"/>
      <c r="AF237" s="141"/>
      <c r="AG237" s="141" t="s">
        <v>176</v>
      </c>
      <c r="AH237" s="141" t="s">
        <v>176</v>
      </c>
      <c r="AI237" s="154"/>
      <c r="AJ237" s="141"/>
      <c r="AK237" s="448"/>
      <c r="AL237" s="67"/>
      <c r="AM237" s="67"/>
      <c r="AN237" s="90"/>
      <c r="AO237" s="144"/>
      <c r="AP237" s="144"/>
      <c r="AQ237" s="155"/>
      <c r="AR237" s="155" t="s">
        <v>701</v>
      </c>
      <c r="AS237" s="156" t="s">
        <v>298</v>
      </c>
      <c r="AT237" s="408">
        <v>2007</v>
      </c>
      <c r="AU237" s="144"/>
      <c r="AV237" s="144"/>
      <c r="AW237" s="144"/>
      <c r="AX237" s="144"/>
      <c r="AY237" s="144"/>
    </row>
    <row r="238" spans="1:51" s="355" customFormat="1" ht="15" hidden="1" customHeight="1" x14ac:dyDescent="0.2">
      <c r="A238" s="73">
        <v>193</v>
      </c>
      <c r="B238" s="111" t="s">
        <v>179</v>
      </c>
      <c r="C238" s="75" t="s">
        <v>308</v>
      </c>
      <c r="D238" s="76" t="s">
        <v>309</v>
      </c>
      <c r="E238" s="77">
        <v>3247</v>
      </c>
      <c r="F238" s="78" t="s">
        <v>1089</v>
      </c>
      <c r="G238" s="79">
        <v>17</v>
      </c>
      <c r="H238" s="80" t="s">
        <v>66</v>
      </c>
      <c r="I238" s="81">
        <v>1975</v>
      </c>
      <c r="J238" s="82" t="s">
        <v>372</v>
      </c>
      <c r="K238" s="83">
        <v>1</v>
      </c>
      <c r="L238" s="84" t="s">
        <v>244</v>
      </c>
      <c r="M238" s="61">
        <v>43611</v>
      </c>
      <c r="N238" s="61">
        <v>43610</v>
      </c>
      <c r="O238" s="86">
        <v>43123</v>
      </c>
      <c r="P238" s="86">
        <v>44219</v>
      </c>
      <c r="Q238" s="86"/>
      <c r="R238" s="63" t="s">
        <v>1773</v>
      </c>
      <c r="S238" s="34">
        <v>4</v>
      </c>
      <c r="T238" s="65">
        <v>42534</v>
      </c>
      <c r="U238" s="65">
        <v>43582</v>
      </c>
      <c r="V238" s="66">
        <v>43166</v>
      </c>
      <c r="W238" s="66">
        <v>44262</v>
      </c>
      <c r="X238" s="89"/>
      <c r="Y238" s="89"/>
      <c r="Z238" s="89" t="s">
        <v>176</v>
      </c>
      <c r="AA238" s="89" t="s">
        <v>176</v>
      </c>
      <c r="AB238" s="89"/>
      <c r="AC238" s="89" t="s">
        <v>176</v>
      </c>
      <c r="AD238" s="89" t="s">
        <v>176</v>
      </c>
      <c r="AE238" s="89"/>
      <c r="AF238" s="89"/>
      <c r="AG238" s="89"/>
      <c r="AH238" s="89"/>
      <c r="AI238" s="89"/>
      <c r="AJ238" s="89"/>
      <c r="AK238" s="67"/>
      <c r="AL238" s="67"/>
      <c r="AM238" s="67" t="s">
        <v>1907</v>
      </c>
      <c r="AN238" s="90"/>
      <c r="AO238" s="92"/>
      <c r="AP238" s="91" t="s">
        <v>314</v>
      </c>
      <c r="AQ238" s="92"/>
      <c r="AR238" s="92"/>
      <c r="AS238" s="70">
        <v>13985</v>
      </c>
      <c r="AT238" s="408">
        <v>1996</v>
      </c>
      <c r="AU238" s="71"/>
      <c r="AV238" s="71"/>
      <c r="AW238" s="108"/>
      <c r="AX238" s="108"/>
      <c r="AY238" s="108"/>
    </row>
    <row r="239" spans="1:51" s="353" customFormat="1" ht="15" hidden="1" customHeight="1" x14ac:dyDescent="0.2">
      <c r="A239" s="147">
        <v>32</v>
      </c>
      <c r="B239" s="200" t="s">
        <v>181</v>
      </c>
      <c r="C239" s="149" t="s">
        <v>713</v>
      </c>
      <c r="D239" s="76" t="s">
        <v>339</v>
      </c>
      <c r="E239" s="198">
        <v>1903</v>
      </c>
      <c r="F239" s="54" t="s">
        <v>947</v>
      </c>
      <c r="G239" s="79">
        <v>1</v>
      </c>
      <c r="H239" s="209" t="s">
        <v>1225</v>
      </c>
      <c r="I239" s="201">
        <v>1965</v>
      </c>
      <c r="J239" s="202" t="s">
        <v>372</v>
      </c>
      <c r="K239" s="203">
        <v>1</v>
      </c>
      <c r="L239" s="204" t="s">
        <v>244</v>
      </c>
      <c r="M239" s="152">
        <v>42985</v>
      </c>
      <c r="N239" s="152">
        <v>42981</v>
      </c>
      <c r="O239" s="44">
        <v>42096</v>
      </c>
      <c r="P239" s="44">
        <v>43192</v>
      </c>
      <c r="Q239" s="44" t="s">
        <v>1933</v>
      </c>
      <c r="R239" s="44"/>
      <c r="S239" s="137">
        <v>4</v>
      </c>
      <c r="T239" s="138">
        <v>41630</v>
      </c>
      <c r="U239" s="451">
        <v>43654</v>
      </c>
      <c r="V239" s="495">
        <v>42096</v>
      </c>
      <c r="W239" s="495">
        <v>43192</v>
      </c>
      <c r="X239" s="141"/>
      <c r="Y239" s="141" t="s">
        <v>176</v>
      </c>
      <c r="Z239" s="141" t="s">
        <v>176</v>
      </c>
      <c r="AA239" s="141"/>
      <c r="AB239" s="141"/>
      <c r="AC239" s="141" t="s">
        <v>176</v>
      </c>
      <c r="AD239" s="141" t="s">
        <v>176</v>
      </c>
      <c r="AE239" s="141"/>
      <c r="AF239" s="141"/>
      <c r="AG239" s="153"/>
      <c r="AH239" s="153"/>
      <c r="AI239" s="153"/>
      <c r="AJ239" s="153"/>
      <c r="AK239" s="448"/>
      <c r="AL239" s="67" t="s">
        <v>1926</v>
      </c>
      <c r="AM239" s="67"/>
      <c r="AN239" s="90"/>
      <c r="AO239" s="142"/>
      <c r="AP239" s="142"/>
      <c r="AQ239" s="142"/>
      <c r="AR239" s="142"/>
      <c r="AS239" s="173" t="s">
        <v>498</v>
      </c>
      <c r="AT239" s="408">
        <v>1973</v>
      </c>
      <c r="AU239" s="409"/>
      <c r="AV239" s="409"/>
      <c r="AW239" s="157"/>
      <c r="AX239" s="157"/>
      <c r="AY239" s="157"/>
    </row>
    <row r="240" spans="1:51" s="515" customFormat="1" ht="15" hidden="1" customHeight="1" x14ac:dyDescent="0.2">
      <c r="A240" s="104">
        <v>30</v>
      </c>
      <c r="B240" s="111" t="s">
        <v>179</v>
      </c>
      <c r="C240" s="75" t="s">
        <v>713</v>
      </c>
      <c r="D240" s="76" t="s">
        <v>550</v>
      </c>
      <c r="E240" s="77">
        <v>5545</v>
      </c>
      <c r="F240" s="78" t="s">
        <v>1090</v>
      </c>
      <c r="G240" s="79">
        <v>25</v>
      </c>
      <c r="H240" s="80" t="s">
        <v>1043</v>
      </c>
      <c r="I240" s="81">
        <v>1959</v>
      </c>
      <c r="J240" s="82" t="s">
        <v>372</v>
      </c>
      <c r="K240" s="83">
        <v>1</v>
      </c>
      <c r="L240" s="84" t="s">
        <v>248</v>
      </c>
      <c r="M240" s="61">
        <v>44127</v>
      </c>
      <c r="N240" s="61">
        <v>43393</v>
      </c>
      <c r="O240" s="86">
        <v>42062</v>
      </c>
      <c r="P240" s="86">
        <v>43158</v>
      </c>
      <c r="Q240" s="86"/>
      <c r="R240" s="63" t="s">
        <v>1763</v>
      </c>
      <c r="S240" s="34">
        <v>4</v>
      </c>
      <c r="T240" s="65">
        <v>42570</v>
      </c>
      <c r="U240" s="65">
        <v>43615</v>
      </c>
      <c r="V240" s="110" t="s">
        <v>1490</v>
      </c>
      <c r="W240" s="110" t="s">
        <v>1490</v>
      </c>
      <c r="X240" s="89"/>
      <c r="Y240" s="89"/>
      <c r="Z240" s="89" t="s">
        <v>176</v>
      </c>
      <c r="AA240" s="89"/>
      <c r="AB240" s="89"/>
      <c r="AC240" s="89"/>
      <c r="AD240" s="89"/>
      <c r="AE240" s="89" t="s">
        <v>176</v>
      </c>
      <c r="AF240" s="89" t="s">
        <v>176</v>
      </c>
      <c r="AG240" s="89"/>
      <c r="AH240" s="89"/>
      <c r="AI240" s="89"/>
      <c r="AJ240" s="89"/>
      <c r="AK240" s="67"/>
      <c r="AL240" s="67"/>
      <c r="AM240" s="67" t="s">
        <v>1986</v>
      </c>
      <c r="AN240" s="90"/>
      <c r="AO240" s="92"/>
      <c r="AP240" s="91" t="s">
        <v>491</v>
      </c>
      <c r="AQ240" s="92"/>
      <c r="AR240" s="92"/>
      <c r="AS240" s="93">
        <v>14728</v>
      </c>
      <c r="AT240" s="408">
        <v>1979</v>
      </c>
      <c r="AU240" s="71"/>
      <c r="AV240" s="71"/>
      <c r="AW240" s="71"/>
      <c r="AX240" s="71"/>
      <c r="AY240" s="71"/>
    </row>
    <row r="241" spans="1:51" s="355" customFormat="1" ht="15" hidden="1" customHeight="1" x14ac:dyDescent="0.2">
      <c r="A241" s="73">
        <v>30</v>
      </c>
      <c r="B241" s="111" t="s">
        <v>179</v>
      </c>
      <c r="C241" s="75" t="s">
        <v>853</v>
      </c>
      <c r="D241" s="76" t="s">
        <v>551</v>
      </c>
      <c r="E241" s="77">
        <v>135</v>
      </c>
      <c r="F241" s="78" t="s">
        <v>2338</v>
      </c>
      <c r="G241" s="79">
        <v>28</v>
      </c>
      <c r="H241" s="80" t="s">
        <v>1043</v>
      </c>
      <c r="I241" s="81">
        <v>1958</v>
      </c>
      <c r="J241" s="82" t="s">
        <v>375</v>
      </c>
      <c r="K241" s="83">
        <v>1</v>
      </c>
      <c r="L241" s="84" t="s">
        <v>246</v>
      </c>
      <c r="M241" s="85">
        <v>43863</v>
      </c>
      <c r="N241" s="61">
        <v>43498</v>
      </c>
      <c r="O241" s="86">
        <v>42091</v>
      </c>
      <c r="P241" s="86">
        <v>43243</v>
      </c>
      <c r="Q241" s="86"/>
      <c r="R241" s="62" t="s">
        <v>1765</v>
      </c>
      <c r="S241" s="34">
        <v>4</v>
      </c>
      <c r="T241" s="65">
        <v>42709</v>
      </c>
      <c r="U241" s="65">
        <v>43797</v>
      </c>
      <c r="V241" s="110" t="s">
        <v>1490</v>
      </c>
      <c r="W241" s="110" t="s">
        <v>1490</v>
      </c>
      <c r="X241" s="89"/>
      <c r="Y241" s="89"/>
      <c r="Z241" s="89" t="s">
        <v>176</v>
      </c>
      <c r="AA241" s="89" t="s">
        <v>176</v>
      </c>
      <c r="AB241" s="89" t="s">
        <v>176</v>
      </c>
      <c r="AC241" s="89" t="s">
        <v>176</v>
      </c>
      <c r="AD241" s="89" t="s">
        <v>176</v>
      </c>
      <c r="AE241" s="89"/>
      <c r="AF241" s="89"/>
      <c r="AG241" s="89"/>
      <c r="AH241" s="89"/>
      <c r="AI241" s="89"/>
      <c r="AJ241" s="89" t="s">
        <v>176</v>
      </c>
      <c r="AK241" s="67"/>
      <c r="AL241" s="67" t="s">
        <v>2589</v>
      </c>
      <c r="AM241" s="67" t="s">
        <v>2230</v>
      </c>
      <c r="AN241" s="90"/>
      <c r="AO241" s="92"/>
      <c r="AP241" s="91" t="s">
        <v>630</v>
      </c>
      <c r="AQ241" s="92"/>
      <c r="AR241" s="92"/>
      <c r="AS241" s="93">
        <v>14529</v>
      </c>
      <c r="AT241" s="408">
        <v>1980</v>
      </c>
      <c r="AU241" s="71"/>
      <c r="AV241" s="71"/>
      <c r="AW241" s="71"/>
      <c r="AX241" s="71"/>
      <c r="AY241" s="71"/>
    </row>
    <row r="242" spans="1:51" s="353" customFormat="1" ht="15" hidden="1" customHeight="1" x14ac:dyDescent="0.2">
      <c r="A242" s="147">
        <v>33</v>
      </c>
      <c r="B242" s="126" t="s">
        <v>184</v>
      </c>
      <c r="C242" s="127" t="s">
        <v>1272</v>
      </c>
      <c r="D242" s="127" t="s">
        <v>508</v>
      </c>
      <c r="E242" s="128">
        <v>30328</v>
      </c>
      <c r="F242" s="78" t="s">
        <v>1280</v>
      </c>
      <c r="G242" s="129">
        <v>9</v>
      </c>
      <c r="H242" s="130" t="s">
        <v>802</v>
      </c>
      <c r="I242" s="129">
        <v>1977</v>
      </c>
      <c r="J242" s="131" t="s">
        <v>375</v>
      </c>
      <c r="K242" s="132">
        <v>3</v>
      </c>
      <c r="L242" s="133" t="s">
        <v>572</v>
      </c>
      <c r="M242" s="152">
        <v>43223</v>
      </c>
      <c r="N242" s="135">
        <v>43786</v>
      </c>
      <c r="O242" s="44">
        <v>41940</v>
      </c>
      <c r="P242" s="44">
        <v>43036</v>
      </c>
      <c r="Q242" s="44"/>
      <c r="R242" s="136"/>
      <c r="S242" s="137">
        <v>4</v>
      </c>
      <c r="T242" s="138">
        <v>41632</v>
      </c>
      <c r="U242" s="138">
        <v>43038</v>
      </c>
      <c r="V242" s="495">
        <v>41940</v>
      </c>
      <c r="W242" s="495">
        <v>43036</v>
      </c>
      <c r="X242" s="140"/>
      <c r="Y242" s="141"/>
      <c r="Z242" s="141"/>
      <c r="AA242" s="141"/>
      <c r="AB242" s="141"/>
      <c r="AC242" s="141"/>
      <c r="AD242" s="141"/>
      <c r="AE242" s="141"/>
      <c r="AF242" s="141"/>
      <c r="AG242" s="153" t="str">
        <f>+AD207</f>
        <v>+</v>
      </c>
      <c r="AH242" s="153" t="s">
        <v>176</v>
      </c>
      <c r="AI242" s="153"/>
      <c r="AJ242" s="153"/>
      <c r="AK242" s="314"/>
      <c r="AL242" s="112"/>
      <c r="AM242" s="112"/>
      <c r="AN242" s="120"/>
      <c r="AO242" s="142" t="s">
        <v>385</v>
      </c>
      <c r="AP242" s="142"/>
      <c r="AQ242" s="142"/>
      <c r="AR242" s="142"/>
      <c r="AS242" s="156" t="s">
        <v>274</v>
      </c>
      <c r="AT242" s="408">
        <v>1991</v>
      </c>
      <c r="AU242" s="144"/>
      <c r="AV242" s="144"/>
      <c r="AW242" s="144"/>
      <c r="AX242" s="144"/>
      <c r="AY242" s="144"/>
    </row>
    <row r="243" spans="1:51" s="353" customFormat="1" ht="15" hidden="1" customHeight="1" x14ac:dyDescent="0.2">
      <c r="A243" s="104">
        <v>44</v>
      </c>
      <c r="B243" s="51" t="s">
        <v>182</v>
      </c>
      <c r="C243" s="52" t="s">
        <v>807</v>
      </c>
      <c r="D243" s="76" t="s">
        <v>459</v>
      </c>
      <c r="E243" s="53">
        <v>1165</v>
      </c>
      <c r="F243" s="54" t="s">
        <v>948</v>
      </c>
      <c r="G243" s="79">
        <v>10</v>
      </c>
      <c r="H243" s="56" t="s">
        <v>1043</v>
      </c>
      <c r="I243" s="57">
        <v>1962</v>
      </c>
      <c r="J243" s="105" t="s">
        <v>372</v>
      </c>
      <c r="K243" s="59">
        <v>1</v>
      </c>
      <c r="L243" s="60" t="s">
        <v>246</v>
      </c>
      <c r="M243" s="61">
        <v>43863</v>
      </c>
      <c r="N243" s="61">
        <v>43130</v>
      </c>
      <c r="O243" s="242">
        <v>42279</v>
      </c>
      <c r="P243" s="242">
        <v>43375</v>
      </c>
      <c r="Q243" s="242">
        <v>42279</v>
      </c>
      <c r="R243" s="62">
        <v>43375</v>
      </c>
      <c r="S243" s="64">
        <v>4</v>
      </c>
      <c r="T243" s="65">
        <v>42688</v>
      </c>
      <c r="U243" s="65">
        <v>43735</v>
      </c>
      <c r="V243" s="66">
        <v>42683</v>
      </c>
      <c r="W243" s="66">
        <v>43778</v>
      </c>
      <c r="X243" s="33"/>
      <c r="Y243" s="33"/>
      <c r="Z243" s="33"/>
      <c r="AA243" s="33" t="s">
        <v>176</v>
      </c>
      <c r="AB243" s="33" t="s">
        <v>176</v>
      </c>
      <c r="AC243" s="33"/>
      <c r="AD243" s="33"/>
      <c r="AE243" s="33"/>
      <c r="AF243" s="33"/>
      <c r="AG243" s="33"/>
      <c r="AH243" s="33"/>
      <c r="AI243" s="33"/>
      <c r="AJ243" s="33"/>
      <c r="AK243" s="67"/>
      <c r="AL243" s="67" t="s">
        <v>1917</v>
      </c>
      <c r="AM243" s="67"/>
      <c r="AN243" s="90" t="s">
        <v>2008</v>
      </c>
      <c r="AO243" s="69" t="s">
        <v>386</v>
      </c>
      <c r="AP243" s="69"/>
      <c r="AQ243" s="69"/>
      <c r="AR243" s="69"/>
      <c r="AS243" s="70">
        <v>12806</v>
      </c>
      <c r="AT243" s="90">
        <v>1983</v>
      </c>
      <c r="AU243" s="108"/>
      <c r="AV243" s="108"/>
      <c r="AW243" s="71"/>
      <c r="AX243" s="71"/>
      <c r="AY243" s="71"/>
    </row>
    <row r="244" spans="1:51" s="353" customFormat="1" ht="15" customHeight="1" x14ac:dyDescent="0.2">
      <c r="A244" s="125"/>
      <c r="B244" s="126" t="s">
        <v>700</v>
      </c>
      <c r="C244" s="127" t="s">
        <v>807</v>
      </c>
      <c r="D244" s="127" t="s">
        <v>2081</v>
      </c>
      <c r="E244" s="128">
        <v>30961</v>
      </c>
      <c r="F244" s="78" t="s">
        <v>2082</v>
      </c>
      <c r="G244" s="174">
        <v>7</v>
      </c>
      <c r="H244" s="80" t="s">
        <v>265</v>
      </c>
      <c r="I244" s="174">
        <v>1986</v>
      </c>
      <c r="J244" s="131" t="s">
        <v>375</v>
      </c>
      <c r="K244" s="132">
        <v>3</v>
      </c>
      <c r="L244" s="133" t="s">
        <v>1905</v>
      </c>
      <c r="M244" s="135">
        <v>43448</v>
      </c>
      <c r="N244" s="135">
        <v>43641</v>
      </c>
      <c r="O244" s="46"/>
      <c r="P244" s="44">
        <v>43151</v>
      </c>
      <c r="Q244" s="46"/>
      <c r="R244" s="344"/>
      <c r="S244" s="137">
        <v>4</v>
      </c>
      <c r="T244" s="137"/>
      <c r="U244" s="138">
        <v>44186</v>
      </c>
      <c r="V244" s="253"/>
      <c r="W244" s="139">
        <v>43151</v>
      </c>
      <c r="X244" s="140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67"/>
      <c r="AM244" s="67"/>
      <c r="AN244" s="67"/>
      <c r="AO244" s="90"/>
      <c r="AP244" s="142" t="s">
        <v>2243</v>
      </c>
      <c r="AQ244" s="142"/>
      <c r="AR244" s="142"/>
      <c r="AS244" s="316"/>
      <c r="AT244" s="408">
        <v>2015</v>
      </c>
      <c r="AU244" s="90"/>
      <c r="AV244" s="144"/>
      <c r="AW244" s="144"/>
      <c r="AX244" s="144"/>
      <c r="AY244" s="144"/>
    </row>
    <row r="245" spans="1:51" s="116" customFormat="1" ht="15" hidden="1" customHeight="1" x14ac:dyDescent="0.2">
      <c r="A245" s="366">
        <v>309</v>
      </c>
      <c r="B245" s="374" t="s">
        <v>186</v>
      </c>
      <c r="C245" s="213" t="s">
        <v>174</v>
      </c>
      <c r="D245" s="168" t="s">
        <v>125</v>
      </c>
      <c r="E245" s="376">
        <v>1595</v>
      </c>
      <c r="F245" s="215" t="s">
        <v>2323</v>
      </c>
      <c r="G245" s="216">
        <v>2</v>
      </c>
      <c r="H245" s="377" t="s">
        <v>1127</v>
      </c>
      <c r="I245" s="373">
        <v>1962</v>
      </c>
      <c r="J245" s="82" t="s">
        <v>1506</v>
      </c>
      <c r="K245" s="83"/>
      <c r="L245" s="84"/>
      <c r="M245" s="385" t="s">
        <v>258</v>
      </c>
      <c r="N245" s="169"/>
      <c r="O245" s="63"/>
      <c r="P245" s="63"/>
      <c r="Q245" s="63"/>
      <c r="R245" s="161"/>
      <c r="S245" s="34"/>
      <c r="T245" s="34"/>
      <c r="U245" s="34"/>
      <c r="V245" s="101"/>
      <c r="W245" s="101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67"/>
      <c r="AL245" s="67"/>
      <c r="AM245" s="67"/>
      <c r="AN245" s="90" t="s">
        <v>1159</v>
      </c>
      <c r="AO245" s="92"/>
      <c r="AP245" s="92"/>
      <c r="AQ245" s="92"/>
      <c r="AR245" s="92"/>
      <c r="AS245" s="93"/>
      <c r="AT245" s="408"/>
      <c r="AU245" s="71"/>
      <c r="AV245" s="71"/>
      <c r="AW245" s="108"/>
      <c r="AX245" s="108"/>
      <c r="AY245" s="108"/>
    </row>
    <row r="246" spans="1:51" s="72" customFormat="1" ht="15" hidden="1" customHeight="1" x14ac:dyDescent="0.2">
      <c r="A246" s="104">
        <v>45</v>
      </c>
      <c r="B246" s="51" t="s">
        <v>182</v>
      </c>
      <c r="C246" s="52" t="s">
        <v>504</v>
      </c>
      <c r="D246" s="76" t="s">
        <v>505</v>
      </c>
      <c r="E246" s="53">
        <v>3177</v>
      </c>
      <c r="F246" s="54" t="s">
        <v>1209</v>
      </c>
      <c r="G246" s="79">
        <v>3</v>
      </c>
      <c r="H246" s="56" t="s">
        <v>1290</v>
      </c>
      <c r="I246" s="57">
        <v>1967</v>
      </c>
      <c r="J246" s="105" t="s">
        <v>376</v>
      </c>
      <c r="K246" s="59">
        <v>1</v>
      </c>
      <c r="L246" s="60" t="s">
        <v>244</v>
      </c>
      <c r="M246" s="61">
        <v>43888</v>
      </c>
      <c r="N246" s="61">
        <v>43427</v>
      </c>
      <c r="O246" s="62">
        <v>42769</v>
      </c>
      <c r="P246" s="62">
        <v>43864</v>
      </c>
      <c r="Q246" s="62">
        <v>42349</v>
      </c>
      <c r="R246" s="62" t="s">
        <v>1961</v>
      </c>
      <c r="S246" s="64">
        <v>4</v>
      </c>
      <c r="T246" s="65">
        <v>42457</v>
      </c>
      <c r="U246" s="65">
        <v>43515</v>
      </c>
      <c r="V246" s="66">
        <v>42787</v>
      </c>
      <c r="W246" s="66">
        <v>43882</v>
      </c>
      <c r="X246" s="33" t="s">
        <v>176</v>
      </c>
      <c r="Y246" s="33" t="s">
        <v>176</v>
      </c>
      <c r="Z246" s="33"/>
      <c r="AA246" s="33" t="s">
        <v>176</v>
      </c>
      <c r="AB246" s="33" t="s">
        <v>176</v>
      </c>
      <c r="AC246" s="33" t="s">
        <v>176</v>
      </c>
      <c r="AD246" s="33" t="s">
        <v>176</v>
      </c>
      <c r="AE246" s="33"/>
      <c r="AF246" s="33"/>
      <c r="AG246" s="33"/>
      <c r="AH246" s="33"/>
      <c r="AI246" s="33"/>
      <c r="AJ246" s="33" t="s">
        <v>176</v>
      </c>
      <c r="AK246" s="120"/>
      <c r="AL246" s="120"/>
      <c r="AM246" s="120"/>
      <c r="AN246" s="120"/>
      <c r="AO246" s="69" t="s">
        <v>385</v>
      </c>
      <c r="AP246" s="69"/>
      <c r="AQ246" s="69"/>
      <c r="AR246" s="69"/>
      <c r="AS246" s="70">
        <v>5828</v>
      </c>
      <c r="AT246" s="90">
        <v>1991</v>
      </c>
      <c r="AU246" s="108"/>
      <c r="AV246" s="108"/>
      <c r="AW246" s="108"/>
      <c r="AX246" s="108"/>
      <c r="AY246" s="108"/>
    </row>
    <row r="247" spans="1:51" s="72" customFormat="1" ht="15" hidden="1" customHeight="1" x14ac:dyDescent="0.2">
      <c r="A247" s="158"/>
      <c r="B247" s="114"/>
      <c r="C247" s="324" t="s">
        <v>2204</v>
      </c>
      <c r="D247" s="325" t="s">
        <v>2205</v>
      </c>
      <c r="E247" s="341">
        <v>31300</v>
      </c>
      <c r="F247" s="338" t="s">
        <v>2206</v>
      </c>
      <c r="G247" s="330">
        <v>8</v>
      </c>
      <c r="H247" s="295" t="s">
        <v>66</v>
      </c>
      <c r="I247" s="81">
        <v>1993</v>
      </c>
      <c r="J247" s="82" t="s">
        <v>1146</v>
      </c>
      <c r="K247" s="83"/>
      <c r="L247" s="84" t="s">
        <v>248</v>
      </c>
      <c r="M247" s="85"/>
      <c r="N247" s="85">
        <v>43872</v>
      </c>
      <c r="O247" s="86"/>
      <c r="P247" s="86"/>
      <c r="Q247" s="86"/>
      <c r="R247" s="86"/>
      <c r="S247" s="34"/>
      <c r="T247" s="124"/>
      <c r="U247" s="124"/>
      <c r="V247" s="87"/>
      <c r="W247" s="87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112"/>
      <c r="AL247" s="112"/>
      <c r="AM247" s="112"/>
      <c r="AN247" s="120"/>
      <c r="AO247" s="92" t="s">
        <v>2159</v>
      </c>
      <c r="AP247" s="92"/>
      <c r="AQ247" s="92"/>
      <c r="AR247" s="92"/>
      <c r="AS247" s="93"/>
      <c r="AT247" s="408">
        <v>2016</v>
      </c>
      <c r="AU247" s="108"/>
      <c r="AV247" s="108"/>
      <c r="AW247" s="108"/>
      <c r="AX247" s="108"/>
      <c r="AY247" s="108"/>
    </row>
    <row r="248" spans="1:51" s="103" customFormat="1" ht="15" hidden="1" customHeight="1" x14ac:dyDescent="0.2">
      <c r="A248" s="104"/>
      <c r="B248" s="51" t="s">
        <v>186</v>
      </c>
      <c r="C248" s="52" t="s">
        <v>2259</v>
      </c>
      <c r="D248" s="76" t="s">
        <v>2205</v>
      </c>
      <c r="E248" s="53">
        <v>31300</v>
      </c>
      <c r="F248" s="54" t="s">
        <v>2206</v>
      </c>
      <c r="G248" s="79">
        <v>8</v>
      </c>
      <c r="H248" s="56" t="s">
        <v>66</v>
      </c>
      <c r="I248" s="57">
        <v>1993</v>
      </c>
      <c r="J248" s="105" t="s">
        <v>372</v>
      </c>
      <c r="K248" s="59">
        <v>3</v>
      </c>
      <c r="L248" s="60" t="s">
        <v>248</v>
      </c>
      <c r="M248" s="61">
        <v>43539</v>
      </c>
      <c r="N248" s="61">
        <v>43872</v>
      </c>
      <c r="O248" s="62">
        <v>43646</v>
      </c>
      <c r="P248" s="62">
        <v>43646</v>
      </c>
      <c r="Q248" s="62" t="s">
        <v>317</v>
      </c>
      <c r="R248" s="62" t="s">
        <v>317</v>
      </c>
      <c r="S248" s="64">
        <v>4</v>
      </c>
      <c r="T248" s="65"/>
      <c r="U248" s="65">
        <v>43501</v>
      </c>
      <c r="V248" s="66">
        <v>42620</v>
      </c>
      <c r="W248" s="66">
        <v>43715</v>
      </c>
      <c r="X248" s="33"/>
      <c r="Y248" s="33"/>
      <c r="Z248" s="33"/>
      <c r="AA248" s="33"/>
      <c r="AB248" s="33"/>
      <c r="AC248" s="33"/>
      <c r="AD248" s="33"/>
      <c r="AE248" s="33" t="s">
        <v>176</v>
      </c>
      <c r="AF248" s="33"/>
      <c r="AG248" s="33"/>
      <c r="AH248" s="33"/>
      <c r="AI248" s="33"/>
      <c r="AJ248" s="33"/>
      <c r="AK248" s="120"/>
      <c r="AL248" s="120"/>
      <c r="AM248" s="120"/>
      <c r="AN248" s="120"/>
      <c r="AO248" s="69"/>
      <c r="AP248" s="69"/>
      <c r="AQ248" s="69"/>
      <c r="AR248" s="69"/>
      <c r="AS248" s="70"/>
      <c r="AT248" s="90"/>
      <c r="AU248" s="108"/>
      <c r="AV248" s="108"/>
      <c r="AW248" s="108"/>
      <c r="AX248" s="108"/>
      <c r="AY248" s="108"/>
    </row>
    <row r="249" spans="1:51" s="103" customFormat="1" ht="15" customHeight="1" x14ac:dyDescent="0.2">
      <c r="A249" s="366">
        <v>317</v>
      </c>
      <c r="B249" s="374" t="s">
        <v>700</v>
      </c>
      <c r="C249" s="213" t="s">
        <v>173</v>
      </c>
      <c r="D249" s="367" t="s">
        <v>128</v>
      </c>
      <c r="E249" s="369">
        <v>1016</v>
      </c>
      <c r="F249" s="370" t="s">
        <v>2318</v>
      </c>
      <c r="G249" s="373">
        <v>6</v>
      </c>
      <c r="H249" s="372" t="s">
        <v>1391</v>
      </c>
      <c r="I249" s="373">
        <v>1973</v>
      </c>
      <c r="J249" s="381" t="s">
        <v>664</v>
      </c>
      <c r="K249" s="83"/>
      <c r="L249" s="84"/>
      <c r="M249" s="385" t="s">
        <v>603</v>
      </c>
      <c r="N249" s="169" t="s">
        <v>177</v>
      </c>
      <c r="O249" s="161" t="s">
        <v>177</v>
      </c>
      <c r="P249" s="161" t="s">
        <v>177</v>
      </c>
      <c r="Q249" s="161"/>
      <c r="R249" s="161"/>
      <c r="S249" s="34" t="s">
        <v>317</v>
      </c>
      <c r="T249" s="34"/>
      <c r="U249" s="34"/>
      <c r="V249" s="101" t="s">
        <v>177</v>
      </c>
      <c r="W249" s="101" t="s">
        <v>177</v>
      </c>
      <c r="X249" s="33"/>
      <c r="Y249" s="33"/>
      <c r="Z249" s="33"/>
      <c r="AA249" s="33" t="s">
        <v>176</v>
      </c>
      <c r="AB249" s="33" t="s">
        <v>176</v>
      </c>
      <c r="AC249" s="33"/>
      <c r="AD249" s="33" t="s">
        <v>176</v>
      </c>
      <c r="AE249" s="33"/>
      <c r="AF249" s="33" t="s">
        <v>176</v>
      </c>
      <c r="AG249" s="33" t="s">
        <v>176</v>
      </c>
      <c r="AH249" s="33" t="s">
        <v>176</v>
      </c>
      <c r="AI249" s="33"/>
      <c r="AJ249" s="33" t="s">
        <v>176</v>
      </c>
      <c r="AK249" s="67"/>
      <c r="AL249" s="67"/>
      <c r="AM249" s="67"/>
      <c r="AN249" s="90"/>
      <c r="AO249" s="92" t="s">
        <v>4</v>
      </c>
      <c r="AP249" s="92"/>
      <c r="AQ249" s="92"/>
      <c r="AR249" s="92" t="s">
        <v>613</v>
      </c>
      <c r="AS249" s="93" t="s">
        <v>498</v>
      </c>
      <c r="AT249" s="408">
        <v>1992</v>
      </c>
      <c r="AU249" s="71"/>
      <c r="AV249" s="71"/>
      <c r="AW249" s="71"/>
      <c r="AX249" s="71"/>
      <c r="AY249" s="71"/>
    </row>
    <row r="250" spans="1:51" s="182" customFormat="1" ht="15" customHeight="1" x14ac:dyDescent="0.2">
      <c r="A250" s="158">
        <v>43</v>
      </c>
      <c r="B250" s="114" t="s">
        <v>178</v>
      </c>
      <c r="C250" s="324" t="s">
        <v>805</v>
      </c>
      <c r="D250" s="325" t="s">
        <v>563</v>
      </c>
      <c r="E250" s="341">
        <v>700</v>
      </c>
      <c r="F250" s="338" t="s">
        <v>949</v>
      </c>
      <c r="G250" s="330">
        <v>5</v>
      </c>
      <c r="H250" s="295" t="s">
        <v>1225</v>
      </c>
      <c r="I250" s="81">
        <v>1961</v>
      </c>
      <c r="J250" s="82" t="s">
        <v>372</v>
      </c>
      <c r="K250" s="83">
        <v>1</v>
      </c>
      <c r="L250" s="84" t="s">
        <v>246</v>
      </c>
      <c r="M250" s="85">
        <v>44118</v>
      </c>
      <c r="N250" s="85">
        <v>43383</v>
      </c>
      <c r="O250" s="86">
        <v>42044</v>
      </c>
      <c r="P250" s="86">
        <v>43140</v>
      </c>
      <c r="Q250" s="86"/>
      <c r="R250" s="86" t="s">
        <v>317</v>
      </c>
      <c r="S250" s="34">
        <v>4</v>
      </c>
      <c r="T250" s="124">
        <v>42699</v>
      </c>
      <c r="U250" s="124">
        <v>43787</v>
      </c>
      <c r="V250" s="87">
        <v>42044</v>
      </c>
      <c r="W250" s="87">
        <v>43140</v>
      </c>
      <c r="X250" s="89"/>
      <c r="Y250" s="89"/>
      <c r="Z250" s="89" t="s">
        <v>176</v>
      </c>
      <c r="AA250" s="89" t="s">
        <v>176</v>
      </c>
      <c r="AB250" s="89" t="s">
        <v>176</v>
      </c>
      <c r="AC250" s="89"/>
      <c r="AD250" s="89"/>
      <c r="AE250" s="89"/>
      <c r="AF250" s="89"/>
      <c r="AG250" s="89" t="s">
        <v>176</v>
      </c>
      <c r="AH250" s="89" t="s">
        <v>176</v>
      </c>
      <c r="AI250" s="89"/>
      <c r="AJ250" s="89"/>
      <c r="AK250" s="112" t="s">
        <v>1351</v>
      </c>
      <c r="AL250" s="112" t="s">
        <v>1347</v>
      </c>
      <c r="AM250" s="112" t="s">
        <v>844</v>
      </c>
      <c r="AN250" s="120" t="s">
        <v>122</v>
      </c>
      <c r="AO250" s="92"/>
      <c r="AP250" s="92" t="s">
        <v>632</v>
      </c>
      <c r="AQ250" s="92"/>
      <c r="AR250" s="92"/>
      <c r="AS250" s="93">
        <v>12883</v>
      </c>
      <c r="AT250" s="408">
        <v>1979</v>
      </c>
      <c r="AU250" s="108"/>
      <c r="AV250" s="108"/>
      <c r="AW250" s="108"/>
      <c r="AX250" s="108"/>
      <c r="AY250" s="108"/>
    </row>
    <row r="251" spans="1:51" s="103" customFormat="1" ht="15" hidden="1" customHeight="1" x14ac:dyDescent="0.2">
      <c r="A251" s="104">
        <v>46</v>
      </c>
      <c r="B251" s="51" t="s">
        <v>182</v>
      </c>
      <c r="C251" s="52" t="s">
        <v>714</v>
      </c>
      <c r="D251" s="76" t="s">
        <v>460</v>
      </c>
      <c r="E251" s="53">
        <v>1908</v>
      </c>
      <c r="F251" s="54" t="s">
        <v>1213</v>
      </c>
      <c r="G251" s="79">
        <v>15</v>
      </c>
      <c r="H251" s="56" t="s">
        <v>1290</v>
      </c>
      <c r="I251" s="57">
        <v>1965</v>
      </c>
      <c r="J251" s="105" t="s">
        <v>372</v>
      </c>
      <c r="K251" s="59">
        <v>1</v>
      </c>
      <c r="L251" s="60" t="s">
        <v>248</v>
      </c>
      <c r="M251" s="61">
        <v>43746</v>
      </c>
      <c r="N251" s="61">
        <v>43382</v>
      </c>
      <c r="O251" s="62">
        <v>42514</v>
      </c>
      <c r="P251" s="62">
        <v>43609</v>
      </c>
      <c r="Q251" s="62" t="s">
        <v>317</v>
      </c>
      <c r="R251" s="62" t="s">
        <v>317</v>
      </c>
      <c r="S251" s="64">
        <v>4</v>
      </c>
      <c r="T251" s="65">
        <v>42702</v>
      </c>
      <c r="U251" s="65">
        <v>43609</v>
      </c>
      <c r="V251" s="66">
        <v>42514</v>
      </c>
      <c r="W251" s="66">
        <v>43609</v>
      </c>
      <c r="X251" s="33"/>
      <c r="Y251" s="33"/>
      <c r="Z251" s="33"/>
      <c r="AA251" s="33"/>
      <c r="AB251" s="33"/>
      <c r="AC251" s="33"/>
      <c r="AD251" s="33"/>
      <c r="AE251" s="33" t="s">
        <v>176</v>
      </c>
      <c r="AF251" s="33" t="s">
        <v>176</v>
      </c>
      <c r="AG251" s="33"/>
      <c r="AH251" s="33"/>
      <c r="AI251" s="33"/>
      <c r="AJ251" s="33"/>
      <c r="AK251" s="112"/>
      <c r="AL251" s="112" t="s">
        <v>1917</v>
      </c>
      <c r="AM251" s="112"/>
      <c r="AN251" s="120"/>
      <c r="AO251" s="69"/>
      <c r="AP251" s="69" t="s">
        <v>387</v>
      </c>
      <c r="AQ251" s="69"/>
      <c r="AR251" s="69"/>
      <c r="AS251" s="70">
        <v>12815</v>
      </c>
      <c r="AT251" s="90">
        <v>1986</v>
      </c>
      <c r="AU251" s="71"/>
      <c r="AV251" s="71"/>
      <c r="AW251" s="71"/>
      <c r="AX251" s="71"/>
      <c r="AY251" s="71"/>
    </row>
    <row r="252" spans="1:51" s="72" customFormat="1" ht="15" hidden="1" customHeight="1" x14ac:dyDescent="0.2">
      <c r="A252" s="158">
        <v>43</v>
      </c>
      <c r="B252" s="114" t="s">
        <v>180</v>
      </c>
      <c r="C252" s="122" t="s">
        <v>714</v>
      </c>
      <c r="D252" s="123" t="s">
        <v>320</v>
      </c>
      <c r="E252" s="77">
        <v>3175</v>
      </c>
      <c r="F252" s="78" t="s">
        <v>950</v>
      </c>
      <c r="G252" s="79">
        <v>26</v>
      </c>
      <c r="H252" s="80" t="s">
        <v>1071</v>
      </c>
      <c r="I252" s="81">
        <v>1971</v>
      </c>
      <c r="J252" s="82" t="s">
        <v>377</v>
      </c>
      <c r="K252" s="83">
        <v>1</v>
      </c>
      <c r="L252" s="84" t="s">
        <v>246</v>
      </c>
      <c r="M252" s="85">
        <v>43716</v>
      </c>
      <c r="N252" s="85">
        <v>43356</v>
      </c>
      <c r="O252" s="86">
        <v>42475</v>
      </c>
      <c r="P252" s="86"/>
      <c r="Q252" s="86" t="s">
        <v>2015</v>
      </c>
      <c r="R252" s="86" t="s">
        <v>2129</v>
      </c>
      <c r="S252" s="64">
        <v>4</v>
      </c>
      <c r="T252" s="65">
        <v>42850</v>
      </c>
      <c r="U252" s="65">
        <v>43931</v>
      </c>
      <c r="V252" s="87">
        <v>42475</v>
      </c>
      <c r="W252" s="87">
        <v>43570</v>
      </c>
      <c r="X252" s="33"/>
      <c r="Y252" s="33" t="str">
        <f>Y412</f>
        <v xml:space="preserve"> +</v>
      </c>
      <c r="Z252" s="33" t="s">
        <v>176</v>
      </c>
      <c r="AA252" s="33" t="s">
        <v>176</v>
      </c>
      <c r="AB252" s="33" t="s">
        <v>176</v>
      </c>
      <c r="AC252" s="33"/>
      <c r="AD252" s="33">
        <f>+AF252</f>
        <v>0</v>
      </c>
      <c r="AE252" s="33"/>
      <c r="AF252" s="33"/>
      <c r="AG252" s="33"/>
      <c r="AH252" s="33"/>
      <c r="AI252" s="33"/>
      <c r="AJ252" s="33" t="s">
        <v>176</v>
      </c>
      <c r="AK252" s="67"/>
      <c r="AL252" s="67" t="s">
        <v>2546</v>
      </c>
      <c r="AM252" s="67"/>
      <c r="AN252" s="90" t="s">
        <v>2409</v>
      </c>
      <c r="AO252" s="91"/>
      <c r="AP252" s="92" t="s">
        <v>523</v>
      </c>
      <c r="AQ252" s="92"/>
      <c r="AR252" s="92"/>
      <c r="AS252" s="93">
        <v>9198</v>
      </c>
      <c r="AT252" s="408">
        <v>1993</v>
      </c>
      <c r="AU252" s="71"/>
      <c r="AV252" s="71"/>
      <c r="AW252" s="71"/>
      <c r="AX252" s="71"/>
      <c r="AY252" s="71"/>
    </row>
    <row r="253" spans="1:51" s="72" customFormat="1" ht="15" hidden="1" customHeight="1" x14ac:dyDescent="0.2">
      <c r="A253" s="147">
        <v>42</v>
      </c>
      <c r="B253" s="411" t="s">
        <v>183</v>
      </c>
      <c r="C253" s="127" t="s">
        <v>855</v>
      </c>
      <c r="D253" s="119" t="s">
        <v>501</v>
      </c>
      <c r="E253" s="128">
        <v>163</v>
      </c>
      <c r="F253" s="78" t="s">
        <v>2254</v>
      </c>
      <c r="G253" s="79">
        <v>25</v>
      </c>
      <c r="H253" s="130" t="s">
        <v>1391</v>
      </c>
      <c r="I253" s="129">
        <v>1960</v>
      </c>
      <c r="J253" s="150" t="s">
        <v>372</v>
      </c>
      <c r="K253" s="132">
        <v>1</v>
      </c>
      <c r="L253" s="133" t="s">
        <v>247</v>
      </c>
      <c r="M253" s="152">
        <v>44089</v>
      </c>
      <c r="N253" s="135">
        <v>43350</v>
      </c>
      <c r="O253" s="45">
        <v>42894</v>
      </c>
      <c r="P253" s="45" t="s">
        <v>2316</v>
      </c>
      <c r="Q253" s="45"/>
      <c r="R253" s="45" t="s">
        <v>317</v>
      </c>
      <c r="S253" s="293">
        <v>4</v>
      </c>
      <c r="T253" s="124">
        <v>42779</v>
      </c>
      <c r="U253" s="124">
        <v>43864</v>
      </c>
      <c r="V253" s="139">
        <v>42881</v>
      </c>
      <c r="W253" s="139" t="s">
        <v>2327</v>
      </c>
      <c r="X253" s="153"/>
      <c r="Y253" s="153"/>
      <c r="Z253" s="153"/>
      <c r="AA253" s="153"/>
      <c r="AB253" s="153"/>
      <c r="AC253" s="153"/>
      <c r="AD253" s="153"/>
      <c r="AE253" s="153"/>
      <c r="AF253" s="153" t="s">
        <v>176</v>
      </c>
      <c r="AG253" s="153" t="s">
        <v>176</v>
      </c>
      <c r="AH253" s="153" t="s">
        <v>267</v>
      </c>
      <c r="AI253" s="153"/>
      <c r="AJ253" s="153"/>
      <c r="AK253" s="67"/>
      <c r="AL253" s="67" t="s">
        <v>1427</v>
      </c>
      <c r="AM253" s="67" t="s">
        <v>1981</v>
      </c>
      <c r="AN253" s="90"/>
      <c r="AO253" s="142"/>
      <c r="AP253" s="142" t="s">
        <v>132</v>
      </c>
      <c r="AQ253" s="142"/>
      <c r="AR253" s="142" t="s">
        <v>2022</v>
      </c>
      <c r="AS253" s="316">
        <v>19053</v>
      </c>
      <c r="AT253" s="706">
        <v>29552</v>
      </c>
      <c r="AU253" s="121">
        <v>29465</v>
      </c>
      <c r="AV253" s="144"/>
      <c r="AW253" s="144"/>
      <c r="AX253" s="144"/>
      <c r="AY253" s="144"/>
    </row>
    <row r="254" spans="1:51" s="72" customFormat="1" ht="15" hidden="1" customHeight="1" x14ac:dyDescent="0.2">
      <c r="A254" s="73">
        <v>32</v>
      </c>
      <c r="B254" s="111" t="s">
        <v>179</v>
      </c>
      <c r="C254" s="75" t="s">
        <v>804</v>
      </c>
      <c r="D254" s="76" t="s">
        <v>458</v>
      </c>
      <c r="E254" s="77">
        <v>699</v>
      </c>
      <c r="F254" s="78" t="s">
        <v>951</v>
      </c>
      <c r="G254" s="79">
        <v>1</v>
      </c>
      <c r="H254" s="80" t="s">
        <v>265</v>
      </c>
      <c r="I254" s="81">
        <v>1961</v>
      </c>
      <c r="J254" s="82" t="s">
        <v>372</v>
      </c>
      <c r="K254" s="83">
        <v>1</v>
      </c>
      <c r="L254" s="84" t="s">
        <v>247</v>
      </c>
      <c r="M254" s="61">
        <v>44099</v>
      </c>
      <c r="N254" s="61">
        <v>43384</v>
      </c>
      <c r="O254" s="86">
        <v>43144</v>
      </c>
      <c r="P254" s="86">
        <v>44240</v>
      </c>
      <c r="Q254" s="86"/>
      <c r="R254" s="63" t="s">
        <v>2585</v>
      </c>
      <c r="S254" s="34">
        <v>4</v>
      </c>
      <c r="T254" s="65">
        <v>42701</v>
      </c>
      <c r="U254" s="124">
        <v>43777</v>
      </c>
      <c r="V254" s="87">
        <v>43166</v>
      </c>
      <c r="W254" s="87">
        <v>44262</v>
      </c>
      <c r="X254" s="89"/>
      <c r="Y254" s="89"/>
      <c r="Z254" s="89" t="s">
        <v>176</v>
      </c>
      <c r="AA254" s="89" t="s">
        <v>176</v>
      </c>
      <c r="AB254" s="89"/>
      <c r="AC254" s="89"/>
      <c r="AD254" s="89"/>
      <c r="AE254" s="89"/>
      <c r="AF254" s="89"/>
      <c r="AG254" s="89" t="s">
        <v>176</v>
      </c>
      <c r="AH254" s="89" t="s">
        <v>176</v>
      </c>
      <c r="AI254" s="89"/>
      <c r="AJ254" s="89" t="s">
        <v>176</v>
      </c>
      <c r="AK254" s="67"/>
      <c r="AL254" s="67"/>
      <c r="AM254" s="67" t="s">
        <v>2264</v>
      </c>
      <c r="AN254" s="90" t="s">
        <v>2014</v>
      </c>
      <c r="AO254" s="92"/>
      <c r="AP254" s="91" t="s">
        <v>632</v>
      </c>
      <c r="AQ254" s="92"/>
      <c r="AR254" s="92"/>
      <c r="AS254" s="93">
        <v>14540</v>
      </c>
      <c r="AT254" s="408">
        <v>1982</v>
      </c>
      <c r="AU254" s="71"/>
      <c r="AV254" s="71"/>
      <c r="AW254" s="71"/>
      <c r="AX254" s="71"/>
      <c r="AY254" s="71"/>
    </row>
    <row r="255" spans="1:51" s="228" customFormat="1" ht="15" hidden="1" customHeight="1" x14ac:dyDescent="0.2">
      <c r="A255" s="125">
        <v>44</v>
      </c>
      <c r="B255" s="126" t="s">
        <v>187</v>
      </c>
      <c r="C255" s="636" t="s">
        <v>1618</v>
      </c>
      <c r="D255" s="636" t="s">
        <v>1619</v>
      </c>
      <c r="E255" s="128">
        <v>30759</v>
      </c>
      <c r="F255" s="78" t="s">
        <v>1620</v>
      </c>
      <c r="G255" s="129">
        <v>11</v>
      </c>
      <c r="H255" s="130" t="s">
        <v>265</v>
      </c>
      <c r="I255" s="129">
        <v>1991</v>
      </c>
      <c r="J255" s="175" t="s">
        <v>372</v>
      </c>
      <c r="K255" s="132">
        <v>3</v>
      </c>
      <c r="L255" s="133" t="s">
        <v>247</v>
      </c>
      <c r="M255" s="135">
        <v>43238</v>
      </c>
      <c r="N255" s="135">
        <v>44157</v>
      </c>
      <c r="O255" s="44">
        <v>42836</v>
      </c>
      <c r="P255" s="44">
        <v>42917</v>
      </c>
      <c r="Q255" s="327"/>
      <c r="R255" s="136"/>
      <c r="S255" s="137">
        <v>4</v>
      </c>
      <c r="T255" s="138">
        <v>42960</v>
      </c>
      <c r="U255" s="138">
        <v>43977</v>
      </c>
      <c r="V255" s="139">
        <v>42852</v>
      </c>
      <c r="W255" s="139">
        <v>43948</v>
      </c>
      <c r="X255" s="140"/>
      <c r="Y255" s="141"/>
      <c r="Z255" s="141"/>
      <c r="AA255" s="141"/>
      <c r="AB255" s="141"/>
      <c r="AC255" s="141"/>
      <c r="AD255" s="141"/>
      <c r="AE255" s="141"/>
      <c r="AF255" s="141"/>
      <c r="AG255" s="141" t="s">
        <v>176</v>
      </c>
      <c r="AH255" s="141"/>
      <c r="AI255" s="141"/>
      <c r="AJ255" s="141"/>
      <c r="AK255" s="141"/>
      <c r="AL255" s="67"/>
      <c r="AM255" s="67"/>
      <c r="AN255" s="67"/>
      <c r="AO255" s="90" t="s">
        <v>1573</v>
      </c>
      <c r="AP255" s="142"/>
      <c r="AQ255" s="142"/>
      <c r="AR255" s="142" t="s">
        <v>1621</v>
      </c>
      <c r="AS255" s="93">
        <v>892</v>
      </c>
      <c r="AT255" s="408">
        <v>2015</v>
      </c>
      <c r="AU255" s="90"/>
      <c r="AV255" s="144"/>
      <c r="AW255" s="144"/>
      <c r="AX255" s="144"/>
      <c r="AY255" s="144"/>
    </row>
    <row r="256" spans="1:51" s="546" customFormat="1" ht="15" hidden="1" customHeight="1" x14ac:dyDescent="0.2">
      <c r="A256" s="147">
        <v>34</v>
      </c>
      <c r="B256" s="200" t="s">
        <v>181</v>
      </c>
      <c r="C256" s="149" t="s">
        <v>647</v>
      </c>
      <c r="D256" s="171" t="s">
        <v>650</v>
      </c>
      <c r="E256" s="128">
        <v>3416</v>
      </c>
      <c r="F256" s="78" t="s">
        <v>1215</v>
      </c>
      <c r="G256" s="201">
        <v>3</v>
      </c>
      <c r="H256" s="209" t="s">
        <v>70</v>
      </c>
      <c r="I256" s="201">
        <v>1985</v>
      </c>
      <c r="J256" s="202" t="s">
        <v>372</v>
      </c>
      <c r="K256" s="203">
        <v>2</v>
      </c>
      <c r="L256" s="204" t="s">
        <v>247</v>
      </c>
      <c r="M256" s="152">
        <v>43509</v>
      </c>
      <c r="N256" s="152">
        <v>44146</v>
      </c>
      <c r="O256" s="44">
        <v>41586</v>
      </c>
      <c r="P256" s="44">
        <v>43549</v>
      </c>
      <c r="Q256" s="44" t="s">
        <v>2050</v>
      </c>
      <c r="R256" s="44"/>
      <c r="S256" s="137">
        <v>4</v>
      </c>
      <c r="T256" s="138">
        <v>41632</v>
      </c>
      <c r="U256" s="451">
        <v>43799</v>
      </c>
      <c r="V256" s="496">
        <v>41586</v>
      </c>
      <c r="W256" s="497">
        <v>42667</v>
      </c>
      <c r="X256" s="154"/>
      <c r="Y256" s="154"/>
      <c r="Z256" s="141" t="str">
        <f>+AA243</f>
        <v>+</v>
      </c>
      <c r="AA256" s="154"/>
      <c r="AB256" s="154"/>
      <c r="AC256" s="154"/>
      <c r="AD256" s="154"/>
      <c r="AE256" s="141" t="s">
        <v>176</v>
      </c>
      <c r="AF256" s="154"/>
      <c r="AG256" s="153" t="s">
        <v>176</v>
      </c>
      <c r="AH256" s="153" t="s">
        <v>176</v>
      </c>
      <c r="AI256" s="153"/>
      <c r="AJ256" s="153"/>
      <c r="AK256" s="314"/>
      <c r="AL256" s="233" t="s">
        <v>1928</v>
      </c>
      <c r="AM256" s="233"/>
      <c r="AN256" s="234"/>
      <c r="AO256" s="155" t="s">
        <v>665</v>
      </c>
      <c r="AP256" s="142"/>
      <c r="AQ256" s="142"/>
      <c r="AR256" s="142"/>
      <c r="AS256" s="156" t="s">
        <v>290</v>
      </c>
      <c r="AT256" s="408">
        <v>2000</v>
      </c>
      <c r="AU256" s="144"/>
      <c r="AV256" s="144"/>
      <c r="AW256" s="144"/>
      <c r="AX256" s="144"/>
      <c r="AY256" s="144"/>
    </row>
    <row r="257" spans="1:51" s="103" customFormat="1" ht="15" hidden="1" customHeight="1" x14ac:dyDescent="0.2">
      <c r="A257" s="142">
        <v>35</v>
      </c>
      <c r="B257" s="148" t="s">
        <v>181</v>
      </c>
      <c r="C257" s="186" t="s">
        <v>783</v>
      </c>
      <c r="D257" s="76" t="s">
        <v>340</v>
      </c>
      <c r="E257" s="128">
        <v>485</v>
      </c>
      <c r="F257" s="78" t="s">
        <v>1764</v>
      </c>
      <c r="G257" s="79">
        <v>8</v>
      </c>
      <c r="H257" s="130" t="s">
        <v>1391</v>
      </c>
      <c r="I257" s="129">
        <v>1967</v>
      </c>
      <c r="J257" s="150" t="s">
        <v>823</v>
      </c>
      <c r="K257" s="132">
        <v>1</v>
      </c>
      <c r="L257" s="133" t="s">
        <v>306</v>
      </c>
      <c r="M257" s="152">
        <v>43069</v>
      </c>
      <c r="N257" s="152">
        <v>43050</v>
      </c>
      <c r="O257" s="44">
        <v>41943</v>
      </c>
      <c r="P257" s="44">
        <v>43039</v>
      </c>
      <c r="Q257" s="45" t="s">
        <v>2067</v>
      </c>
      <c r="R257" s="45"/>
      <c r="S257" s="137">
        <v>4</v>
      </c>
      <c r="T257" s="138">
        <v>41659</v>
      </c>
      <c r="U257" s="138">
        <v>43664</v>
      </c>
      <c r="V257" s="495">
        <v>41943</v>
      </c>
      <c r="W257" s="495">
        <v>43039</v>
      </c>
      <c r="X257" s="153"/>
      <c r="Y257" s="153"/>
      <c r="Z257" s="153" t="s">
        <v>176</v>
      </c>
      <c r="AA257" s="153"/>
      <c r="AB257" s="153"/>
      <c r="AC257" s="153"/>
      <c r="AD257" s="153"/>
      <c r="AE257" s="153" t="s">
        <v>176</v>
      </c>
      <c r="AF257" s="153" t="s">
        <v>176</v>
      </c>
      <c r="AG257" s="141"/>
      <c r="AH257" s="141"/>
      <c r="AI257" s="141"/>
      <c r="AJ257" s="141">
        <f>+AI196</f>
        <v>0</v>
      </c>
      <c r="AK257" s="314" t="s">
        <v>54</v>
      </c>
      <c r="AL257" s="112" t="s">
        <v>1925</v>
      </c>
      <c r="AM257" s="112" t="s">
        <v>844</v>
      </c>
      <c r="AN257" s="90"/>
      <c r="AO257" s="142" t="s">
        <v>1069</v>
      </c>
      <c r="AP257" s="142"/>
      <c r="AQ257" s="142"/>
      <c r="AR257" s="142"/>
      <c r="AS257" s="173">
        <v>13903</v>
      </c>
      <c r="AT257" s="408">
        <v>2009</v>
      </c>
      <c r="AU257" s="144"/>
      <c r="AV257" s="144"/>
      <c r="AW257" s="144"/>
      <c r="AX257" s="144"/>
      <c r="AY257" s="144"/>
    </row>
    <row r="258" spans="1:51" ht="15" hidden="1" customHeight="1" x14ac:dyDescent="0.2">
      <c r="A258" s="147">
        <v>36</v>
      </c>
      <c r="B258" s="148" t="s">
        <v>181</v>
      </c>
      <c r="C258" s="186" t="s">
        <v>799</v>
      </c>
      <c r="D258" s="76" t="s">
        <v>656</v>
      </c>
      <c r="E258" s="198">
        <v>424</v>
      </c>
      <c r="F258" s="78" t="s">
        <v>952</v>
      </c>
      <c r="G258" s="79">
        <v>14</v>
      </c>
      <c r="H258" s="130" t="s">
        <v>265</v>
      </c>
      <c r="I258" s="129">
        <v>1977</v>
      </c>
      <c r="J258" s="150" t="s">
        <v>376</v>
      </c>
      <c r="K258" s="132">
        <v>1</v>
      </c>
      <c r="L258" s="133" t="s">
        <v>247</v>
      </c>
      <c r="M258" s="152">
        <v>43786</v>
      </c>
      <c r="N258" s="152">
        <v>44123</v>
      </c>
      <c r="O258" s="44">
        <v>41785</v>
      </c>
      <c r="P258" s="44">
        <v>42881</v>
      </c>
      <c r="Q258" s="45" t="s">
        <v>2061</v>
      </c>
      <c r="R258" s="45"/>
      <c r="S258" s="248">
        <v>4</v>
      </c>
      <c r="T258" s="249">
        <v>41679</v>
      </c>
      <c r="U258" s="138">
        <v>43664</v>
      </c>
      <c r="V258" s="495">
        <v>42096</v>
      </c>
      <c r="W258" s="495">
        <v>43192</v>
      </c>
      <c r="X258" s="141" t="s">
        <v>176</v>
      </c>
      <c r="Y258" s="153" t="s">
        <v>176</v>
      </c>
      <c r="Z258" s="153">
        <f>+AB152</f>
        <v>0</v>
      </c>
      <c r="AA258" s="153"/>
      <c r="AB258" s="153"/>
      <c r="AC258" s="153" t="s">
        <v>176</v>
      </c>
      <c r="AD258" s="153" t="s">
        <v>176</v>
      </c>
      <c r="AE258" s="153" t="s">
        <v>176</v>
      </c>
      <c r="AF258" s="153" t="s">
        <v>176</v>
      </c>
      <c r="AG258" s="153" t="s">
        <v>176</v>
      </c>
      <c r="AH258" s="153" t="s">
        <v>176</v>
      </c>
      <c r="AI258" s="153" t="s">
        <v>176</v>
      </c>
      <c r="AJ258" s="153" t="s">
        <v>176</v>
      </c>
      <c r="AK258" s="314"/>
      <c r="AL258" s="112" t="s">
        <v>1926</v>
      </c>
      <c r="AM258" s="112"/>
      <c r="AN258" s="120" t="s">
        <v>1265</v>
      </c>
      <c r="AO258" s="155" t="s">
        <v>157</v>
      </c>
      <c r="AS258" s="173" t="s">
        <v>291</v>
      </c>
      <c r="AT258" s="408">
        <v>1987</v>
      </c>
      <c r="AU258" s="144"/>
    </row>
    <row r="259" spans="1:51" s="103" customFormat="1" ht="15" hidden="1" customHeight="1" x14ac:dyDescent="0.2">
      <c r="A259" s="147">
        <v>43</v>
      </c>
      <c r="B259" s="411" t="s">
        <v>188</v>
      </c>
      <c r="C259" s="127" t="s">
        <v>525</v>
      </c>
      <c r="D259" s="119" t="s">
        <v>420</v>
      </c>
      <c r="E259" s="128">
        <v>30977</v>
      </c>
      <c r="F259" s="78" t="s">
        <v>2460</v>
      </c>
      <c r="G259" s="79">
        <v>19</v>
      </c>
      <c r="H259" s="130" t="s">
        <v>1290</v>
      </c>
      <c r="I259" s="129">
        <v>1992</v>
      </c>
      <c r="J259" s="150" t="s">
        <v>372</v>
      </c>
      <c r="K259" s="132">
        <v>3</v>
      </c>
      <c r="L259" s="133" t="s">
        <v>572</v>
      </c>
      <c r="M259" s="135">
        <v>43480</v>
      </c>
      <c r="N259" s="135">
        <v>43544</v>
      </c>
      <c r="O259" s="45">
        <v>42179</v>
      </c>
      <c r="P259" s="45" t="s">
        <v>1783</v>
      </c>
      <c r="Q259" s="45"/>
      <c r="R259" s="45" t="s">
        <v>317</v>
      </c>
      <c r="S259" s="293">
        <v>4</v>
      </c>
      <c r="T259" s="139"/>
      <c r="U259" s="124">
        <v>43210</v>
      </c>
      <c r="V259" s="139">
        <v>42179</v>
      </c>
      <c r="W259" s="139" t="s">
        <v>1783</v>
      </c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 t="s">
        <v>682</v>
      </c>
      <c r="AH259" s="153" t="s">
        <v>176</v>
      </c>
      <c r="AI259" s="153"/>
      <c r="AJ259" s="153"/>
      <c r="AK259" s="67"/>
      <c r="AL259" s="67"/>
      <c r="AM259" s="90"/>
      <c r="AN259" s="113" t="s">
        <v>2423</v>
      </c>
      <c r="AO259" s="142" t="s">
        <v>1802</v>
      </c>
      <c r="AP259" s="142"/>
      <c r="AQ259" s="142"/>
      <c r="AR259" s="173"/>
      <c r="AS259" s="504">
        <v>8698</v>
      </c>
      <c r="AT259" s="121">
        <v>42391</v>
      </c>
      <c r="AU259" s="336">
        <v>33455</v>
      </c>
      <c r="AV259" s="144"/>
      <c r="AW259" s="144"/>
      <c r="AX259" s="144"/>
      <c r="AY259" s="502"/>
    </row>
    <row r="260" spans="1:51" ht="15" hidden="1" customHeight="1" x14ac:dyDescent="0.2">
      <c r="A260" s="147">
        <v>44</v>
      </c>
      <c r="B260" s="411" t="s">
        <v>183</v>
      </c>
      <c r="C260" s="127" t="s">
        <v>525</v>
      </c>
      <c r="D260" s="119" t="s">
        <v>526</v>
      </c>
      <c r="E260" s="128">
        <v>3183</v>
      </c>
      <c r="F260" s="78" t="s">
        <v>1538</v>
      </c>
      <c r="G260" s="79">
        <v>1</v>
      </c>
      <c r="H260" s="130" t="s">
        <v>1127</v>
      </c>
      <c r="I260" s="129">
        <v>1971</v>
      </c>
      <c r="J260" s="150" t="s">
        <v>377</v>
      </c>
      <c r="K260" s="132">
        <v>1</v>
      </c>
      <c r="L260" s="133" t="s">
        <v>244</v>
      </c>
      <c r="M260" s="135">
        <v>43864</v>
      </c>
      <c r="N260" s="135">
        <v>43505</v>
      </c>
      <c r="O260" s="45">
        <v>42839</v>
      </c>
      <c r="P260" s="45" t="s">
        <v>2294</v>
      </c>
      <c r="Q260" s="45" t="s">
        <v>2296</v>
      </c>
      <c r="R260" s="45" t="s">
        <v>2294</v>
      </c>
      <c r="S260" s="293">
        <v>4</v>
      </c>
      <c r="T260" s="124">
        <v>42870</v>
      </c>
      <c r="U260" s="124">
        <v>43954</v>
      </c>
      <c r="V260" s="139">
        <v>42517</v>
      </c>
      <c r="W260" s="139" t="s">
        <v>2041</v>
      </c>
      <c r="X260" s="153"/>
      <c r="Y260" s="153" t="s">
        <v>176</v>
      </c>
      <c r="Z260" s="153" t="s">
        <v>176</v>
      </c>
      <c r="AA260" s="153" t="s">
        <v>176</v>
      </c>
      <c r="AB260" s="153" t="s">
        <v>176</v>
      </c>
      <c r="AC260" s="153" t="s">
        <v>176</v>
      </c>
      <c r="AD260" s="153" t="s">
        <v>176</v>
      </c>
      <c r="AE260" s="153"/>
      <c r="AF260" s="153"/>
      <c r="AG260" s="153"/>
      <c r="AH260" s="153"/>
      <c r="AI260" s="153"/>
      <c r="AJ260" s="153" t="s">
        <v>176</v>
      </c>
      <c r="AK260" s="67"/>
      <c r="AM260" s="67" t="s">
        <v>2228</v>
      </c>
      <c r="AN260" s="90" t="s">
        <v>2528</v>
      </c>
      <c r="AO260" s="142" t="s">
        <v>1372</v>
      </c>
      <c r="AP260" s="142" t="s">
        <v>154</v>
      </c>
      <c r="AS260" s="316">
        <v>12109</v>
      </c>
      <c r="AT260" s="706">
        <v>33490</v>
      </c>
      <c r="AU260" s="121">
        <v>33451</v>
      </c>
      <c r="AV260" s="144" t="s">
        <v>1185</v>
      </c>
    </row>
    <row r="261" spans="1:51" ht="15" hidden="1" customHeight="1" x14ac:dyDescent="0.2">
      <c r="A261" s="73">
        <v>45</v>
      </c>
      <c r="B261" s="114" t="s">
        <v>180</v>
      </c>
      <c r="C261" s="75" t="s">
        <v>92</v>
      </c>
      <c r="D261" s="76" t="s">
        <v>419</v>
      </c>
      <c r="E261" s="77">
        <v>2284</v>
      </c>
      <c r="F261" s="78" t="s">
        <v>953</v>
      </c>
      <c r="G261" s="79">
        <v>1</v>
      </c>
      <c r="H261" s="80" t="s">
        <v>265</v>
      </c>
      <c r="I261" s="81">
        <v>1958</v>
      </c>
      <c r="J261" s="82" t="s">
        <v>372</v>
      </c>
      <c r="K261" s="83">
        <v>2</v>
      </c>
      <c r="L261" s="84" t="s">
        <v>244</v>
      </c>
      <c r="M261" s="85">
        <v>43764</v>
      </c>
      <c r="N261" s="85">
        <v>43364</v>
      </c>
      <c r="O261" s="62">
        <v>42475</v>
      </c>
      <c r="P261" s="62">
        <v>42478</v>
      </c>
      <c r="Q261" s="86" t="s">
        <v>2015</v>
      </c>
      <c r="R261" s="86" t="s">
        <v>2129</v>
      </c>
      <c r="S261" s="64">
        <v>4</v>
      </c>
      <c r="T261" s="65">
        <v>42805</v>
      </c>
      <c r="U261" s="65">
        <v>43888</v>
      </c>
      <c r="V261" s="66">
        <v>42475</v>
      </c>
      <c r="W261" s="66">
        <v>43570</v>
      </c>
      <c r="X261" s="33"/>
      <c r="Y261" s="33"/>
      <c r="Z261" s="33" t="s">
        <v>176</v>
      </c>
      <c r="AA261" s="33"/>
      <c r="AB261" s="33"/>
      <c r="AC261" s="33" t="s">
        <v>176</v>
      </c>
      <c r="AD261" s="33" t="s">
        <v>176</v>
      </c>
      <c r="AE261" s="33"/>
      <c r="AF261" s="33"/>
      <c r="AG261" s="33"/>
      <c r="AH261" s="33"/>
      <c r="AI261" s="33"/>
      <c r="AJ261" s="33"/>
      <c r="AK261" s="67"/>
      <c r="AL261" s="162" t="s">
        <v>2577</v>
      </c>
      <c r="AM261" s="162"/>
      <c r="AN261" s="90" t="s">
        <v>55</v>
      </c>
      <c r="AO261" s="92"/>
      <c r="AP261" s="91" t="s">
        <v>491</v>
      </c>
      <c r="AQ261" s="92"/>
      <c r="AR261" s="92"/>
      <c r="AS261" s="93">
        <v>14626</v>
      </c>
      <c r="AT261" s="408">
        <v>1979</v>
      </c>
      <c r="AU261" s="108"/>
      <c r="AV261" s="108"/>
      <c r="AW261" s="71"/>
      <c r="AX261" s="71"/>
      <c r="AY261" s="71"/>
    </row>
    <row r="262" spans="1:51" ht="15" hidden="1" customHeight="1" x14ac:dyDescent="0.2">
      <c r="A262" s="73"/>
      <c r="B262" s="159" t="s">
        <v>185</v>
      </c>
      <c r="C262" s="160" t="s">
        <v>1807</v>
      </c>
      <c r="D262" s="119" t="s">
        <v>1808</v>
      </c>
      <c r="E262" s="77">
        <v>30962</v>
      </c>
      <c r="F262" s="78" t="s">
        <v>1813</v>
      </c>
      <c r="G262" s="396">
        <v>13</v>
      </c>
      <c r="H262" s="80" t="s">
        <v>1225</v>
      </c>
      <c r="I262" s="174">
        <v>1993</v>
      </c>
      <c r="J262" s="82" t="s">
        <v>372</v>
      </c>
      <c r="K262" s="83">
        <v>3</v>
      </c>
      <c r="L262" s="84" t="s">
        <v>572</v>
      </c>
      <c r="M262" s="61">
        <v>43480</v>
      </c>
      <c r="N262" s="85">
        <v>43541</v>
      </c>
      <c r="O262" s="86">
        <v>42187</v>
      </c>
      <c r="P262" s="86">
        <v>43283</v>
      </c>
      <c r="Q262" s="86"/>
      <c r="R262" s="86" t="s">
        <v>317</v>
      </c>
      <c r="S262" s="34">
        <v>4</v>
      </c>
      <c r="T262" s="124"/>
      <c r="U262" s="124">
        <v>44253</v>
      </c>
      <c r="V262" s="87" t="s">
        <v>1268</v>
      </c>
      <c r="W262" s="87" t="s">
        <v>1268</v>
      </c>
      <c r="X262" s="89"/>
      <c r="Y262" s="89"/>
      <c r="Z262" s="89"/>
      <c r="AA262" s="89"/>
      <c r="AB262" s="89"/>
      <c r="AC262" s="89"/>
      <c r="AD262" s="89"/>
      <c r="AE262" s="89"/>
      <c r="AF262" s="89"/>
      <c r="AG262" s="89" t="s">
        <v>176</v>
      </c>
      <c r="AH262" s="89">
        <v>42750</v>
      </c>
      <c r="AI262" s="89"/>
      <c r="AJ262" s="89"/>
      <c r="AK262" s="67"/>
      <c r="AN262" s="90" t="s">
        <v>2405</v>
      </c>
      <c r="AO262" s="91" t="s">
        <v>1802</v>
      </c>
      <c r="AP262" s="91"/>
      <c r="AQ262" s="92"/>
      <c r="AR262" s="92"/>
      <c r="AS262" s="93">
        <v>8691</v>
      </c>
      <c r="AT262" s="90">
        <v>2015</v>
      </c>
      <c r="AU262" s="121"/>
      <c r="AV262" s="71"/>
      <c r="AW262" s="71"/>
      <c r="AX262" s="71"/>
      <c r="AY262" s="71"/>
    </row>
    <row r="263" spans="1:51" s="72" customFormat="1" ht="15" hidden="1" customHeight="1" x14ac:dyDescent="0.2">
      <c r="A263" s="125">
        <v>89</v>
      </c>
      <c r="B263" s="126" t="s">
        <v>187</v>
      </c>
      <c r="C263" s="127" t="s">
        <v>801</v>
      </c>
      <c r="D263" s="127" t="s">
        <v>170</v>
      </c>
      <c r="E263" s="128">
        <v>31511</v>
      </c>
      <c r="F263" s="78" t="s">
        <v>2599</v>
      </c>
      <c r="G263" s="174">
        <v>18</v>
      </c>
      <c r="H263" s="80" t="s">
        <v>265</v>
      </c>
      <c r="I263" s="174">
        <v>1988</v>
      </c>
      <c r="J263" s="450" t="s">
        <v>1146</v>
      </c>
      <c r="K263" s="132"/>
      <c r="L263" s="133" t="s">
        <v>246</v>
      </c>
      <c r="M263" s="134"/>
      <c r="N263" s="135">
        <v>44341</v>
      </c>
      <c r="O263" s="46"/>
      <c r="P263" s="46"/>
      <c r="Q263" s="46"/>
      <c r="R263" s="136"/>
      <c r="S263" s="137">
        <v>4</v>
      </c>
      <c r="T263" s="137"/>
      <c r="U263" s="138">
        <v>44142</v>
      </c>
      <c r="V263" s="253"/>
      <c r="W263" s="253"/>
      <c r="X263" s="140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67"/>
      <c r="AM263" s="67"/>
      <c r="AN263" s="67"/>
      <c r="AO263" s="90"/>
      <c r="AP263" s="142"/>
      <c r="AQ263" s="142"/>
      <c r="AR263" s="142"/>
      <c r="AS263" s="316"/>
      <c r="AT263" s="173"/>
      <c r="AU263" s="90"/>
      <c r="AV263" s="144"/>
      <c r="AW263" s="144"/>
      <c r="AX263" s="144"/>
      <c r="AY263" s="144"/>
    </row>
    <row r="264" spans="1:51" s="182" customFormat="1" ht="15" customHeight="1" x14ac:dyDescent="0.2">
      <c r="A264" s="73">
        <v>37</v>
      </c>
      <c r="B264" s="96" t="s">
        <v>178</v>
      </c>
      <c r="C264" s="324" t="s">
        <v>801</v>
      </c>
      <c r="D264" s="324" t="s">
        <v>428</v>
      </c>
      <c r="E264" s="341">
        <v>30035</v>
      </c>
      <c r="F264" s="338" t="s">
        <v>1521</v>
      </c>
      <c r="G264" s="81">
        <v>19</v>
      </c>
      <c r="H264" s="295" t="s">
        <v>802</v>
      </c>
      <c r="I264" s="81">
        <v>1967</v>
      </c>
      <c r="J264" s="175" t="s">
        <v>372</v>
      </c>
      <c r="K264" s="83">
        <v>1</v>
      </c>
      <c r="L264" s="84" t="s">
        <v>243</v>
      </c>
      <c r="M264" s="85">
        <v>44120</v>
      </c>
      <c r="N264" s="85">
        <v>43377</v>
      </c>
      <c r="O264" s="86">
        <v>41709</v>
      </c>
      <c r="P264" s="86">
        <v>42805</v>
      </c>
      <c r="Q264" s="86"/>
      <c r="R264" s="161"/>
      <c r="S264" s="34">
        <v>4</v>
      </c>
      <c r="T264" s="124">
        <v>42755</v>
      </c>
      <c r="U264" s="124">
        <v>43794</v>
      </c>
      <c r="V264" s="87">
        <v>41709</v>
      </c>
      <c r="W264" s="87">
        <v>42805</v>
      </c>
      <c r="X264" s="33"/>
      <c r="Y264" s="33"/>
      <c r="Z264" s="33"/>
      <c r="AA264" s="33"/>
      <c r="AB264" s="33"/>
      <c r="AC264" s="33"/>
      <c r="AD264" s="33"/>
      <c r="AE264" s="33" t="s">
        <v>176</v>
      </c>
      <c r="AF264" s="33" t="s">
        <v>176</v>
      </c>
      <c r="AG264" s="33"/>
      <c r="AH264" s="33"/>
      <c r="AI264" s="33"/>
      <c r="AJ264" s="33"/>
      <c r="AK264" s="67"/>
      <c r="AL264" s="67"/>
      <c r="AM264" s="67"/>
      <c r="AN264" s="90" t="s">
        <v>1402</v>
      </c>
      <c r="AO264" s="92" t="s">
        <v>157</v>
      </c>
      <c r="AP264" s="92"/>
      <c r="AQ264" s="92"/>
      <c r="AR264" s="92"/>
      <c r="AS264" s="93">
        <v>11586</v>
      </c>
      <c r="AT264" s="408">
        <v>1987</v>
      </c>
      <c r="AU264" s="71"/>
      <c r="AV264" s="71"/>
      <c r="AW264" s="71"/>
      <c r="AX264" s="71"/>
      <c r="AY264" s="71"/>
    </row>
    <row r="265" spans="1:51" s="103" customFormat="1" ht="15" customHeight="1" x14ac:dyDescent="0.2">
      <c r="A265" s="125"/>
      <c r="B265" s="126" t="s">
        <v>178</v>
      </c>
      <c r="C265" s="326" t="s">
        <v>801</v>
      </c>
      <c r="D265" s="326" t="s">
        <v>1384</v>
      </c>
      <c r="E265" s="341">
        <v>30486</v>
      </c>
      <c r="F265" s="338" t="s">
        <v>1385</v>
      </c>
      <c r="G265" s="81">
        <v>12</v>
      </c>
      <c r="H265" s="295" t="s">
        <v>1071</v>
      </c>
      <c r="I265" s="81">
        <v>1991</v>
      </c>
      <c r="J265" s="131" t="s">
        <v>375</v>
      </c>
      <c r="K265" s="132">
        <v>1</v>
      </c>
      <c r="L265" s="133" t="s">
        <v>246</v>
      </c>
      <c r="M265" s="152">
        <v>43577</v>
      </c>
      <c r="N265" s="135">
        <v>43534</v>
      </c>
      <c r="O265" s="44">
        <v>41334</v>
      </c>
      <c r="P265" s="44">
        <v>42430</v>
      </c>
      <c r="Q265" s="44"/>
      <c r="R265" s="86"/>
      <c r="S265" s="137">
        <v>4</v>
      </c>
      <c r="T265" s="138">
        <v>42877</v>
      </c>
      <c r="U265" s="138">
        <v>43961</v>
      </c>
      <c r="V265" s="139">
        <v>41334</v>
      </c>
      <c r="W265" s="139">
        <v>42430</v>
      </c>
      <c r="X265" s="140"/>
      <c r="Y265" s="141"/>
      <c r="Z265" s="141"/>
      <c r="AA265" s="141" t="s">
        <v>176</v>
      </c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67"/>
      <c r="AM265" s="67"/>
      <c r="AN265" s="67"/>
      <c r="AO265" s="90"/>
      <c r="AP265" s="142" t="s">
        <v>2242</v>
      </c>
      <c r="AQ265" s="142"/>
      <c r="AR265" s="142"/>
      <c r="AS265" s="93">
        <v>18658</v>
      </c>
      <c r="AT265" s="173"/>
      <c r="AU265" s="90"/>
      <c r="AV265" s="144"/>
      <c r="AW265" s="144"/>
      <c r="AX265" s="144"/>
      <c r="AY265" s="144"/>
    </row>
    <row r="266" spans="1:51" ht="15" hidden="1" customHeight="1" x14ac:dyDescent="0.2">
      <c r="A266" s="125">
        <v>37</v>
      </c>
      <c r="B266" s="96" t="s">
        <v>181</v>
      </c>
      <c r="C266" s="127" t="s">
        <v>2119</v>
      </c>
      <c r="D266" s="127" t="s">
        <v>416</v>
      </c>
      <c r="E266" s="128">
        <v>31238</v>
      </c>
      <c r="F266" s="78" t="s">
        <v>2120</v>
      </c>
      <c r="G266" s="129">
        <v>26</v>
      </c>
      <c r="H266" s="332" t="s">
        <v>2121</v>
      </c>
      <c r="I266" s="129">
        <v>1988</v>
      </c>
      <c r="J266" s="131" t="s">
        <v>372</v>
      </c>
      <c r="K266" s="132">
        <v>3</v>
      </c>
      <c r="L266" s="133" t="s">
        <v>572</v>
      </c>
      <c r="M266" s="135">
        <v>43118</v>
      </c>
      <c r="N266" s="135">
        <v>43751</v>
      </c>
      <c r="S266" s="137">
        <v>5</v>
      </c>
      <c r="U266" s="138">
        <v>44665</v>
      </c>
      <c r="AG266" s="141">
        <f>+AE270</f>
        <v>0</v>
      </c>
      <c r="AK266" s="418"/>
      <c r="AT266" s="173"/>
    </row>
    <row r="267" spans="1:51" s="457" customFormat="1" ht="15" hidden="1" customHeight="1" x14ac:dyDescent="0.2">
      <c r="A267" s="142">
        <v>38</v>
      </c>
      <c r="B267" s="178" t="s">
        <v>184</v>
      </c>
      <c r="C267" s="149" t="s">
        <v>644</v>
      </c>
      <c r="D267" s="149" t="s">
        <v>645</v>
      </c>
      <c r="E267" s="128">
        <v>5410</v>
      </c>
      <c r="F267" s="78" t="s">
        <v>954</v>
      </c>
      <c r="G267" s="129">
        <v>22</v>
      </c>
      <c r="H267" s="130" t="s">
        <v>488</v>
      </c>
      <c r="I267" s="129">
        <v>1982</v>
      </c>
      <c r="J267" s="131" t="s">
        <v>375</v>
      </c>
      <c r="K267" s="132">
        <v>3</v>
      </c>
      <c r="L267" s="133" t="s">
        <v>244</v>
      </c>
      <c r="M267" s="152">
        <v>43388</v>
      </c>
      <c r="N267" s="152">
        <v>43970</v>
      </c>
      <c r="O267" s="44">
        <v>42454</v>
      </c>
      <c r="P267" s="44">
        <v>43549</v>
      </c>
      <c r="Q267" s="44"/>
      <c r="R267" s="136"/>
      <c r="S267" s="137">
        <v>4</v>
      </c>
      <c r="T267" s="138">
        <v>41680</v>
      </c>
      <c r="U267" s="451">
        <v>43804</v>
      </c>
      <c r="V267" s="495">
        <v>41940</v>
      </c>
      <c r="W267" s="495">
        <v>43036</v>
      </c>
      <c r="X267" s="141"/>
      <c r="Y267" s="141">
        <f>+Y261</f>
        <v>0</v>
      </c>
      <c r="Z267" s="141"/>
      <c r="AA267" s="141"/>
      <c r="AB267" s="141"/>
      <c r="AC267" s="141" t="s">
        <v>176</v>
      </c>
      <c r="AD267" s="141" t="s">
        <v>176</v>
      </c>
      <c r="AE267" s="141"/>
      <c r="AF267" s="141"/>
      <c r="AG267" s="141"/>
      <c r="AH267" s="141"/>
      <c r="AI267" s="141"/>
      <c r="AJ267" s="153"/>
      <c r="AK267" s="67"/>
      <c r="AL267" s="67"/>
      <c r="AM267" s="67"/>
      <c r="AN267" s="90"/>
      <c r="AO267" s="142" t="s">
        <v>67</v>
      </c>
      <c r="AP267" s="142"/>
      <c r="AQ267" s="142"/>
      <c r="AR267" s="142"/>
      <c r="AS267" s="173">
        <v>12898</v>
      </c>
      <c r="AT267" s="408">
        <v>1986</v>
      </c>
      <c r="AU267" s="157"/>
      <c r="AV267" s="157"/>
      <c r="AW267" s="144"/>
      <c r="AX267" s="144"/>
      <c r="AY267" s="144"/>
    </row>
    <row r="268" spans="1:51" s="550" customFormat="1" ht="15" hidden="1" customHeight="1" x14ac:dyDescent="0.2">
      <c r="A268" s="147">
        <v>39</v>
      </c>
      <c r="B268" s="148" t="s">
        <v>181</v>
      </c>
      <c r="C268" s="149" t="s">
        <v>710</v>
      </c>
      <c r="D268" s="76" t="s">
        <v>332</v>
      </c>
      <c r="E268" s="128">
        <v>1867</v>
      </c>
      <c r="F268" s="78" t="s">
        <v>955</v>
      </c>
      <c r="G268" s="79">
        <v>19</v>
      </c>
      <c r="H268" s="130" t="s">
        <v>488</v>
      </c>
      <c r="I268" s="129">
        <v>1966</v>
      </c>
      <c r="J268" s="150" t="s">
        <v>372</v>
      </c>
      <c r="K268" s="132">
        <v>1</v>
      </c>
      <c r="L268" s="133" t="s">
        <v>248</v>
      </c>
      <c r="M268" s="152">
        <v>43086</v>
      </c>
      <c r="N268" s="152">
        <v>43086</v>
      </c>
      <c r="O268" s="44">
        <v>42395</v>
      </c>
      <c r="P268" s="44">
        <v>43491</v>
      </c>
      <c r="Q268" s="45" t="s">
        <v>2068</v>
      </c>
      <c r="R268" s="45"/>
      <c r="S268" s="137">
        <v>4</v>
      </c>
      <c r="T268" s="138">
        <v>41681</v>
      </c>
      <c r="U268" s="138">
        <v>43616</v>
      </c>
      <c r="V268" s="495">
        <v>42062</v>
      </c>
      <c r="W268" s="496">
        <v>43158</v>
      </c>
      <c r="X268" s="153"/>
      <c r="Y268" s="153" t="s">
        <v>176</v>
      </c>
      <c r="Z268" s="153" t="s">
        <v>176</v>
      </c>
      <c r="AA268" s="153"/>
      <c r="AB268" s="153" t="s">
        <v>176</v>
      </c>
      <c r="AC268" s="153" t="s">
        <v>176</v>
      </c>
      <c r="AD268" s="153" t="s">
        <v>176</v>
      </c>
      <c r="AE268" s="153" t="s">
        <v>176</v>
      </c>
      <c r="AF268" s="153" t="s">
        <v>176</v>
      </c>
      <c r="AG268" s="153"/>
      <c r="AH268" s="153"/>
      <c r="AI268" s="153"/>
      <c r="AJ268" s="153"/>
      <c r="AK268" s="112"/>
      <c r="AL268" s="112" t="s">
        <v>1926</v>
      </c>
      <c r="AM268" s="112"/>
      <c r="AN268" s="120"/>
      <c r="AO268" s="155" t="s">
        <v>362</v>
      </c>
      <c r="AP268" s="142"/>
      <c r="AQ268" s="142"/>
      <c r="AR268" s="142" t="s">
        <v>595</v>
      </c>
      <c r="AS268" s="173" t="s">
        <v>292</v>
      </c>
      <c r="AT268" s="408">
        <v>1995</v>
      </c>
      <c r="AU268" s="142"/>
      <c r="AV268" s="142"/>
      <c r="AW268" s="144"/>
      <c r="AX268" s="144"/>
      <c r="AY268" s="144"/>
    </row>
    <row r="269" spans="1:51" s="72" customFormat="1" ht="15" hidden="1" customHeight="1" x14ac:dyDescent="0.2">
      <c r="A269" s="579"/>
      <c r="B269" s="578"/>
      <c r="C269" s="552" t="s">
        <v>63</v>
      </c>
      <c r="D269" s="553" t="s">
        <v>344</v>
      </c>
      <c r="E269" s="579">
        <v>275</v>
      </c>
      <c r="F269" s="580" t="s">
        <v>956</v>
      </c>
      <c r="G269" s="581">
        <v>7</v>
      </c>
      <c r="H269" s="555" t="s">
        <v>70</v>
      </c>
      <c r="I269" s="579">
        <v>1961</v>
      </c>
      <c r="J269" s="578" t="s">
        <v>372</v>
      </c>
      <c r="K269" s="579">
        <v>1</v>
      </c>
      <c r="L269" s="579" t="s">
        <v>248</v>
      </c>
      <c r="M269" s="556">
        <v>42992</v>
      </c>
      <c r="N269" s="556">
        <v>42819</v>
      </c>
      <c r="O269" s="556">
        <v>42408</v>
      </c>
      <c r="P269" s="556">
        <v>43504</v>
      </c>
      <c r="Q269" s="556"/>
      <c r="R269" s="555"/>
      <c r="S269" s="582">
        <v>4</v>
      </c>
      <c r="T269" s="138">
        <v>41684</v>
      </c>
      <c r="U269" s="556">
        <v>42720</v>
      </c>
      <c r="V269" s="592">
        <v>42408</v>
      </c>
      <c r="W269" s="592">
        <v>43504</v>
      </c>
      <c r="X269" s="584"/>
      <c r="Y269" s="584"/>
      <c r="Z269" s="584"/>
      <c r="AA269" s="584"/>
      <c r="AB269" s="584"/>
      <c r="AC269" s="584"/>
      <c r="AD269" s="584"/>
      <c r="AE269" s="584" t="s">
        <v>176</v>
      </c>
      <c r="AF269" s="584" t="s">
        <v>176</v>
      </c>
      <c r="AG269" s="593"/>
      <c r="AH269" s="593"/>
      <c r="AI269" s="593"/>
      <c r="AJ269" s="593"/>
      <c r="AK269" s="448"/>
      <c r="AL269" s="594"/>
      <c r="AM269" s="594"/>
      <c r="AN269" s="581" t="s">
        <v>1263</v>
      </c>
      <c r="AO269" s="579" t="s">
        <v>522</v>
      </c>
      <c r="AP269" s="579" t="s">
        <v>264</v>
      </c>
      <c r="AQ269" s="579"/>
      <c r="AR269" s="579"/>
      <c r="AS269" s="586">
        <v>350</v>
      </c>
      <c r="AT269" s="580">
        <v>1993</v>
      </c>
      <c r="AU269" s="589"/>
      <c r="AV269" s="589"/>
      <c r="AW269" s="589"/>
      <c r="AX269" s="589"/>
      <c r="AY269" s="589"/>
    </row>
    <row r="270" spans="1:51" s="182" customFormat="1" ht="15" hidden="1" customHeight="1" x14ac:dyDescent="0.2">
      <c r="A270" s="247"/>
      <c r="B270" s="772" t="s">
        <v>182</v>
      </c>
      <c r="C270" s="122" t="s">
        <v>2580</v>
      </c>
      <c r="D270" s="123" t="s">
        <v>2581</v>
      </c>
      <c r="E270" s="773">
        <v>31513</v>
      </c>
      <c r="F270" s="774" t="s">
        <v>2586</v>
      </c>
      <c r="G270" s="775">
        <v>5</v>
      </c>
      <c r="H270" s="776" t="s">
        <v>1391</v>
      </c>
      <c r="I270" s="777">
        <v>1986</v>
      </c>
      <c r="J270" s="450" t="s">
        <v>1146</v>
      </c>
      <c r="K270" s="778"/>
      <c r="L270" s="779" t="s">
        <v>243</v>
      </c>
      <c r="M270" s="107"/>
      <c r="N270" s="107">
        <v>44573</v>
      </c>
      <c r="O270" s="99">
        <v>43081</v>
      </c>
      <c r="P270" s="99">
        <v>44177</v>
      </c>
      <c r="Q270" s="99" t="s">
        <v>317</v>
      </c>
      <c r="R270" s="99" t="s">
        <v>317</v>
      </c>
      <c r="S270" s="780">
        <v>4</v>
      </c>
      <c r="T270" s="65"/>
      <c r="U270" s="100">
        <v>44180</v>
      </c>
      <c r="V270" s="618"/>
      <c r="W270" s="618"/>
      <c r="X270" s="230"/>
      <c r="Y270" s="230"/>
      <c r="Z270" s="230"/>
      <c r="AA270" s="230"/>
      <c r="AB270" s="230"/>
      <c r="AC270" s="230"/>
      <c r="AD270" s="230"/>
      <c r="AE270" s="230"/>
      <c r="AF270" s="230"/>
      <c r="AG270" s="230"/>
      <c r="AH270" s="230"/>
      <c r="AI270" s="230"/>
      <c r="AJ270" s="230"/>
      <c r="AK270" s="112"/>
      <c r="AL270" s="112"/>
      <c r="AM270" s="112"/>
      <c r="AN270" s="112"/>
      <c r="AO270" s="232"/>
      <c r="AP270" s="232"/>
      <c r="AQ270" s="232" t="s">
        <v>4</v>
      </c>
      <c r="AR270" s="232"/>
      <c r="AS270" s="781"/>
      <c r="AT270" s="67"/>
      <c r="AU270" s="181"/>
      <c r="AV270" s="181"/>
      <c r="AW270" s="181"/>
      <c r="AX270" s="181"/>
      <c r="AY270" s="181"/>
    </row>
    <row r="271" spans="1:51" s="43" customFormat="1" ht="15" hidden="1" customHeight="1" x14ac:dyDescent="0.2">
      <c r="A271" s="247">
        <v>1</v>
      </c>
      <c r="B271" s="114" t="s">
        <v>180</v>
      </c>
      <c r="C271" s="122" t="s">
        <v>813</v>
      </c>
      <c r="D271" s="123" t="s">
        <v>415</v>
      </c>
      <c r="E271" s="77">
        <v>2189</v>
      </c>
      <c r="F271" s="78" t="s">
        <v>1105</v>
      </c>
      <c r="G271" s="79">
        <v>3</v>
      </c>
      <c r="H271" s="80" t="s">
        <v>265</v>
      </c>
      <c r="I271" s="81">
        <v>1956</v>
      </c>
      <c r="J271" s="82" t="s">
        <v>374</v>
      </c>
      <c r="K271" s="83">
        <v>1</v>
      </c>
      <c r="L271" s="84" t="s">
        <v>249</v>
      </c>
      <c r="M271" s="85">
        <v>44175</v>
      </c>
      <c r="N271" s="85">
        <v>43424</v>
      </c>
      <c r="O271" s="86"/>
      <c r="P271" s="86"/>
      <c r="Q271" s="86" t="s">
        <v>2278</v>
      </c>
      <c r="R271" s="86">
        <v>44299</v>
      </c>
      <c r="S271" s="64">
        <v>4</v>
      </c>
      <c r="T271" s="65">
        <v>42820</v>
      </c>
      <c r="U271" s="65">
        <v>43891</v>
      </c>
      <c r="V271" s="87">
        <v>42473</v>
      </c>
      <c r="W271" s="87" t="s">
        <v>2108</v>
      </c>
      <c r="X271" s="33" t="s">
        <v>176</v>
      </c>
      <c r="Y271" s="33" t="s">
        <v>176</v>
      </c>
      <c r="Z271" s="33" t="s">
        <v>176</v>
      </c>
      <c r="AA271" s="33" t="s">
        <v>176</v>
      </c>
      <c r="AB271" s="33"/>
      <c r="AC271" s="33" t="s">
        <v>176</v>
      </c>
      <c r="AD271" s="33" t="s">
        <v>176</v>
      </c>
      <c r="AE271" s="33" t="s">
        <v>176</v>
      </c>
      <c r="AF271" s="33" t="s">
        <v>176</v>
      </c>
      <c r="AG271" s="33"/>
      <c r="AH271" s="33"/>
      <c r="AI271" s="33" t="s">
        <v>1135</v>
      </c>
      <c r="AJ271" s="33" t="s">
        <v>176</v>
      </c>
      <c r="AK271" s="115" t="s">
        <v>53</v>
      </c>
      <c r="AL271" s="162" t="s">
        <v>2540</v>
      </c>
      <c r="AM271" s="162" t="s">
        <v>2535</v>
      </c>
      <c r="AN271" s="90" t="s">
        <v>2508</v>
      </c>
      <c r="AO271" s="91" t="s">
        <v>158</v>
      </c>
      <c r="AP271" s="92"/>
      <c r="AQ271" s="92"/>
      <c r="AR271" s="92"/>
      <c r="AS271" s="93">
        <v>19056</v>
      </c>
      <c r="AT271" s="408">
        <v>1979</v>
      </c>
      <c r="AU271" s="71"/>
      <c r="AV271" s="71"/>
      <c r="AW271" s="71"/>
      <c r="AX271" s="71"/>
      <c r="AY271" s="71"/>
    </row>
    <row r="272" spans="1:51" s="595" customFormat="1" ht="15" hidden="1" customHeight="1" x14ac:dyDescent="0.2">
      <c r="A272" s="73">
        <v>7</v>
      </c>
      <c r="B272" s="114" t="s">
        <v>189</v>
      </c>
      <c r="C272" s="75" t="s">
        <v>242</v>
      </c>
      <c r="D272" s="76" t="s">
        <v>679</v>
      </c>
      <c r="E272" s="77">
        <v>983</v>
      </c>
      <c r="F272" s="78" t="s">
        <v>1193</v>
      </c>
      <c r="G272" s="79">
        <v>25</v>
      </c>
      <c r="H272" s="80" t="s">
        <v>1391</v>
      </c>
      <c r="I272" s="81">
        <v>1966</v>
      </c>
      <c r="J272" s="82" t="s">
        <v>580</v>
      </c>
      <c r="K272" s="83"/>
      <c r="L272" s="84" t="s">
        <v>579</v>
      </c>
      <c r="M272" s="169"/>
      <c r="N272" s="169"/>
      <c r="O272" s="161"/>
      <c r="P272" s="161"/>
      <c r="Q272" s="161"/>
      <c r="R272" s="161"/>
      <c r="S272" s="34" t="s">
        <v>317</v>
      </c>
      <c r="T272" s="34"/>
      <c r="U272" s="34"/>
      <c r="V272" s="101"/>
      <c r="W272" s="101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67"/>
      <c r="AL272" s="67"/>
      <c r="AM272" s="67" t="s">
        <v>844</v>
      </c>
      <c r="AN272" s="90" t="s">
        <v>49</v>
      </c>
      <c r="AO272" s="92"/>
      <c r="AP272" s="92"/>
      <c r="AQ272" s="92"/>
      <c r="AR272" s="92" t="s">
        <v>1192</v>
      </c>
      <c r="AS272" s="93"/>
      <c r="AT272" s="408"/>
      <c r="AU272" s="71"/>
      <c r="AV272" s="71"/>
      <c r="AW272" s="71"/>
      <c r="AX272" s="71"/>
      <c r="AY272" s="71"/>
    </row>
    <row r="273" spans="1:51" s="103" customFormat="1" ht="15" customHeight="1" x14ac:dyDescent="0.2">
      <c r="A273" s="73">
        <v>38</v>
      </c>
      <c r="B273" s="114" t="s">
        <v>178</v>
      </c>
      <c r="C273" s="324" t="s">
        <v>756</v>
      </c>
      <c r="D273" s="325" t="s">
        <v>492</v>
      </c>
      <c r="E273" s="341">
        <v>1159</v>
      </c>
      <c r="F273" s="338" t="s">
        <v>957</v>
      </c>
      <c r="G273" s="330">
        <v>30</v>
      </c>
      <c r="H273" s="295" t="s">
        <v>66</v>
      </c>
      <c r="I273" s="81">
        <v>1957</v>
      </c>
      <c r="J273" s="82" t="s">
        <v>372</v>
      </c>
      <c r="K273" s="83">
        <v>1</v>
      </c>
      <c r="L273" s="84" t="s">
        <v>248</v>
      </c>
      <c r="M273" s="85">
        <v>44145</v>
      </c>
      <c r="N273" s="85">
        <v>43418</v>
      </c>
      <c r="O273" s="86">
        <v>40967</v>
      </c>
      <c r="P273" s="86">
        <v>42063</v>
      </c>
      <c r="Q273" s="86" t="s">
        <v>1982</v>
      </c>
      <c r="R273" s="86" t="s">
        <v>317</v>
      </c>
      <c r="S273" s="34">
        <v>4</v>
      </c>
      <c r="T273" s="124">
        <v>42716</v>
      </c>
      <c r="U273" s="124">
        <v>43793</v>
      </c>
      <c r="V273" s="87">
        <v>40967</v>
      </c>
      <c r="W273" s="87">
        <v>42063</v>
      </c>
      <c r="X273" s="89"/>
      <c r="Y273" s="89"/>
      <c r="Z273" s="89" t="s">
        <v>176</v>
      </c>
      <c r="AA273" s="89"/>
      <c r="AB273" s="89"/>
      <c r="AC273" s="89"/>
      <c r="AD273" s="89"/>
      <c r="AE273" s="89" t="s">
        <v>176</v>
      </c>
      <c r="AF273" s="89" t="s">
        <v>176</v>
      </c>
      <c r="AG273" s="89" t="s">
        <v>176</v>
      </c>
      <c r="AH273" s="89"/>
      <c r="AI273" s="89"/>
      <c r="AJ273" s="89"/>
      <c r="AK273" s="67" t="s">
        <v>1352</v>
      </c>
      <c r="AL273" s="67" t="s">
        <v>1059</v>
      </c>
      <c r="AM273" s="67" t="s">
        <v>1410</v>
      </c>
      <c r="AN273" s="90"/>
      <c r="AO273" s="92"/>
      <c r="AP273" s="92" t="s">
        <v>633</v>
      </c>
      <c r="AQ273" s="92"/>
      <c r="AR273" s="92"/>
      <c r="AS273" s="93">
        <v>14620</v>
      </c>
      <c r="AT273" s="408">
        <v>1983</v>
      </c>
      <c r="AU273" s="108"/>
      <c r="AV273" s="108"/>
      <c r="AW273" s="71"/>
      <c r="AX273" s="71"/>
      <c r="AY273" s="71"/>
    </row>
    <row r="274" spans="1:51" s="72" customFormat="1" ht="15" hidden="1" customHeight="1" x14ac:dyDescent="0.2">
      <c r="A274" s="104">
        <v>47</v>
      </c>
      <c r="B274" s="400" t="s">
        <v>186</v>
      </c>
      <c r="C274" s="334" t="s">
        <v>748</v>
      </c>
      <c r="D274" s="334" t="s">
        <v>350</v>
      </c>
      <c r="E274" s="198">
        <v>31006</v>
      </c>
      <c r="F274" s="54" t="s">
        <v>1821</v>
      </c>
      <c r="G274" s="55">
        <v>26</v>
      </c>
      <c r="H274" s="56" t="s">
        <v>1071</v>
      </c>
      <c r="I274" s="55">
        <v>1994</v>
      </c>
      <c r="J274" s="252" t="s">
        <v>372</v>
      </c>
      <c r="K274" s="203">
        <v>3</v>
      </c>
      <c r="L274" s="204" t="s">
        <v>243</v>
      </c>
      <c r="M274" s="152">
        <v>43508</v>
      </c>
      <c r="N274" s="152">
        <v>43549</v>
      </c>
      <c r="O274" s="44">
        <v>42187</v>
      </c>
      <c r="P274" s="44">
        <v>43283</v>
      </c>
      <c r="Q274" s="44" t="s">
        <v>317</v>
      </c>
      <c r="R274" s="46" t="s">
        <v>317</v>
      </c>
      <c r="S274" s="137">
        <v>4</v>
      </c>
      <c r="T274" s="137"/>
      <c r="U274" s="138">
        <v>44150</v>
      </c>
      <c r="V274" s="179">
        <v>42224</v>
      </c>
      <c r="W274" s="179">
        <v>43320</v>
      </c>
      <c r="X274" s="348"/>
      <c r="Y274" s="346"/>
      <c r="Z274" s="346"/>
      <c r="AA274" s="346"/>
      <c r="AB274" s="346"/>
      <c r="AC274" s="346"/>
      <c r="AD274" s="346"/>
      <c r="AE274" s="346"/>
      <c r="AF274" s="346" t="s">
        <v>176</v>
      </c>
      <c r="AG274" s="346"/>
      <c r="AH274" s="346"/>
      <c r="AI274" s="346"/>
      <c r="AJ274" s="346"/>
      <c r="AK274" s="346"/>
      <c r="AL274" s="67"/>
      <c r="AM274" s="67"/>
      <c r="AN274" s="67"/>
      <c r="AO274" s="67" t="s">
        <v>1802</v>
      </c>
      <c r="AP274" s="347"/>
      <c r="AQ274" s="347"/>
      <c r="AR274" s="347"/>
      <c r="AS274" s="347"/>
      <c r="AT274" s="616">
        <v>2015</v>
      </c>
      <c r="AU274" s="67"/>
      <c r="AV274" s="195"/>
      <c r="AW274" s="195"/>
      <c r="AX274" s="195"/>
      <c r="AY274" s="195"/>
    </row>
    <row r="275" spans="1:51" s="72" customFormat="1" ht="15" hidden="1" customHeight="1" x14ac:dyDescent="0.2">
      <c r="A275" s="115">
        <v>2</v>
      </c>
      <c r="B275" s="114" t="s">
        <v>180</v>
      </c>
      <c r="C275" s="122" t="s">
        <v>748</v>
      </c>
      <c r="D275" s="123" t="s">
        <v>421</v>
      </c>
      <c r="E275" s="77">
        <v>838</v>
      </c>
      <c r="F275" s="78" t="s">
        <v>958</v>
      </c>
      <c r="G275" s="79">
        <v>28</v>
      </c>
      <c r="H275" s="80" t="s">
        <v>265</v>
      </c>
      <c r="I275" s="81">
        <v>1957</v>
      </c>
      <c r="J275" s="82" t="s">
        <v>378</v>
      </c>
      <c r="K275" s="83">
        <v>1</v>
      </c>
      <c r="L275" s="84" t="s">
        <v>249</v>
      </c>
      <c r="M275" s="85">
        <v>43926</v>
      </c>
      <c r="N275" s="85">
        <v>43195</v>
      </c>
      <c r="O275" s="86"/>
      <c r="P275" s="327">
        <v>43952</v>
      </c>
      <c r="Q275" s="86" t="s">
        <v>2306</v>
      </c>
      <c r="R275" s="86" t="s">
        <v>2320</v>
      </c>
      <c r="S275" s="64">
        <v>4</v>
      </c>
      <c r="T275" s="65">
        <v>42320</v>
      </c>
      <c r="U275" s="65">
        <v>43388</v>
      </c>
      <c r="V275" s="87">
        <v>42924</v>
      </c>
      <c r="W275" s="87">
        <v>44020</v>
      </c>
      <c r="X275" s="33" t="s">
        <v>176</v>
      </c>
      <c r="Y275" s="33" t="s">
        <v>176</v>
      </c>
      <c r="Z275" s="33" t="s">
        <v>176</v>
      </c>
      <c r="AA275" s="33"/>
      <c r="AB275" s="33"/>
      <c r="AC275" s="33"/>
      <c r="AD275" s="33"/>
      <c r="AE275" s="33" t="s">
        <v>176</v>
      </c>
      <c r="AF275" s="33" t="s">
        <v>176</v>
      </c>
      <c r="AG275" s="33" t="s">
        <v>176</v>
      </c>
      <c r="AH275" s="33"/>
      <c r="AI275" s="33"/>
      <c r="AJ275" s="33" t="s">
        <v>176</v>
      </c>
      <c r="AK275" s="67"/>
      <c r="AL275" s="67" t="s">
        <v>2541</v>
      </c>
      <c r="AM275" s="67" t="s">
        <v>2534</v>
      </c>
      <c r="AN275" s="90" t="s">
        <v>2506</v>
      </c>
      <c r="AO275" s="91" t="s">
        <v>668</v>
      </c>
      <c r="AP275" s="92"/>
      <c r="AQ275" s="92"/>
      <c r="AR275" s="92"/>
      <c r="AS275" s="93">
        <v>14650</v>
      </c>
      <c r="AT275" s="408">
        <v>1982</v>
      </c>
      <c r="AU275" s="108"/>
      <c r="AV275" s="108"/>
      <c r="AW275" s="108"/>
      <c r="AX275" s="108"/>
      <c r="AY275" s="108"/>
    </row>
    <row r="276" spans="1:51" s="103" customFormat="1" ht="15" hidden="1" customHeight="1" x14ac:dyDescent="0.2">
      <c r="A276" s="73">
        <v>37</v>
      </c>
      <c r="B276" s="111" t="s">
        <v>179</v>
      </c>
      <c r="C276" s="75" t="s">
        <v>748</v>
      </c>
      <c r="D276" s="76" t="s">
        <v>555</v>
      </c>
      <c r="E276" s="77">
        <v>698</v>
      </c>
      <c r="F276" s="78" t="s">
        <v>2342</v>
      </c>
      <c r="G276" s="79">
        <v>28</v>
      </c>
      <c r="H276" s="80" t="s">
        <v>1290</v>
      </c>
      <c r="I276" s="81">
        <v>1961</v>
      </c>
      <c r="J276" s="82" t="s">
        <v>372</v>
      </c>
      <c r="K276" s="83">
        <v>1</v>
      </c>
      <c r="L276" s="84" t="s">
        <v>248</v>
      </c>
      <c r="M276" s="61">
        <v>43810</v>
      </c>
      <c r="N276" s="61">
        <v>43398</v>
      </c>
      <c r="O276" s="86">
        <v>42475</v>
      </c>
      <c r="P276" s="86">
        <v>43570</v>
      </c>
      <c r="Q276" s="62"/>
      <c r="R276" s="62" t="s">
        <v>2016</v>
      </c>
      <c r="S276" s="64">
        <v>4</v>
      </c>
      <c r="T276" s="351">
        <v>42364</v>
      </c>
      <c r="U276" s="65">
        <v>43457</v>
      </c>
      <c r="V276" s="66">
        <v>42430</v>
      </c>
      <c r="W276" s="66">
        <v>43525</v>
      </c>
      <c r="X276" s="89"/>
      <c r="Y276" s="89"/>
      <c r="Z276" s="89" t="s">
        <v>176</v>
      </c>
      <c r="AA276" s="89"/>
      <c r="AB276" s="89"/>
      <c r="AC276" s="89"/>
      <c r="AD276" s="89"/>
      <c r="AE276" s="89" t="s">
        <v>176</v>
      </c>
      <c r="AF276" s="89" t="s">
        <v>176</v>
      </c>
      <c r="AG276" s="89" t="s">
        <v>176</v>
      </c>
      <c r="AH276" s="89" t="s">
        <v>176</v>
      </c>
      <c r="AI276" s="89"/>
      <c r="AJ276" s="89"/>
      <c r="AK276" s="67"/>
      <c r="AL276" s="67"/>
      <c r="AM276" s="67" t="s">
        <v>1987</v>
      </c>
      <c r="AN276" s="90" t="s">
        <v>882</v>
      </c>
      <c r="AO276" s="92"/>
      <c r="AP276" s="91" t="s">
        <v>631</v>
      </c>
      <c r="AQ276" s="92"/>
      <c r="AR276" s="92"/>
      <c r="AS276" s="93">
        <v>14738</v>
      </c>
      <c r="AT276" s="408">
        <v>1982</v>
      </c>
      <c r="AU276" s="183"/>
      <c r="AV276" s="183"/>
      <c r="AW276" s="71"/>
      <c r="AX276" s="71"/>
      <c r="AY276" s="71"/>
    </row>
    <row r="277" spans="1:51" s="103" customFormat="1" ht="15" hidden="1" customHeight="1" x14ac:dyDescent="0.2">
      <c r="A277" s="125">
        <v>40</v>
      </c>
      <c r="B277" s="126" t="s">
        <v>181</v>
      </c>
      <c r="C277" s="127" t="s">
        <v>860</v>
      </c>
      <c r="D277" s="127" t="s">
        <v>1849</v>
      </c>
      <c r="E277" s="128">
        <v>31046</v>
      </c>
      <c r="F277" s="78" t="s">
        <v>1850</v>
      </c>
      <c r="G277" s="174">
        <v>18</v>
      </c>
      <c r="H277" s="80" t="s">
        <v>66</v>
      </c>
      <c r="I277" s="174">
        <v>1992</v>
      </c>
      <c r="J277" s="131" t="s">
        <v>375</v>
      </c>
      <c r="K277" s="132">
        <v>3</v>
      </c>
      <c r="L277" s="133" t="s">
        <v>243</v>
      </c>
      <c r="M277" s="135">
        <v>43177</v>
      </c>
      <c r="N277" s="135">
        <v>43537</v>
      </c>
      <c r="O277" s="44">
        <v>42179</v>
      </c>
      <c r="P277" s="44">
        <v>43275</v>
      </c>
      <c r="Q277" s="44"/>
      <c r="R277" s="136"/>
      <c r="S277" s="137">
        <v>4</v>
      </c>
      <c r="T277" s="137">
        <v>43274</v>
      </c>
      <c r="U277" s="138">
        <v>43274</v>
      </c>
      <c r="V277" s="139">
        <v>42179</v>
      </c>
      <c r="W277" s="139">
        <v>43275</v>
      </c>
      <c r="X277" s="140"/>
      <c r="Y277" s="141"/>
      <c r="Z277" s="141"/>
      <c r="AA277" s="141"/>
      <c r="AB277" s="141"/>
      <c r="AC277" s="141"/>
      <c r="AD277" s="141"/>
      <c r="AE277" s="141"/>
      <c r="AF277" s="141">
        <f>+AE279</f>
        <v>0</v>
      </c>
      <c r="AG277" s="141"/>
      <c r="AH277" s="141"/>
      <c r="AI277" s="141"/>
      <c r="AJ277" s="141"/>
      <c r="AK277" s="418"/>
      <c r="AL277" s="67"/>
      <c r="AM277" s="67"/>
      <c r="AN277" s="67"/>
      <c r="AO277" s="90" t="s">
        <v>1851</v>
      </c>
      <c r="AP277" s="142"/>
      <c r="AQ277" s="142"/>
      <c r="AR277" s="142"/>
      <c r="AS277" s="142"/>
      <c r="AT277" s="173"/>
      <c r="AU277" s="90"/>
      <c r="AV277" s="144"/>
      <c r="AW277" s="144"/>
      <c r="AX277" s="144"/>
      <c r="AY277" s="144"/>
    </row>
    <row r="278" spans="1:51" ht="15" hidden="1" customHeight="1" x14ac:dyDescent="0.2">
      <c r="A278" s="366">
        <v>310</v>
      </c>
      <c r="B278" s="374" t="s">
        <v>186</v>
      </c>
      <c r="C278" s="213" t="s">
        <v>860</v>
      </c>
      <c r="D278" s="168" t="s">
        <v>131</v>
      </c>
      <c r="E278" s="376">
        <v>3593</v>
      </c>
      <c r="F278" s="215" t="s">
        <v>1705</v>
      </c>
      <c r="G278" s="216">
        <v>11</v>
      </c>
      <c r="H278" s="377" t="s">
        <v>1071</v>
      </c>
      <c r="I278" s="373">
        <v>1958</v>
      </c>
      <c r="J278" s="292" t="s">
        <v>380</v>
      </c>
      <c r="K278" s="83"/>
      <c r="L278" s="84"/>
      <c r="M278" s="385" t="s">
        <v>258</v>
      </c>
      <c r="N278" s="169"/>
      <c r="O278" s="62"/>
      <c r="P278" s="62"/>
      <c r="Q278" s="62"/>
      <c r="R278" s="161"/>
      <c r="S278" s="34"/>
      <c r="T278" s="34"/>
      <c r="U278" s="34"/>
      <c r="V278" s="101"/>
      <c r="W278" s="101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67"/>
      <c r="AL278" s="67" t="s">
        <v>1171</v>
      </c>
      <c r="AN278" s="90" t="s">
        <v>1165</v>
      </c>
      <c r="AO278" s="92"/>
      <c r="AP278" s="92"/>
      <c r="AQ278" s="92" t="s">
        <v>388</v>
      </c>
      <c r="AR278" s="92"/>
      <c r="AS278" s="93"/>
      <c r="AT278" s="408">
        <v>1975</v>
      </c>
      <c r="AU278" s="108"/>
      <c r="AV278" s="108"/>
      <c r="AW278" s="183"/>
      <c r="AX278" s="183"/>
      <c r="AY278" s="183"/>
    </row>
    <row r="279" spans="1:51" s="196" customFormat="1" ht="15" hidden="1" customHeight="1" x14ac:dyDescent="0.2">
      <c r="A279" s="378">
        <v>315</v>
      </c>
      <c r="B279" s="374" t="s">
        <v>187</v>
      </c>
      <c r="C279" s="379" t="s">
        <v>2317</v>
      </c>
      <c r="D279" s="379" t="s">
        <v>1500</v>
      </c>
      <c r="E279" s="214">
        <v>30532</v>
      </c>
      <c r="F279" s="215" t="s">
        <v>2321</v>
      </c>
      <c r="G279" s="371">
        <v>23</v>
      </c>
      <c r="H279" s="372" t="s">
        <v>488</v>
      </c>
      <c r="I279" s="373">
        <v>1980</v>
      </c>
      <c r="J279" s="219" t="s">
        <v>380</v>
      </c>
      <c r="K279" s="132" t="s">
        <v>685</v>
      </c>
      <c r="L279" s="84" t="s">
        <v>2570</v>
      </c>
      <c r="M279" s="152" t="s">
        <v>498</v>
      </c>
      <c r="N279" s="152" t="s">
        <v>498</v>
      </c>
      <c r="O279" s="161" t="s">
        <v>498</v>
      </c>
      <c r="P279" s="161" t="s">
        <v>498</v>
      </c>
      <c r="Q279" s="46"/>
      <c r="R279" s="136"/>
      <c r="S279" s="137"/>
      <c r="T279" s="137"/>
      <c r="U279" s="137"/>
      <c r="V279" s="253"/>
      <c r="W279" s="253"/>
      <c r="X279" s="140"/>
      <c r="Y279" s="141"/>
      <c r="Z279" s="141"/>
      <c r="AA279" s="141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67"/>
      <c r="AM279" s="67"/>
      <c r="AN279" s="67"/>
      <c r="AO279" s="90"/>
      <c r="AP279" s="142"/>
      <c r="AQ279" s="142"/>
      <c r="AR279" s="142"/>
      <c r="AS279" s="316"/>
      <c r="AT279" s="173"/>
      <c r="AU279" s="90"/>
      <c r="AV279" s="144"/>
      <c r="AW279" s="144"/>
      <c r="AX279" s="144"/>
      <c r="AY279" s="144"/>
    </row>
    <row r="280" spans="1:51" s="103" customFormat="1" ht="15" hidden="1" customHeight="1" x14ac:dyDescent="0.2">
      <c r="A280" s="104">
        <v>46</v>
      </c>
      <c r="B280" s="114" t="s">
        <v>180</v>
      </c>
      <c r="C280" s="75" t="s">
        <v>816</v>
      </c>
      <c r="D280" s="76" t="s">
        <v>422</v>
      </c>
      <c r="E280" s="77">
        <v>8000</v>
      </c>
      <c r="F280" s="78" t="s">
        <v>2487</v>
      </c>
      <c r="G280" s="79">
        <v>10</v>
      </c>
      <c r="H280" s="80" t="s">
        <v>1043</v>
      </c>
      <c r="I280" s="81">
        <v>1964</v>
      </c>
      <c r="J280" s="82" t="s">
        <v>372</v>
      </c>
      <c r="K280" s="83">
        <v>1</v>
      </c>
      <c r="L280" s="84" t="s">
        <v>243</v>
      </c>
      <c r="M280" s="85">
        <v>43932</v>
      </c>
      <c r="N280" s="85">
        <v>43197</v>
      </c>
      <c r="O280" s="86">
        <v>42332</v>
      </c>
      <c r="P280" s="86">
        <v>42328</v>
      </c>
      <c r="Q280" s="86" t="s">
        <v>2109</v>
      </c>
      <c r="R280" s="86" t="s">
        <v>2132</v>
      </c>
      <c r="S280" s="64">
        <v>4</v>
      </c>
      <c r="T280" s="65">
        <v>42717</v>
      </c>
      <c r="U280" s="65">
        <v>43808</v>
      </c>
      <c r="V280" s="87">
        <v>42332</v>
      </c>
      <c r="W280" s="87">
        <v>43428</v>
      </c>
      <c r="X280" s="33"/>
      <c r="Y280" s="33"/>
      <c r="Z280" s="33" t="s">
        <v>176</v>
      </c>
      <c r="AA280" s="33"/>
      <c r="AB280" s="33"/>
      <c r="AC280" s="33"/>
      <c r="AD280" s="33"/>
      <c r="AE280" s="33" t="s">
        <v>176</v>
      </c>
      <c r="AF280" s="33" t="s">
        <v>176</v>
      </c>
      <c r="AG280" s="33"/>
      <c r="AH280" s="33"/>
      <c r="AI280" s="33"/>
      <c r="AJ280" s="33" t="s">
        <v>176</v>
      </c>
      <c r="AK280" s="67"/>
      <c r="AL280" s="67" t="s">
        <v>2539</v>
      </c>
      <c r="AM280" s="67"/>
      <c r="AN280" s="90" t="s">
        <v>55</v>
      </c>
      <c r="AO280" s="92"/>
      <c r="AP280" s="91" t="s">
        <v>509</v>
      </c>
      <c r="AQ280" s="92"/>
      <c r="AR280" s="92"/>
      <c r="AS280" s="93">
        <v>14687</v>
      </c>
      <c r="AT280" s="408">
        <v>1984</v>
      </c>
      <c r="AU280" s="71"/>
      <c r="AV280" s="71"/>
      <c r="AW280" s="71"/>
      <c r="AX280" s="71"/>
      <c r="AY280" s="71"/>
    </row>
    <row r="281" spans="1:51" s="72" customFormat="1" ht="15" hidden="1" customHeight="1" x14ac:dyDescent="0.2">
      <c r="A281" s="570">
        <v>45</v>
      </c>
      <c r="B281" s="522" t="s">
        <v>183</v>
      </c>
      <c r="C281" s="565" t="s">
        <v>2153</v>
      </c>
      <c r="D281" s="565" t="s">
        <v>2154</v>
      </c>
      <c r="E281" s="297">
        <v>31278</v>
      </c>
      <c r="F281" s="256" t="s">
        <v>2155</v>
      </c>
      <c r="G281" s="572">
        <v>5</v>
      </c>
      <c r="H281" s="573" t="s">
        <v>265</v>
      </c>
      <c r="I281" s="572">
        <v>1994</v>
      </c>
      <c r="J281" s="299" t="s">
        <v>375</v>
      </c>
      <c r="K281" s="300">
        <v>3</v>
      </c>
      <c r="L281" s="240" t="s">
        <v>244</v>
      </c>
      <c r="M281" s="151">
        <v>43237</v>
      </c>
      <c r="N281" s="151">
        <v>43907</v>
      </c>
      <c r="O281" s="47">
        <v>42544</v>
      </c>
      <c r="P281" s="302" t="s">
        <v>2076</v>
      </c>
      <c r="Q281" s="302"/>
      <c r="R281" s="302" t="s">
        <v>317</v>
      </c>
      <c r="S281" s="248">
        <v>4</v>
      </c>
      <c r="T281" s="137"/>
      <c r="U281" s="249">
        <v>43617</v>
      </c>
      <c r="V281" s="304">
        <v>42544</v>
      </c>
      <c r="W281" s="416" t="s">
        <v>2076</v>
      </c>
      <c r="X281" s="571"/>
      <c r="Y281" s="244"/>
      <c r="Z281" s="244"/>
      <c r="AA281" s="244"/>
      <c r="AB281" s="244"/>
      <c r="AC281" s="244" t="s">
        <v>176</v>
      </c>
      <c r="AD281" s="244"/>
      <c r="AE281" s="244"/>
      <c r="AF281" s="244"/>
      <c r="AG281" s="244"/>
      <c r="AH281" s="244"/>
      <c r="AI281" s="244"/>
      <c r="AJ281" s="244"/>
      <c r="AK281" s="244"/>
      <c r="AL281" s="265"/>
      <c r="AM281" s="265"/>
      <c r="AN281" s="265"/>
      <c r="AO281" s="265" t="s">
        <v>2159</v>
      </c>
      <c r="AP281" s="347"/>
      <c r="AQ281" s="347"/>
      <c r="AR281" s="347"/>
      <c r="AS281" s="562"/>
      <c r="AT281" s="616"/>
      <c r="AU281" s="112">
        <v>42590</v>
      </c>
      <c r="AV281" s="195"/>
      <c r="AW281" s="195"/>
      <c r="AX281" s="195"/>
      <c r="AY281" s="195"/>
    </row>
    <row r="282" spans="1:51" ht="15" hidden="1" customHeight="1" x14ac:dyDescent="0.2">
      <c r="A282" s="125">
        <v>41</v>
      </c>
      <c r="B282" s="126" t="s">
        <v>181</v>
      </c>
      <c r="C282" s="127" t="s">
        <v>1889</v>
      </c>
      <c r="D282" s="127" t="s">
        <v>1890</v>
      </c>
      <c r="E282" s="128">
        <v>31092</v>
      </c>
      <c r="F282" s="78" t="s">
        <v>1891</v>
      </c>
      <c r="G282" s="129">
        <v>15</v>
      </c>
      <c r="H282" s="130" t="s">
        <v>1290</v>
      </c>
      <c r="I282" s="129">
        <v>1992</v>
      </c>
      <c r="J282" s="252" t="s">
        <v>375</v>
      </c>
      <c r="K282" s="132">
        <v>3</v>
      </c>
      <c r="L282" s="133" t="s">
        <v>246</v>
      </c>
      <c r="M282" s="135">
        <v>43238</v>
      </c>
      <c r="N282" s="135">
        <v>43612</v>
      </c>
      <c r="O282" s="44">
        <v>42171</v>
      </c>
      <c r="P282" s="44">
        <v>43267</v>
      </c>
      <c r="Q282" s="44"/>
      <c r="S282" s="137">
        <v>4</v>
      </c>
      <c r="T282" s="137">
        <v>43614</v>
      </c>
      <c r="U282" s="138">
        <v>43614</v>
      </c>
      <c r="V282" s="139">
        <v>42171</v>
      </c>
      <c r="W282" s="139">
        <v>43267</v>
      </c>
      <c r="AA282" s="141">
        <f>+AI278</f>
        <v>0</v>
      </c>
      <c r="AK282" s="418"/>
      <c r="AS282" s="142"/>
      <c r="AT282" s="173"/>
    </row>
    <row r="283" spans="1:51" ht="15" hidden="1" customHeight="1" x14ac:dyDescent="0.2">
      <c r="A283" s="104">
        <v>48</v>
      </c>
      <c r="B283" s="114" t="s">
        <v>186</v>
      </c>
      <c r="C283" s="52" t="s">
        <v>236</v>
      </c>
      <c r="D283" s="76" t="s">
        <v>334</v>
      </c>
      <c r="E283" s="77">
        <v>1825</v>
      </c>
      <c r="F283" s="54" t="s">
        <v>1760</v>
      </c>
      <c r="G283" s="79">
        <v>12</v>
      </c>
      <c r="H283" s="80" t="s">
        <v>802</v>
      </c>
      <c r="I283" s="81">
        <v>1980</v>
      </c>
      <c r="J283" s="82" t="s">
        <v>372</v>
      </c>
      <c r="K283" s="83">
        <v>1</v>
      </c>
      <c r="L283" s="84" t="s">
        <v>247</v>
      </c>
      <c r="M283" s="61">
        <v>43941</v>
      </c>
      <c r="N283" s="146">
        <v>43526</v>
      </c>
      <c r="O283" s="62">
        <v>42745</v>
      </c>
      <c r="P283" s="62">
        <v>43840</v>
      </c>
      <c r="Q283" s="62">
        <v>42839</v>
      </c>
      <c r="R283" s="86">
        <v>43935</v>
      </c>
      <c r="S283" s="64">
        <v>4</v>
      </c>
      <c r="T283" s="65">
        <v>43044</v>
      </c>
      <c r="U283" s="65">
        <v>44122</v>
      </c>
      <c r="V283" s="87">
        <v>42787</v>
      </c>
      <c r="W283" s="87">
        <v>43882</v>
      </c>
      <c r="X283" s="89"/>
      <c r="Y283" s="89"/>
      <c r="Z283" s="89"/>
      <c r="AA283" s="89" t="s">
        <v>176</v>
      </c>
      <c r="AB283" s="89"/>
      <c r="AC283" s="89"/>
      <c r="AD283" s="89"/>
      <c r="AE283" s="89"/>
      <c r="AF283" s="89"/>
      <c r="AG283" s="89" t="s">
        <v>176</v>
      </c>
      <c r="AH283" s="89" t="s">
        <v>176</v>
      </c>
      <c r="AI283" s="89"/>
      <c r="AJ283" s="89"/>
      <c r="AK283" s="112"/>
      <c r="AL283" s="112" t="s">
        <v>1920</v>
      </c>
      <c r="AM283" s="112"/>
      <c r="AN283" s="120"/>
      <c r="AO283" s="50" t="s">
        <v>124</v>
      </c>
      <c r="AP283" s="71"/>
      <c r="AQ283" s="243"/>
      <c r="AR283" s="243"/>
      <c r="AS283" s="93">
        <v>5666</v>
      </c>
      <c r="AT283" s="408">
        <v>2001</v>
      </c>
      <c r="AU283" s="71"/>
      <c r="AV283" s="71"/>
      <c r="AW283" s="71"/>
      <c r="AX283" s="71"/>
      <c r="AY283" s="71"/>
    </row>
    <row r="284" spans="1:51" s="196" customFormat="1" ht="15" hidden="1" customHeight="1" x14ac:dyDescent="0.2">
      <c r="A284" s="579"/>
      <c r="B284" s="578"/>
      <c r="C284" s="552" t="s">
        <v>757</v>
      </c>
      <c r="D284" s="553" t="s">
        <v>363</v>
      </c>
      <c r="E284" s="579">
        <v>1160</v>
      </c>
      <c r="F284" s="580" t="s">
        <v>959</v>
      </c>
      <c r="G284" s="581">
        <v>31</v>
      </c>
      <c r="H284" s="555" t="s">
        <v>1225</v>
      </c>
      <c r="I284" s="579">
        <v>1957</v>
      </c>
      <c r="J284" s="578" t="s">
        <v>372</v>
      </c>
      <c r="K284" s="579">
        <v>1</v>
      </c>
      <c r="L284" s="579" t="s">
        <v>243</v>
      </c>
      <c r="M284" s="555">
        <v>42999</v>
      </c>
      <c r="N284" s="556">
        <v>42623</v>
      </c>
      <c r="O284" s="556">
        <v>42411</v>
      </c>
      <c r="P284" s="596">
        <v>42667</v>
      </c>
      <c r="Q284" s="556" t="s">
        <v>2069</v>
      </c>
      <c r="R284" s="555"/>
      <c r="S284" s="582">
        <v>4</v>
      </c>
      <c r="T284" s="138">
        <v>41685</v>
      </c>
      <c r="U284" s="556">
        <v>43516</v>
      </c>
      <c r="V284" s="583">
        <v>42411</v>
      </c>
      <c r="W284" s="592">
        <v>43507</v>
      </c>
      <c r="X284" s="584"/>
      <c r="Y284" s="584" t="s">
        <v>176</v>
      </c>
      <c r="Z284" s="584" t="s">
        <v>176</v>
      </c>
      <c r="AA284" s="584"/>
      <c r="AB284" s="584"/>
      <c r="AC284" s="584"/>
      <c r="AD284" s="584" t="s">
        <v>176</v>
      </c>
      <c r="AE284" s="584">
        <f>+AF440</f>
        <v>0</v>
      </c>
      <c r="AF284" s="584" t="s">
        <v>176</v>
      </c>
      <c r="AG284" s="584"/>
      <c r="AH284" s="584"/>
      <c r="AI284" s="584"/>
      <c r="AJ284" s="584"/>
      <c r="AK284" s="448"/>
      <c r="AL284" s="594" t="s">
        <v>52</v>
      </c>
      <c r="AM284" s="585" t="s">
        <v>55</v>
      </c>
      <c r="AN284" s="581"/>
      <c r="AO284" s="579"/>
      <c r="AP284" s="582" t="s">
        <v>132</v>
      </c>
      <c r="AQ284" s="579"/>
      <c r="AR284" s="579"/>
      <c r="AS284" s="586" t="s">
        <v>293</v>
      </c>
      <c r="AT284" s="580">
        <v>1979</v>
      </c>
      <c r="AU284" s="589"/>
      <c r="AV284" s="589"/>
      <c r="AW284" s="589"/>
      <c r="AX284" s="589"/>
      <c r="AY284" s="589"/>
    </row>
    <row r="285" spans="1:51" s="103" customFormat="1" ht="15" hidden="1" customHeight="1" x14ac:dyDescent="0.2">
      <c r="A285" s="125">
        <v>42</v>
      </c>
      <c r="B285" s="126" t="s">
        <v>181</v>
      </c>
      <c r="C285" s="127" t="s">
        <v>1687</v>
      </c>
      <c r="D285" s="127" t="s">
        <v>407</v>
      </c>
      <c r="E285" s="128">
        <v>30320</v>
      </c>
      <c r="F285" s="78" t="s">
        <v>1688</v>
      </c>
      <c r="G285" s="129">
        <v>18</v>
      </c>
      <c r="H285" s="130" t="s">
        <v>70</v>
      </c>
      <c r="I285" s="129">
        <v>1982</v>
      </c>
      <c r="J285" s="131" t="s">
        <v>375</v>
      </c>
      <c r="K285" s="132">
        <v>2</v>
      </c>
      <c r="L285" s="133" t="s">
        <v>244</v>
      </c>
      <c r="M285" s="135">
        <v>43418</v>
      </c>
      <c r="N285" s="135">
        <v>43792</v>
      </c>
      <c r="O285" s="44">
        <v>41940</v>
      </c>
      <c r="P285" s="44">
        <v>43036</v>
      </c>
      <c r="Q285" s="46"/>
      <c r="R285" s="136"/>
      <c r="S285" s="137">
        <v>4</v>
      </c>
      <c r="T285" s="137">
        <v>41958</v>
      </c>
      <c r="U285" s="138">
        <v>43032</v>
      </c>
      <c r="V285" s="495">
        <v>41940</v>
      </c>
      <c r="W285" s="495">
        <v>43036</v>
      </c>
      <c r="X285" s="140"/>
      <c r="Y285" s="141"/>
      <c r="Z285" s="141"/>
      <c r="AA285" s="141"/>
      <c r="AB285" s="141"/>
      <c r="AC285" s="141" t="s">
        <v>176</v>
      </c>
      <c r="AD285" s="141" t="s">
        <v>176</v>
      </c>
      <c r="AE285" s="141"/>
      <c r="AF285" s="141"/>
      <c r="AG285" s="141"/>
      <c r="AH285" s="141"/>
      <c r="AI285" s="141"/>
      <c r="AJ285" s="141"/>
      <c r="AK285" s="418"/>
      <c r="AL285" s="67"/>
      <c r="AM285" s="67"/>
      <c r="AN285" s="67"/>
      <c r="AO285" s="90"/>
      <c r="AP285" s="142" t="s">
        <v>1689</v>
      </c>
      <c r="AQ285" s="142"/>
      <c r="AR285" s="142"/>
      <c r="AS285" s="142"/>
      <c r="AT285" s="173"/>
      <c r="AU285" s="90"/>
      <c r="AV285" s="144"/>
      <c r="AW285" s="144"/>
      <c r="AX285" s="144"/>
      <c r="AY285" s="144"/>
    </row>
    <row r="286" spans="1:51" s="182" customFormat="1" ht="15" hidden="1" customHeight="1" x14ac:dyDescent="0.2">
      <c r="A286" s="125">
        <v>46</v>
      </c>
      <c r="B286" s="148" t="s">
        <v>188</v>
      </c>
      <c r="C286" s="334" t="s">
        <v>72</v>
      </c>
      <c r="D286" s="334" t="s">
        <v>1491</v>
      </c>
      <c r="E286" s="128">
        <v>30549</v>
      </c>
      <c r="F286" s="78" t="s">
        <v>1492</v>
      </c>
      <c r="G286" s="129">
        <v>14</v>
      </c>
      <c r="H286" s="130" t="s">
        <v>66</v>
      </c>
      <c r="I286" s="129">
        <v>1990</v>
      </c>
      <c r="J286" s="150" t="s">
        <v>375</v>
      </c>
      <c r="K286" s="132">
        <v>2</v>
      </c>
      <c r="L286" s="204" t="s">
        <v>247</v>
      </c>
      <c r="M286" s="135">
        <v>43269</v>
      </c>
      <c r="N286" s="152">
        <v>43479</v>
      </c>
      <c r="O286" s="44">
        <v>42514</v>
      </c>
      <c r="P286" s="44" t="s">
        <v>2041</v>
      </c>
      <c r="Q286" s="44"/>
      <c r="R286" s="136" t="s">
        <v>317</v>
      </c>
      <c r="S286" s="137">
        <v>4</v>
      </c>
      <c r="T286" s="138">
        <v>42549</v>
      </c>
      <c r="U286" s="138">
        <v>43619</v>
      </c>
      <c r="V286" s="139">
        <v>42514</v>
      </c>
      <c r="W286" s="139" t="s">
        <v>2041</v>
      </c>
      <c r="X286" s="140"/>
      <c r="Y286" s="141"/>
      <c r="Z286" s="141"/>
      <c r="AA286" s="141"/>
      <c r="AB286" s="141"/>
      <c r="AC286" s="141"/>
      <c r="AD286" s="141"/>
      <c r="AE286" s="141"/>
      <c r="AF286" s="141"/>
      <c r="AG286" s="141" t="s">
        <v>176</v>
      </c>
      <c r="AH286" s="141" t="s">
        <v>176</v>
      </c>
      <c r="AI286" s="141"/>
      <c r="AJ286" s="141"/>
      <c r="AK286" s="67"/>
      <c r="AL286" s="67"/>
      <c r="AM286" s="67"/>
      <c r="AN286" s="90" t="s">
        <v>2405</v>
      </c>
      <c r="AO286" s="90" t="s">
        <v>1558</v>
      </c>
      <c r="AP286" s="142"/>
      <c r="AQ286" s="142"/>
      <c r="AR286" s="142"/>
      <c r="AS286" s="316">
        <v>18690</v>
      </c>
      <c r="AT286" s="163">
        <v>41813</v>
      </c>
      <c r="AU286" s="120">
        <v>41500</v>
      </c>
      <c r="AV286" s="144"/>
      <c r="AW286" s="144"/>
      <c r="AX286" s="144"/>
      <c r="AY286" s="144"/>
    </row>
    <row r="287" spans="1:51" s="72" customFormat="1" ht="15" customHeight="1" x14ac:dyDescent="0.2">
      <c r="A287" s="73">
        <v>34</v>
      </c>
      <c r="B287" s="114" t="s">
        <v>178</v>
      </c>
      <c r="C287" s="329" t="s">
        <v>72</v>
      </c>
      <c r="D287" s="329" t="s">
        <v>565</v>
      </c>
      <c r="E287" s="342">
        <v>3383</v>
      </c>
      <c r="F287" s="686" t="s">
        <v>1035</v>
      </c>
      <c r="G287" s="257">
        <v>22</v>
      </c>
      <c r="H287" s="333" t="s">
        <v>1127</v>
      </c>
      <c r="I287" s="257">
        <v>1985</v>
      </c>
      <c r="J287" s="202" t="s">
        <v>375</v>
      </c>
      <c r="K287" s="258">
        <v>2</v>
      </c>
      <c r="L287" s="259" t="s">
        <v>244</v>
      </c>
      <c r="M287" s="146">
        <v>43323</v>
      </c>
      <c r="N287" s="146">
        <v>43901</v>
      </c>
      <c r="O287" s="260">
        <v>41366</v>
      </c>
      <c r="P287" s="260">
        <v>42462</v>
      </c>
      <c r="Q287" s="260"/>
      <c r="R287" s="261" t="s">
        <v>1531</v>
      </c>
      <c r="S287" s="262">
        <v>4</v>
      </c>
      <c r="T287" s="263">
        <v>42479</v>
      </c>
      <c r="U287" s="263">
        <v>43559</v>
      </c>
      <c r="V287" s="88">
        <v>41366</v>
      </c>
      <c r="W287" s="88">
        <v>42462</v>
      </c>
      <c r="X287" s="264"/>
      <c r="Y287" s="153" t="s">
        <v>267</v>
      </c>
      <c r="Z287" s="264"/>
      <c r="AA287" s="264" t="s">
        <v>176</v>
      </c>
      <c r="AB287" s="264" t="s">
        <v>176</v>
      </c>
      <c r="AC287" s="264" t="s">
        <v>176</v>
      </c>
      <c r="AD287" s="264" t="s">
        <v>176</v>
      </c>
      <c r="AE287" s="264"/>
      <c r="AF287" s="264"/>
      <c r="AG287" s="264"/>
      <c r="AH287" s="264"/>
      <c r="AI287" s="264"/>
      <c r="AJ287" s="264"/>
      <c r="AK287" s="265"/>
      <c r="AL287" s="265"/>
      <c r="AM287" s="265"/>
      <c r="AN287" s="265"/>
      <c r="AO287" s="266" t="s">
        <v>73</v>
      </c>
      <c r="AP287" s="266"/>
      <c r="AQ287" s="266"/>
      <c r="AR287" s="266"/>
      <c r="AS287" s="267">
        <v>599</v>
      </c>
      <c r="AT287" s="265">
        <v>2007</v>
      </c>
      <c r="AU287" s="71"/>
      <c r="AV287" s="71"/>
      <c r="AW287" s="71"/>
      <c r="AX287" s="71"/>
      <c r="AY287" s="71"/>
    </row>
    <row r="288" spans="1:51" s="72" customFormat="1" ht="15" hidden="1" customHeight="1" x14ac:dyDescent="0.2">
      <c r="A288" s="170">
        <v>47</v>
      </c>
      <c r="B288" s="411" t="s">
        <v>183</v>
      </c>
      <c r="C288" s="127" t="s">
        <v>864</v>
      </c>
      <c r="D288" s="119" t="s">
        <v>399</v>
      </c>
      <c r="E288" s="128">
        <v>268</v>
      </c>
      <c r="F288" s="78" t="s">
        <v>960</v>
      </c>
      <c r="G288" s="79">
        <v>8</v>
      </c>
      <c r="H288" s="130" t="s">
        <v>1391</v>
      </c>
      <c r="I288" s="129">
        <v>1961</v>
      </c>
      <c r="J288" s="150" t="s">
        <v>372</v>
      </c>
      <c r="K288" s="132">
        <v>1</v>
      </c>
      <c r="L288" s="133" t="s">
        <v>247</v>
      </c>
      <c r="M288" s="135">
        <v>43851</v>
      </c>
      <c r="N288" s="135">
        <v>43413</v>
      </c>
      <c r="O288" s="45">
        <v>42172</v>
      </c>
      <c r="P288" s="45" t="s">
        <v>1783</v>
      </c>
      <c r="Q288" s="45" t="s">
        <v>2164</v>
      </c>
      <c r="R288" s="45" t="s">
        <v>1783</v>
      </c>
      <c r="S288" s="293">
        <v>4</v>
      </c>
      <c r="T288" s="124">
        <v>42730</v>
      </c>
      <c r="U288" s="124">
        <v>43815</v>
      </c>
      <c r="V288" s="139">
        <v>42132</v>
      </c>
      <c r="W288" s="139" t="s">
        <v>1778</v>
      </c>
      <c r="X288" s="427"/>
      <c r="Y288" s="153" t="s">
        <v>827</v>
      </c>
      <c r="Z288" s="153" t="s">
        <v>267</v>
      </c>
      <c r="AA288" s="153"/>
      <c r="AB288" s="153"/>
      <c r="AC288" s="153"/>
      <c r="AD288" s="153"/>
      <c r="AE288" s="153"/>
      <c r="AF288" s="153" t="s">
        <v>176</v>
      </c>
      <c r="AG288" s="153" t="s">
        <v>176</v>
      </c>
      <c r="AH288" s="153" t="s">
        <v>176</v>
      </c>
      <c r="AI288" s="153"/>
      <c r="AJ288" s="153"/>
      <c r="AK288" s="67"/>
      <c r="AL288" s="67"/>
      <c r="AM288" s="67" t="s">
        <v>2359</v>
      </c>
      <c r="AN288" s="90" t="s">
        <v>1355</v>
      </c>
      <c r="AO288" s="142"/>
      <c r="AP288" s="142" t="s">
        <v>135</v>
      </c>
      <c r="AQ288" s="142"/>
      <c r="AR288" s="142"/>
      <c r="AS288" s="316">
        <v>19052</v>
      </c>
      <c r="AT288" s="706">
        <v>29808</v>
      </c>
      <c r="AU288" s="121">
        <v>29542</v>
      </c>
      <c r="AV288" s="144"/>
      <c r="AW288" s="144"/>
      <c r="AX288" s="144"/>
      <c r="AY288" s="144"/>
    </row>
    <row r="289" spans="1:51" s="72" customFormat="1" ht="15" hidden="1" customHeight="1" x14ac:dyDescent="0.2">
      <c r="A289" s="50">
        <v>47</v>
      </c>
      <c r="B289" s="111" t="s">
        <v>187</v>
      </c>
      <c r="C289" s="75" t="s">
        <v>864</v>
      </c>
      <c r="D289" s="75" t="s">
        <v>1532</v>
      </c>
      <c r="E289" s="77">
        <v>30097</v>
      </c>
      <c r="F289" s="78" t="s">
        <v>2237</v>
      </c>
      <c r="G289" s="174">
        <v>4</v>
      </c>
      <c r="H289" s="80" t="s">
        <v>1043</v>
      </c>
      <c r="I289" s="81">
        <v>1989</v>
      </c>
      <c r="J289" s="175" t="s">
        <v>375</v>
      </c>
      <c r="K289" s="83">
        <v>1</v>
      </c>
      <c r="L289" s="84" t="s">
        <v>246</v>
      </c>
      <c r="M289" s="61">
        <v>43262</v>
      </c>
      <c r="N289" s="85">
        <v>43740</v>
      </c>
      <c r="O289" s="62">
        <v>42172</v>
      </c>
      <c r="P289" s="62">
        <v>42134</v>
      </c>
      <c r="Q289" s="86" t="s">
        <v>1786</v>
      </c>
      <c r="R289" s="86" t="s">
        <v>2130</v>
      </c>
      <c r="S289" s="64">
        <v>4</v>
      </c>
      <c r="T289" s="65">
        <v>42436</v>
      </c>
      <c r="U289" s="65">
        <v>44261</v>
      </c>
      <c r="V289" s="87">
        <v>43166</v>
      </c>
      <c r="W289" s="87">
        <v>44262</v>
      </c>
      <c r="X289" s="33"/>
      <c r="Y289" s="33" t="s">
        <v>176</v>
      </c>
      <c r="Z289" s="33" t="s">
        <v>176</v>
      </c>
      <c r="AA289" s="33">
        <f>+AK378</f>
        <v>0</v>
      </c>
      <c r="AB289" s="33" t="s">
        <v>176</v>
      </c>
      <c r="AC289" s="33"/>
      <c r="AD289" s="33"/>
      <c r="AE289" s="33"/>
      <c r="AF289" s="33"/>
      <c r="AG289" s="33"/>
      <c r="AH289" s="33"/>
      <c r="AI289" s="33"/>
      <c r="AJ289" s="33"/>
      <c r="AK289" s="67"/>
      <c r="AL289" s="67" t="s">
        <v>2548</v>
      </c>
      <c r="AM289" s="67"/>
      <c r="AN289" s="90" t="s">
        <v>2012</v>
      </c>
      <c r="AO289" s="92"/>
      <c r="AP289" s="92" t="s">
        <v>1533</v>
      </c>
      <c r="AQ289" s="92"/>
      <c r="AR289" s="92"/>
      <c r="AS289" s="93">
        <v>7896</v>
      </c>
      <c r="AT289" s="408">
        <v>2010</v>
      </c>
      <c r="AU289" s="71"/>
      <c r="AV289" s="71"/>
      <c r="AW289" s="108"/>
      <c r="AX289" s="108"/>
      <c r="AY289" s="108"/>
    </row>
    <row r="290" spans="1:51" s="103" customFormat="1" ht="15" customHeight="1" x14ac:dyDescent="0.2">
      <c r="A290" s="125"/>
      <c r="B290" s="630" t="s">
        <v>700</v>
      </c>
      <c r="C290" s="565" t="s">
        <v>1696</v>
      </c>
      <c r="D290" s="565" t="s">
        <v>1697</v>
      </c>
      <c r="E290" s="128">
        <v>30587</v>
      </c>
      <c r="F290" s="78" t="s">
        <v>1698</v>
      </c>
      <c r="G290" s="129">
        <v>13</v>
      </c>
      <c r="H290" s="130" t="s">
        <v>59</v>
      </c>
      <c r="I290" s="129">
        <v>1991</v>
      </c>
      <c r="J290" s="131" t="s">
        <v>375</v>
      </c>
      <c r="K290" s="132">
        <v>2</v>
      </c>
      <c r="L290" s="133" t="s">
        <v>248</v>
      </c>
      <c r="M290" s="135">
        <v>43266</v>
      </c>
      <c r="N290" s="135">
        <v>43523</v>
      </c>
      <c r="O290" s="44">
        <v>42514</v>
      </c>
      <c r="P290" s="44"/>
      <c r="Q290" s="44"/>
      <c r="R290" s="136"/>
      <c r="S290" s="137">
        <v>4</v>
      </c>
      <c r="T290" s="138">
        <v>42561</v>
      </c>
      <c r="U290" s="138">
        <v>43651</v>
      </c>
      <c r="V290" s="253"/>
      <c r="W290" s="253"/>
      <c r="X290" s="140"/>
      <c r="Y290" s="141"/>
      <c r="Z290" s="141"/>
      <c r="AA290" s="141"/>
      <c r="AB290" s="141"/>
      <c r="AC290" s="141"/>
      <c r="AD290" s="141"/>
      <c r="AE290" s="141" t="s">
        <v>176</v>
      </c>
      <c r="AF290" s="141" t="s">
        <v>176</v>
      </c>
      <c r="AG290" s="141"/>
      <c r="AH290" s="141"/>
      <c r="AI290" s="141"/>
      <c r="AJ290" s="141"/>
      <c r="AK290" s="141"/>
      <c r="AL290" s="67"/>
      <c r="AM290" s="67"/>
      <c r="AN290" s="67"/>
      <c r="AO290" s="90" t="s">
        <v>1454</v>
      </c>
      <c r="AP290" s="142"/>
      <c r="AQ290" s="142"/>
      <c r="AR290" s="142"/>
      <c r="AS290" s="93">
        <v>18686</v>
      </c>
      <c r="AT290" s="408">
        <v>2013</v>
      </c>
      <c r="AU290" s="90"/>
      <c r="AV290" s="144"/>
      <c r="AW290" s="144"/>
      <c r="AX290" s="144"/>
      <c r="AY290" s="144"/>
    </row>
    <row r="291" spans="1:51" s="103" customFormat="1" ht="15" hidden="1" customHeight="1" x14ac:dyDescent="0.2">
      <c r="A291" s="125">
        <v>43</v>
      </c>
      <c r="B291" s="126" t="s">
        <v>181</v>
      </c>
      <c r="C291" s="127" t="s">
        <v>1929</v>
      </c>
      <c r="D291" s="127" t="s">
        <v>1930</v>
      </c>
      <c r="E291" s="128">
        <v>2024</v>
      </c>
      <c r="F291" s="78" t="s">
        <v>1931</v>
      </c>
      <c r="G291" s="129">
        <v>27</v>
      </c>
      <c r="H291" s="130" t="s">
        <v>1932</v>
      </c>
      <c r="I291" s="129">
        <v>1971</v>
      </c>
      <c r="J291" s="131" t="s">
        <v>372</v>
      </c>
      <c r="K291" s="132">
        <v>1</v>
      </c>
      <c r="L291" s="133" t="s">
        <v>248</v>
      </c>
      <c r="M291" s="135">
        <v>43030</v>
      </c>
      <c r="N291" s="135">
        <v>43024</v>
      </c>
      <c r="O291" s="44">
        <v>42096</v>
      </c>
      <c r="P291" s="44">
        <v>43192</v>
      </c>
      <c r="Q291" s="44" t="s">
        <v>1933</v>
      </c>
      <c r="R291" s="136"/>
      <c r="S291" s="137">
        <v>4</v>
      </c>
      <c r="T291" s="137">
        <v>42700</v>
      </c>
      <c r="U291" s="451">
        <v>43787</v>
      </c>
      <c r="V291" s="139">
        <v>42096</v>
      </c>
      <c r="W291" s="139">
        <v>43192</v>
      </c>
      <c r="X291" s="140"/>
      <c r="Y291" s="141" t="str">
        <f>+Y287</f>
        <v xml:space="preserve"> +</v>
      </c>
      <c r="Z291" s="141">
        <v>0</v>
      </c>
      <c r="AA291" s="141" t="s">
        <v>176</v>
      </c>
      <c r="AB291" s="141" t="s">
        <v>176</v>
      </c>
      <c r="AC291" s="141"/>
      <c r="AD291" s="141"/>
      <c r="AE291" s="141" t="s">
        <v>176</v>
      </c>
      <c r="AF291" s="141"/>
      <c r="AG291" s="141"/>
      <c r="AH291" s="141"/>
      <c r="AI291" s="141"/>
      <c r="AJ291" s="141"/>
      <c r="AK291" s="418"/>
      <c r="AL291" s="67" t="s">
        <v>1935</v>
      </c>
      <c r="AM291" s="67"/>
      <c r="AN291" s="231"/>
      <c r="AO291" s="90" t="s">
        <v>1934</v>
      </c>
      <c r="AP291" s="142"/>
      <c r="AQ291" s="142">
        <v>330</v>
      </c>
      <c r="AR291" s="142"/>
      <c r="AS291" s="142"/>
      <c r="AT291" s="173"/>
      <c r="AU291" s="90"/>
      <c r="AV291" s="144"/>
      <c r="AW291" s="144"/>
      <c r="AX291" s="144"/>
      <c r="AY291" s="144"/>
    </row>
    <row r="292" spans="1:51" s="590" customFormat="1" ht="15" hidden="1" customHeight="1" x14ac:dyDescent="0.2">
      <c r="A292" s="147">
        <v>44</v>
      </c>
      <c r="B292" s="126" t="s">
        <v>184</v>
      </c>
      <c r="C292" s="127" t="s">
        <v>1681</v>
      </c>
      <c r="D292" s="127" t="s">
        <v>38</v>
      </c>
      <c r="E292" s="128">
        <v>30284</v>
      </c>
      <c r="F292" s="78" t="s">
        <v>1682</v>
      </c>
      <c r="G292" s="129">
        <v>30</v>
      </c>
      <c r="H292" s="130" t="s">
        <v>1225</v>
      </c>
      <c r="I292" s="129">
        <v>1988</v>
      </c>
      <c r="J292" s="131" t="s">
        <v>375</v>
      </c>
      <c r="K292" s="132">
        <v>3</v>
      </c>
      <c r="L292" s="133" t="s">
        <v>1239</v>
      </c>
      <c r="M292" s="152">
        <v>43146</v>
      </c>
      <c r="N292" s="152">
        <v>43677</v>
      </c>
      <c r="O292" s="44">
        <v>41709</v>
      </c>
      <c r="P292" s="44">
        <v>42805</v>
      </c>
      <c r="Q292" s="44"/>
      <c r="R292" s="136"/>
      <c r="S292" s="137">
        <v>4</v>
      </c>
      <c r="T292" s="138">
        <v>42897</v>
      </c>
      <c r="U292" s="451">
        <v>43982</v>
      </c>
      <c r="V292" s="254" t="s">
        <v>1683</v>
      </c>
      <c r="W292" s="254" t="s">
        <v>1684</v>
      </c>
      <c r="X292" s="140"/>
      <c r="Y292" s="141"/>
      <c r="Z292" s="141"/>
      <c r="AA292" s="141" t="s">
        <v>176</v>
      </c>
      <c r="AB292" s="141" t="str">
        <f>+AA292</f>
        <v>+</v>
      </c>
      <c r="AC292" s="141"/>
      <c r="AD292" s="141"/>
      <c r="AE292" s="141"/>
      <c r="AF292" s="141"/>
      <c r="AG292" s="153"/>
      <c r="AH292" s="153"/>
      <c r="AI292" s="153"/>
      <c r="AJ292" s="153"/>
      <c r="AK292" s="598"/>
      <c r="AL292" s="363"/>
      <c r="AM292" s="363"/>
      <c r="AN292" s="617"/>
      <c r="AO292" s="142" t="s">
        <v>1685</v>
      </c>
      <c r="AP292" s="142"/>
      <c r="AQ292" s="173"/>
      <c r="AR292" s="357"/>
      <c r="AS292" s="357"/>
      <c r="AT292" s="357"/>
      <c r="AU292" s="357"/>
      <c r="AV292" s="357"/>
      <c r="AW292" s="357"/>
      <c r="AX292" s="357"/>
      <c r="AY292" s="357"/>
    </row>
    <row r="293" spans="1:51" s="196" customFormat="1" ht="15" hidden="1" customHeight="1" x14ac:dyDescent="0.2">
      <c r="A293" s="486">
        <v>48</v>
      </c>
      <c r="B293" s="296" t="s">
        <v>188</v>
      </c>
      <c r="C293" s="563" t="s">
        <v>1827</v>
      </c>
      <c r="D293" s="564" t="s">
        <v>1864</v>
      </c>
      <c r="E293" s="297">
        <v>30998</v>
      </c>
      <c r="F293" s="256" t="s">
        <v>1828</v>
      </c>
      <c r="G293" s="489">
        <v>9</v>
      </c>
      <c r="H293" s="407" t="s">
        <v>1043</v>
      </c>
      <c r="I293" s="298">
        <v>1994</v>
      </c>
      <c r="J293" s="488" t="s">
        <v>375</v>
      </c>
      <c r="K293" s="300">
        <v>3</v>
      </c>
      <c r="L293" s="486" t="s">
        <v>246</v>
      </c>
      <c r="M293" s="151">
        <v>43238</v>
      </c>
      <c r="N293" s="151">
        <v>43561</v>
      </c>
      <c r="O293" s="47">
        <v>42180</v>
      </c>
      <c r="P293" s="47" t="s">
        <v>1783</v>
      </c>
      <c r="Q293" s="47"/>
      <c r="R293" s="47" t="s">
        <v>317</v>
      </c>
      <c r="S293" s="248">
        <v>4</v>
      </c>
      <c r="T293" s="65"/>
      <c r="U293" s="263">
        <v>43304</v>
      </c>
      <c r="V293" s="304">
        <v>42180</v>
      </c>
      <c r="W293" s="304" t="s">
        <v>1783</v>
      </c>
      <c r="X293" s="601"/>
      <c r="Y293" s="601"/>
      <c r="Z293" s="244"/>
      <c r="AA293" s="244" t="s">
        <v>176</v>
      </c>
      <c r="AB293" s="244"/>
      <c r="AC293" s="244"/>
      <c r="AD293" s="346"/>
      <c r="AE293" s="346"/>
      <c r="AF293" s="346"/>
      <c r="AG293" s="346"/>
      <c r="AH293" s="346"/>
      <c r="AI293" s="346"/>
      <c r="AJ293" s="346"/>
      <c r="AK293" s="314"/>
      <c r="AL293" s="314"/>
      <c r="AM293" s="314"/>
      <c r="AN293" s="120" t="s">
        <v>2423</v>
      </c>
      <c r="AO293" s="602" t="s">
        <v>1831</v>
      </c>
      <c r="AP293" s="602"/>
      <c r="AQ293" s="602"/>
      <c r="AR293" s="602"/>
      <c r="AS293" s="603" t="s">
        <v>2038</v>
      </c>
      <c r="AT293" s="448"/>
      <c r="AU293" s="604">
        <v>42220</v>
      </c>
      <c r="AV293" s="487"/>
      <c r="AW293" s="487"/>
      <c r="AX293" s="487"/>
      <c r="AY293" s="487"/>
    </row>
    <row r="294" spans="1:51" ht="15" customHeight="1" x14ac:dyDescent="0.2">
      <c r="A294" s="73"/>
      <c r="B294" s="114" t="s">
        <v>178</v>
      </c>
      <c r="C294" s="324" t="s">
        <v>811</v>
      </c>
      <c r="D294" s="325" t="s">
        <v>566</v>
      </c>
      <c r="E294" s="341">
        <v>879</v>
      </c>
      <c r="F294" s="338" t="s">
        <v>961</v>
      </c>
      <c r="G294" s="330">
        <v>27</v>
      </c>
      <c r="H294" s="295" t="s">
        <v>802</v>
      </c>
      <c r="I294" s="81">
        <v>1973</v>
      </c>
      <c r="J294" s="82" t="s">
        <v>372</v>
      </c>
      <c r="K294" s="83">
        <v>1</v>
      </c>
      <c r="L294" s="84" t="s">
        <v>248</v>
      </c>
      <c r="M294" s="85">
        <v>43969</v>
      </c>
      <c r="N294" s="85">
        <v>43565</v>
      </c>
      <c r="O294" s="86">
        <v>41743</v>
      </c>
      <c r="P294" s="86">
        <v>42839</v>
      </c>
      <c r="Q294" s="86"/>
      <c r="R294" s="86" t="s">
        <v>1042</v>
      </c>
      <c r="S294" s="34">
        <v>4</v>
      </c>
      <c r="T294" s="124">
        <v>42701</v>
      </c>
      <c r="U294" s="124">
        <v>43787</v>
      </c>
      <c r="V294" s="87">
        <v>41743</v>
      </c>
      <c r="W294" s="87">
        <v>42839</v>
      </c>
      <c r="X294" s="89"/>
      <c r="Y294" s="89" t="s">
        <v>176</v>
      </c>
      <c r="Z294" s="89" t="s">
        <v>176</v>
      </c>
      <c r="AA294" s="89"/>
      <c r="AB294" s="89"/>
      <c r="AC294" s="89"/>
      <c r="AD294" s="89"/>
      <c r="AE294" s="89" t="s">
        <v>176</v>
      </c>
      <c r="AF294" s="89" t="s">
        <v>176</v>
      </c>
      <c r="AG294" s="89" t="s">
        <v>176</v>
      </c>
      <c r="AH294" s="89"/>
      <c r="AI294" s="89"/>
      <c r="AJ294" s="89"/>
      <c r="AK294" s="67"/>
      <c r="AM294" s="90" t="s">
        <v>1411</v>
      </c>
      <c r="AN294" s="90" t="s">
        <v>1403</v>
      </c>
      <c r="AO294" s="92" t="s">
        <v>634</v>
      </c>
      <c r="AP294" s="92"/>
      <c r="AQ294" s="92"/>
      <c r="AR294" s="92"/>
      <c r="AS294" s="93">
        <v>14615</v>
      </c>
      <c r="AT294" s="408">
        <v>1994</v>
      </c>
      <c r="AU294" s="71"/>
      <c r="AV294" s="71"/>
      <c r="AW294" s="108"/>
      <c r="AX294" s="108"/>
      <c r="AY294" s="108"/>
    </row>
    <row r="295" spans="1:51" s="103" customFormat="1" ht="15" hidden="1" customHeight="1" x14ac:dyDescent="0.2">
      <c r="A295" s="104">
        <v>48</v>
      </c>
      <c r="B295" s="111" t="s">
        <v>187</v>
      </c>
      <c r="C295" s="52" t="s">
        <v>1285</v>
      </c>
      <c r="D295" s="76" t="s">
        <v>1288</v>
      </c>
      <c r="E295" s="53">
        <v>30301</v>
      </c>
      <c r="F295" s="54" t="s">
        <v>1291</v>
      </c>
      <c r="G295" s="79">
        <v>17</v>
      </c>
      <c r="H295" s="56" t="s">
        <v>1225</v>
      </c>
      <c r="I295" s="57">
        <v>1988</v>
      </c>
      <c r="J295" s="105" t="s">
        <v>372</v>
      </c>
      <c r="K295" s="59">
        <v>2</v>
      </c>
      <c r="L295" s="60" t="s">
        <v>243</v>
      </c>
      <c r="M295" s="615"/>
      <c r="N295" s="61">
        <v>44503</v>
      </c>
      <c r="O295" s="62">
        <v>41940</v>
      </c>
      <c r="P295" s="62">
        <v>43036</v>
      </c>
      <c r="Q295" s="62" t="s">
        <v>2133</v>
      </c>
      <c r="R295" s="62"/>
      <c r="S295" s="64">
        <v>4</v>
      </c>
      <c r="T295" s="65">
        <v>42941</v>
      </c>
      <c r="U295" s="65">
        <v>44166</v>
      </c>
      <c r="V295" s="66">
        <v>41940</v>
      </c>
      <c r="W295" s="66">
        <v>43036</v>
      </c>
      <c r="X295" s="33"/>
      <c r="Y295" s="33"/>
      <c r="Z295" s="33"/>
      <c r="AA295" s="33"/>
      <c r="AB295" s="33"/>
      <c r="AC295" s="33"/>
      <c r="AD295" s="33"/>
      <c r="AE295" s="33">
        <f>+AF327</f>
        <v>0</v>
      </c>
      <c r="AF295" s="33">
        <f>+AF315</f>
        <v>0</v>
      </c>
      <c r="AG295" s="33"/>
      <c r="AH295" s="33"/>
      <c r="AI295" s="33"/>
      <c r="AJ295" s="33"/>
      <c r="AK295" s="112"/>
      <c r="AL295" s="112"/>
      <c r="AM295" s="112"/>
      <c r="AN295" s="120"/>
      <c r="AO295" s="69" t="s">
        <v>1289</v>
      </c>
      <c r="AP295" s="69"/>
      <c r="AQ295" s="69"/>
      <c r="AR295" s="69"/>
      <c r="AS295" s="70">
        <v>4307</v>
      </c>
      <c r="AT295" s="90">
        <v>2012</v>
      </c>
      <c r="AU295" s="71"/>
      <c r="AV295" s="71"/>
      <c r="AW295" s="71"/>
      <c r="AX295" s="71"/>
      <c r="AY295" s="71"/>
    </row>
    <row r="296" spans="1:51" s="103" customFormat="1" ht="15" hidden="1" customHeight="1" x14ac:dyDescent="0.2">
      <c r="A296" s="125">
        <v>49</v>
      </c>
      <c r="B296" s="126" t="s">
        <v>188</v>
      </c>
      <c r="C296" s="334" t="s">
        <v>1161</v>
      </c>
      <c r="D296" s="334" t="s">
        <v>508</v>
      </c>
      <c r="E296" s="128">
        <v>30236</v>
      </c>
      <c r="F296" s="78" t="s">
        <v>1162</v>
      </c>
      <c r="G296" s="129">
        <v>9</v>
      </c>
      <c r="H296" s="130" t="s">
        <v>1290</v>
      </c>
      <c r="I296" s="129">
        <v>1975</v>
      </c>
      <c r="J296" s="252" t="s">
        <v>375</v>
      </c>
      <c r="K296" s="132">
        <v>1</v>
      </c>
      <c r="L296" s="133" t="s">
        <v>244</v>
      </c>
      <c r="M296" s="135">
        <v>43810</v>
      </c>
      <c r="N296" s="135">
        <v>43860</v>
      </c>
      <c r="O296" s="44">
        <v>42878</v>
      </c>
      <c r="P296" s="46" t="s">
        <v>2314</v>
      </c>
      <c r="Q296" s="46" t="s">
        <v>2328</v>
      </c>
      <c r="R296" s="44" t="s">
        <v>2314</v>
      </c>
      <c r="S296" s="137">
        <v>4</v>
      </c>
      <c r="T296" s="65">
        <v>42694</v>
      </c>
      <c r="U296" s="65">
        <v>43736</v>
      </c>
      <c r="V296" s="139">
        <v>42894</v>
      </c>
      <c r="W296" s="253" t="s">
        <v>2316</v>
      </c>
      <c r="X296" s="153"/>
      <c r="Y296" s="141" t="s">
        <v>176</v>
      </c>
      <c r="Z296" s="141" t="s">
        <v>176</v>
      </c>
      <c r="AA296" s="141"/>
      <c r="AB296" s="141" t="s">
        <v>176</v>
      </c>
      <c r="AC296" s="141" t="s">
        <v>176</v>
      </c>
      <c r="AD296" s="141" t="s">
        <v>176</v>
      </c>
      <c r="AE296" s="141"/>
      <c r="AF296" s="141"/>
      <c r="AG296" s="141"/>
      <c r="AH296" s="141"/>
      <c r="AI296" s="141"/>
      <c r="AJ296" s="141"/>
      <c r="AK296" s="315"/>
      <c r="AL296" s="67"/>
      <c r="AM296" s="67"/>
      <c r="AN296" s="265" t="s">
        <v>2354</v>
      </c>
      <c r="AO296" s="90" t="s">
        <v>671</v>
      </c>
      <c r="AP296" s="142"/>
      <c r="AQ296" s="142"/>
      <c r="AR296" s="142"/>
      <c r="AS296" s="316">
        <v>5423</v>
      </c>
      <c r="AT296" s="336">
        <v>35384</v>
      </c>
      <c r="AU296" s="120">
        <v>35277</v>
      </c>
      <c r="AV296" s="144" t="s">
        <v>258</v>
      </c>
      <c r="AW296" s="144"/>
      <c r="AX296" s="144"/>
      <c r="AY296" s="144"/>
    </row>
    <row r="297" spans="1:51" s="72" customFormat="1" ht="15" hidden="1" customHeight="1" x14ac:dyDescent="0.2">
      <c r="A297" s="125">
        <v>90</v>
      </c>
      <c r="B297" s="96" t="s">
        <v>181</v>
      </c>
      <c r="C297" s="510" t="s">
        <v>1161</v>
      </c>
      <c r="D297" s="510" t="s">
        <v>545</v>
      </c>
      <c r="E297" s="551">
        <v>31233</v>
      </c>
      <c r="F297" s="518" t="s">
        <v>2123</v>
      </c>
      <c r="G297" s="129">
        <v>30</v>
      </c>
      <c r="H297" s="130" t="s">
        <v>2124</v>
      </c>
      <c r="I297" s="129">
        <v>1983</v>
      </c>
      <c r="J297" s="607" t="s">
        <v>2122</v>
      </c>
      <c r="K297" s="132"/>
      <c r="L297" s="133" t="s">
        <v>248</v>
      </c>
      <c r="M297" s="134"/>
      <c r="N297" s="134"/>
      <c r="O297" s="46"/>
      <c r="P297" s="46"/>
      <c r="Q297" s="46"/>
      <c r="R297" s="136"/>
      <c r="S297" s="137">
        <v>5</v>
      </c>
      <c r="T297" s="137"/>
      <c r="U297" s="138">
        <v>44669</v>
      </c>
      <c r="V297" s="253"/>
      <c r="W297" s="253"/>
      <c r="X297" s="140"/>
      <c r="Y297" s="141"/>
      <c r="Z297" s="141"/>
      <c r="AA297" s="141"/>
      <c r="AB297" s="141"/>
      <c r="AC297" s="141"/>
      <c r="AD297" s="141"/>
      <c r="AE297" s="141"/>
      <c r="AF297" s="141"/>
      <c r="AG297" s="141"/>
      <c r="AH297" s="141"/>
      <c r="AI297" s="141"/>
      <c r="AJ297" s="141"/>
      <c r="AK297" s="418"/>
      <c r="AL297" s="67"/>
      <c r="AM297" s="67"/>
      <c r="AN297" s="67"/>
      <c r="AO297" s="90"/>
      <c r="AP297" s="142"/>
      <c r="AQ297" s="142"/>
      <c r="AR297" s="142"/>
      <c r="AS297" s="316"/>
      <c r="AT297" s="173"/>
      <c r="AU297" s="90"/>
      <c r="AV297" s="144"/>
      <c r="AW297" s="144"/>
      <c r="AX297" s="144"/>
      <c r="AY297" s="144"/>
    </row>
    <row r="298" spans="1:51" s="103" customFormat="1" ht="15" hidden="1" customHeight="1" x14ac:dyDescent="0.2">
      <c r="A298" s="104">
        <v>50</v>
      </c>
      <c r="B298" s="51" t="s">
        <v>182</v>
      </c>
      <c r="C298" s="52" t="s">
        <v>499</v>
      </c>
      <c r="D298" s="76" t="s">
        <v>500</v>
      </c>
      <c r="E298" s="53">
        <v>3092</v>
      </c>
      <c r="F298" s="54" t="s">
        <v>1075</v>
      </c>
      <c r="G298" s="79">
        <v>6</v>
      </c>
      <c r="H298" s="56" t="s">
        <v>1043</v>
      </c>
      <c r="I298" s="57">
        <v>1964</v>
      </c>
      <c r="J298" s="105" t="s">
        <v>375</v>
      </c>
      <c r="K298" s="59">
        <v>1</v>
      </c>
      <c r="L298" s="60" t="s">
        <v>243</v>
      </c>
      <c r="M298" s="61">
        <v>44142</v>
      </c>
      <c r="N298" s="61">
        <v>43090</v>
      </c>
      <c r="O298" s="62">
        <v>42769</v>
      </c>
      <c r="P298" s="62">
        <v>43864</v>
      </c>
      <c r="Q298" s="62">
        <v>42769</v>
      </c>
      <c r="R298" s="62">
        <v>43864</v>
      </c>
      <c r="S298" s="64">
        <v>4</v>
      </c>
      <c r="T298" s="65">
        <v>42514</v>
      </c>
      <c r="U298" s="65">
        <v>43597</v>
      </c>
      <c r="V298" s="66">
        <v>42787</v>
      </c>
      <c r="W298" s="66">
        <v>43882</v>
      </c>
      <c r="X298" s="33"/>
      <c r="Y298" s="33" t="s">
        <v>176</v>
      </c>
      <c r="Z298" s="33"/>
      <c r="AA298" s="33"/>
      <c r="AB298" s="33"/>
      <c r="AC298" s="33"/>
      <c r="AD298" s="33"/>
      <c r="AE298" s="33" t="s">
        <v>176</v>
      </c>
      <c r="AF298" s="33" t="s">
        <v>176</v>
      </c>
      <c r="AG298" s="33" t="s">
        <v>176</v>
      </c>
      <c r="AH298" s="33"/>
      <c r="AI298" s="33"/>
      <c r="AJ298" s="33" t="s">
        <v>176</v>
      </c>
      <c r="AK298" s="112"/>
      <c r="AL298" s="112" t="s">
        <v>1923</v>
      </c>
      <c r="AM298" s="112"/>
      <c r="AN298" s="120"/>
      <c r="AO298" s="69" t="s">
        <v>669</v>
      </c>
      <c r="AP298" s="69"/>
      <c r="AQ298" s="69"/>
      <c r="AR298" s="69"/>
      <c r="AS298" s="70">
        <v>5787</v>
      </c>
      <c r="AT298" s="90">
        <v>1985</v>
      </c>
      <c r="AU298" s="71"/>
      <c r="AV298" s="71"/>
      <c r="AW298" s="71"/>
      <c r="AX298" s="71"/>
      <c r="AY298" s="71"/>
    </row>
    <row r="299" spans="1:51" s="103" customFormat="1" ht="15" customHeight="1" x14ac:dyDescent="0.2">
      <c r="A299" s="115">
        <v>37</v>
      </c>
      <c r="B299" s="111" t="s">
        <v>178</v>
      </c>
      <c r="C299" s="324" t="s">
        <v>693</v>
      </c>
      <c r="D299" s="325" t="s">
        <v>3</v>
      </c>
      <c r="E299" s="341">
        <v>1546</v>
      </c>
      <c r="F299" s="338" t="s">
        <v>962</v>
      </c>
      <c r="G299" s="330">
        <v>18</v>
      </c>
      <c r="H299" s="295" t="s">
        <v>488</v>
      </c>
      <c r="I299" s="81">
        <v>1957</v>
      </c>
      <c r="J299" s="82" t="s">
        <v>374</v>
      </c>
      <c r="K299" s="83">
        <v>1</v>
      </c>
      <c r="L299" s="84" t="s">
        <v>249</v>
      </c>
      <c r="M299" s="85">
        <v>44125</v>
      </c>
      <c r="N299" s="85">
        <v>43386</v>
      </c>
      <c r="O299" s="86">
        <v>40635</v>
      </c>
      <c r="P299" s="86">
        <v>42462</v>
      </c>
      <c r="Q299" s="86"/>
      <c r="R299" s="86" t="s">
        <v>1173</v>
      </c>
      <c r="S299" s="34">
        <v>4</v>
      </c>
      <c r="T299" s="124">
        <v>42644</v>
      </c>
      <c r="U299" s="124">
        <v>43741</v>
      </c>
      <c r="V299" s="87">
        <v>40635</v>
      </c>
      <c r="W299" s="87">
        <v>41731</v>
      </c>
      <c r="X299" s="33" t="s">
        <v>176</v>
      </c>
      <c r="Y299" s="89" t="s">
        <v>176</v>
      </c>
      <c r="Z299" s="89" t="s">
        <v>176</v>
      </c>
      <c r="AA299" s="89"/>
      <c r="AB299" s="89"/>
      <c r="AC299" s="89" t="s">
        <v>176</v>
      </c>
      <c r="AD299" s="89" t="s">
        <v>176</v>
      </c>
      <c r="AE299" s="89" t="s">
        <v>176</v>
      </c>
      <c r="AF299" s="89"/>
      <c r="AG299" s="89"/>
      <c r="AH299" s="89"/>
      <c r="AI299" s="89"/>
      <c r="AJ299" s="89" t="s">
        <v>176</v>
      </c>
      <c r="AK299" s="67" t="s">
        <v>1351</v>
      </c>
      <c r="AL299" s="67" t="s">
        <v>840</v>
      </c>
      <c r="AM299" s="67" t="s">
        <v>1414</v>
      </c>
      <c r="AN299" s="90"/>
      <c r="AO299" s="92" t="s">
        <v>153</v>
      </c>
      <c r="AP299" s="92"/>
      <c r="AQ299" s="92"/>
      <c r="AR299" s="92"/>
      <c r="AS299" s="93">
        <v>10444</v>
      </c>
      <c r="AT299" s="408">
        <v>1977</v>
      </c>
      <c r="AU299" s="71"/>
      <c r="AV299" s="71"/>
      <c r="AW299" s="71"/>
      <c r="AX299" s="71"/>
      <c r="AY299" s="71"/>
    </row>
    <row r="300" spans="1:51" s="43" customFormat="1" ht="15" customHeight="1" x14ac:dyDescent="0.2">
      <c r="A300" s="73">
        <v>38</v>
      </c>
      <c r="B300" s="111" t="s">
        <v>178</v>
      </c>
      <c r="C300" s="322" t="s">
        <v>1051</v>
      </c>
      <c r="D300" s="322" t="s">
        <v>412</v>
      </c>
      <c r="E300" s="340">
        <v>5442</v>
      </c>
      <c r="F300" s="337" t="s">
        <v>1136</v>
      </c>
      <c r="G300" s="57">
        <v>28</v>
      </c>
      <c r="H300" s="332" t="s">
        <v>66</v>
      </c>
      <c r="I300" s="57">
        <v>1976</v>
      </c>
      <c r="J300" s="58" t="s">
        <v>1068</v>
      </c>
      <c r="K300" s="59">
        <v>1</v>
      </c>
      <c r="L300" s="60" t="s">
        <v>243</v>
      </c>
      <c r="M300" s="61">
        <v>43873</v>
      </c>
      <c r="N300" s="61">
        <v>43747</v>
      </c>
      <c r="O300" s="62">
        <v>41316</v>
      </c>
      <c r="P300" s="62">
        <v>42411</v>
      </c>
      <c r="Q300" s="62"/>
      <c r="R300" s="98"/>
      <c r="S300" s="64">
        <v>4</v>
      </c>
      <c r="T300" s="65">
        <v>42819</v>
      </c>
      <c r="U300" s="65">
        <v>43888</v>
      </c>
      <c r="V300" s="66">
        <v>41316</v>
      </c>
      <c r="W300" s="66">
        <v>42411</v>
      </c>
      <c r="X300" s="230"/>
      <c r="Y300" s="230"/>
      <c r="Z300" s="230"/>
      <c r="AA300" s="230"/>
      <c r="AB300" s="33"/>
      <c r="AC300" s="33"/>
      <c r="AD300" s="33"/>
      <c r="AE300" s="33" t="s">
        <v>176</v>
      </c>
      <c r="AF300" s="33" t="s">
        <v>176</v>
      </c>
      <c r="AG300" s="33"/>
      <c r="AH300" s="33"/>
      <c r="AI300" s="33"/>
      <c r="AJ300" s="33" t="s">
        <v>176</v>
      </c>
      <c r="AK300" s="67"/>
      <c r="AL300" s="67" t="s">
        <v>1348</v>
      </c>
      <c r="AM300" s="67"/>
      <c r="AN300" s="90"/>
      <c r="AO300" s="92"/>
      <c r="AP300" s="92"/>
      <c r="AQ300" s="92"/>
      <c r="AR300" s="92" t="s">
        <v>1038</v>
      </c>
      <c r="AS300" s="93">
        <v>13920</v>
      </c>
      <c r="AT300" s="408">
        <v>2011</v>
      </c>
      <c r="AU300" s="108"/>
      <c r="AV300" s="108"/>
      <c r="AW300" s="71"/>
      <c r="AX300" s="71"/>
      <c r="AY300" s="71"/>
    </row>
    <row r="301" spans="1:51" s="72" customFormat="1" ht="15" hidden="1" customHeight="1" x14ac:dyDescent="0.2">
      <c r="A301" s="73">
        <v>49</v>
      </c>
      <c r="B301" s="114" t="s">
        <v>180</v>
      </c>
      <c r="C301" s="75" t="s">
        <v>614</v>
      </c>
      <c r="D301" s="76" t="s">
        <v>615</v>
      </c>
      <c r="E301" s="77">
        <v>3272</v>
      </c>
      <c r="F301" s="78" t="s">
        <v>1959</v>
      </c>
      <c r="G301" s="79">
        <v>11</v>
      </c>
      <c r="H301" s="80" t="s">
        <v>1391</v>
      </c>
      <c r="I301" s="81">
        <v>1975</v>
      </c>
      <c r="J301" s="82" t="s">
        <v>375</v>
      </c>
      <c r="K301" s="83">
        <v>1</v>
      </c>
      <c r="L301" s="84" t="s">
        <v>248</v>
      </c>
      <c r="M301" s="85">
        <v>43730</v>
      </c>
      <c r="N301" s="85">
        <v>43258</v>
      </c>
      <c r="O301" s="86">
        <v>42501</v>
      </c>
      <c r="P301" s="86"/>
      <c r="Q301" s="86">
        <v>43056</v>
      </c>
      <c r="R301" s="86">
        <v>44152</v>
      </c>
      <c r="S301" s="64">
        <v>4</v>
      </c>
      <c r="T301" s="65">
        <v>42476</v>
      </c>
      <c r="U301" s="65">
        <v>43539</v>
      </c>
      <c r="V301" s="87">
        <v>42411</v>
      </c>
      <c r="W301" s="87">
        <v>43507</v>
      </c>
      <c r="X301" s="33" t="s">
        <v>176</v>
      </c>
      <c r="Y301" s="33" t="s">
        <v>176</v>
      </c>
      <c r="Z301" s="33">
        <f>+'Список по запросу'!M217</f>
        <v>43511</v>
      </c>
      <c r="AA301" s="33" t="s">
        <v>176</v>
      </c>
      <c r="AB301" s="33" t="s">
        <v>176</v>
      </c>
      <c r="AC301" s="33"/>
      <c r="AD301" s="33" t="s">
        <v>176</v>
      </c>
      <c r="AE301" s="33" t="s">
        <v>176</v>
      </c>
      <c r="AF301" s="33" t="s">
        <v>176</v>
      </c>
      <c r="AG301" s="33"/>
      <c r="AH301" s="33"/>
      <c r="AI301" s="33"/>
      <c r="AJ301" s="33"/>
      <c r="AK301" s="67"/>
      <c r="AL301" s="67" t="s">
        <v>2542</v>
      </c>
      <c r="AM301" s="67"/>
      <c r="AN301" s="90"/>
      <c r="AO301" s="92" t="s">
        <v>670</v>
      </c>
      <c r="AP301" s="92" t="s">
        <v>594</v>
      </c>
      <c r="AQ301" s="92"/>
      <c r="AR301" s="92"/>
      <c r="AS301" s="93">
        <v>18931</v>
      </c>
      <c r="AT301" s="408">
        <v>1997</v>
      </c>
      <c r="AU301" s="71"/>
      <c r="AV301" s="71"/>
      <c r="AW301" s="71"/>
      <c r="AX301" s="71"/>
      <c r="AY301" s="71"/>
    </row>
    <row r="302" spans="1:51" s="72" customFormat="1" ht="15" hidden="1" customHeight="1" x14ac:dyDescent="0.2">
      <c r="A302" s="147">
        <v>45</v>
      </c>
      <c r="B302" s="148" t="s">
        <v>181</v>
      </c>
      <c r="C302" s="127" t="s">
        <v>1233</v>
      </c>
      <c r="D302" s="127" t="s">
        <v>1234</v>
      </c>
      <c r="E302" s="128">
        <v>30253</v>
      </c>
      <c r="F302" s="78" t="s">
        <v>1312</v>
      </c>
      <c r="G302" s="129">
        <v>19</v>
      </c>
      <c r="H302" s="130" t="s">
        <v>66</v>
      </c>
      <c r="I302" s="129">
        <v>1969</v>
      </c>
      <c r="J302" s="131" t="s">
        <v>375</v>
      </c>
      <c r="K302" s="132">
        <v>1</v>
      </c>
      <c r="L302" s="133" t="s">
        <v>246</v>
      </c>
      <c r="M302" s="152">
        <v>43900</v>
      </c>
      <c r="N302" s="152">
        <v>43560</v>
      </c>
      <c r="O302" s="44">
        <v>42115</v>
      </c>
      <c r="P302" s="44">
        <v>43211</v>
      </c>
      <c r="Q302" s="44"/>
      <c r="R302" s="136"/>
      <c r="S302" s="137">
        <v>4</v>
      </c>
      <c r="T302" s="138">
        <v>41755</v>
      </c>
      <c r="U302" s="451">
        <v>43745</v>
      </c>
      <c r="V302" s="495">
        <v>42115</v>
      </c>
      <c r="W302" s="495">
        <v>43211</v>
      </c>
      <c r="X302" s="140"/>
      <c r="Y302" s="141"/>
      <c r="Z302" s="141"/>
      <c r="AA302" s="141" t="s">
        <v>176</v>
      </c>
      <c r="AB302" s="141" t="s">
        <v>176</v>
      </c>
      <c r="AC302" s="141"/>
      <c r="AD302" s="141"/>
      <c r="AE302" s="141"/>
      <c r="AF302" s="141"/>
      <c r="AG302" s="153"/>
      <c r="AH302" s="153"/>
      <c r="AI302" s="153"/>
      <c r="AJ302" s="153"/>
      <c r="AK302" s="448"/>
      <c r="AL302" s="67"/>
      <c r="AM302" s="67"/>
      <c r="AN302" s="90"/>
      <c r="AO302" s="142" t="s">
        <v>522</v>
      </c>
      <c r="AP302" s="155" t="s">
        <v>138</v>
      </c>
      <c r="AQ302" s="142"/>
      <c r="AR302" s="142"/>
      <c r="AS302" s="173" t="s">
        <v>294</v>
      </c>
      <c r="AT302" s="408">
        <v>1985</v>
      </c>
      <c r="AU302" s="157"/>
      <c r="AV302" s="157"/>
      <c r="AW302" s="157"/>
      <c r="AX302" s="157"/>
      <c r="AY302" s="157"/>
    </row>
    <row r="303" spans="1:51" s="72" customFormat="1" ht="15" hidden="1" customHeight="1" x14ac:dyDescent="0.2">
      <c r="A303" s="104">
        <v>51</v>
      </c>
      <c r="B303" s="96" t="s">
        <v>182</v>
      </c>
      <c r="C303" s="52" t="s">
        <v>355</v>
      </c>
      <c r="D303" s="76" t="s">
        <v>461</v>
      </c>
      <c r="E303" s="53">
        <v>2131</v>
      </c>
      <c r="F303" s="54" t="s">
        <v>963</v>
      </c>
      <c r="G303" s="79">
        <v>17</v>
      </c>
      <c r="H303" s="56" t="s">
        <v>265</v>
      </c>
      <c r="I303" s="57">
        <v>1970</v>
      </c>
      <c r="J303" s="150" t="s">
        <v>823</v>
      </c>
      <c r="K303" s="59">
        <v>1</v>
      </c>
      <c r="L303" s="60" t="s">
        <v>306</v>
      </c>
      <c r="M303" s="61">
        <v>43599</v>
      </c>
      <c r="N303" s="61">
        <v>43204</v>
      </c>
      <c r="O303" s="62">
        <v>42164</v>
      </c>
      <c r="P303" s="62">
        <v>43260</v>
      </c>
      <c r="Q303" s="62">
        <v>42485</v>
      </c>
      <c r="R303" s="62" t="s">
        <v>1782</v>
      </c>
      <c r="S303" s="64">
        <v>4</v>
      </c>
      <c r="T303" s="65">
        <v>42676</v>
      </c>
      <c r="U303" s="65">
        <v>43717</v>
      </c>
      <c r="V303" s="66">
        <v>42629</v>
      </c>
      <c r="W303" s="66">
        <v>43724</v>
      </c>
      <c r="X303" s="33" t="s">
        <v>176</v>
      </c>
      <c r="Y303" s="33" t="s">
        <v>176</v>
      </c>
      <c r="Z303" s="33" t="s">
        <v>176</v>
      </c>
      <c r="AA303" s="33" t="s">
        <v>176</v>
      </c>
      <c r="AB303" s="33" t="s">
        <v>176</v>
      </c>
      <c r="AC303" s="33" t="s">
        <v>176</v>
      </c>
      <c r="AD303" s="33" t="s">
        <v>176</v>
      </c>
      <c r="AE303" s="33"/>
      <c r="AF303" s="33"/>
      <c r="AG303" s="33"/>
      <c r="AH303" s="33"/>
      <c r="AI303" s="33"/>
      <c r="AJ303" s="33" t="s">
        <v>176</v>
      </c>
      <c r="AK303" s="67"/>
      <c r="AL303" s="67"/>
      <c r="AM303" s="67"/>
      <c r="AN303" s="90" t="s">
        <v>1433</v>
      </c>
      <c r="AO303" s="69" t="s">
        <v>383</v>
      </c>
      <c r="AP303" s="69"/>
      <c r="AQ303" s="69"/>
      <c r="AR303" s="69"/>
      <c r="AS303" s="70">
        <v>11231</v>
      </c>
      <c r="AT303" s="90">
        <v>1992</v>
      </c>
      <c r="AU303" s="108"/>
      <c r="AV303" s="108"/>
      <c r="AW303" s="71"/>
      <c r="AX303" s="71"/>
      <c r="AY303" s="71"/>
    </row>
    <row r="304" spans="1:51" s="72" customFormat="1" ht="15" hidden="1" customHeight="1" x14ac:dyDescent="0.2">
      <c r="A304" s="104">
        <v>52</v>
      </c>
      <c r="B304" s="96" t="s">
        <v>186</v>
      </c>
      <c r="C304" s="52" t="s">
        <v>2146</v>
      </c>
      <c r="D304" s="76" t="s">
        <v>2147</v>
      </c>
      <c r="E304" s="53">
        <v>31260</v>
      </c>
      <c r="F304" s="54" t="s">
        <v>2148</v>
      </c>
      <c r="G304" s="79">
        <v>19</v>
      </c>
      <c r="H304" s="56" t="s">
        <v>802</v>
      </c>
      <c r="I304" s="57">
        <v>1995</v>
      </c>
      <c r="J304" s="105" t="s">
        <v>375</v>
      </c>
      <c r="K304" s="59">
        <v>3</v>
      </c>
      <c r="L304" s="60" t="s">
        <v>246</v>
      </c>
      <c r="M304" s="61">
        <v>43483</v>
      </c>
      <c r="N304" s="61">
        <v>43879</v>
      </c>
      <c r="O304" s="62">
        <v>42546</v>
      </c>
      <c r="P304" s="62">
        <v>43641</v>
      </c>
      <c r="Q304" s="44" t="s">
        <v>317</v>
      </c>
      <c r="R304" s="44" t="s">
        <v>317</v>
      </c>
      <c r="S304" s="64">
        <v>4</v>
      </c>
      <c r="T304" s="65"/>
      <c r="U304" s="65">
        <v>43507</v>
      </c>
      <c r="V304" s="66">
        <v>42590</v>
      </c>
      <c r="W304" s="66">
        <v>43685</v>
      </c>
      <c r="X304" s="33"/>
      <c r="Y304" s="33"/>
      <c r="Z304" s="33"/>
      <c r="AA304" s="33"/>
      <c r="AB304" s="33" t="s">
        <v>176</v>
      </c>
      <c r="AC304" s="33"/>
      <c r="AD304" s="33"/>
      <c r="AE304" s="33"/>
      <c r="AF304" s="33"/>
      <c r="AG304" s="33"/>
      <c r="AH304" s="33"/>
      <c r="AI304" s="33"/>
      <c r="AJ304" s="33"/>
      <c r="AK304" s="90"/>
      <c r="AL304" s="90"/>
      <c r="AM304" s="90"/>
      <c r="AN304" s="90"/>
      <c r="AO304" s="50"/>
      <c r="AP304" s="69"/>
      <c r="AQ304" s="69"/>
      <c r="AR304" s="69"/>
      <c r="AS304" s="70"/>
      <c r="AT304" s="90"/>
      <c r="AU304" s="108"/>
      <c r="AV304" s="108"/>
      <c r="AW304" s="108"/>
      <c r="AX304" s="108"/>
      <c r="AY304" s="108"/>
    </row>
    <row r="305" spans="1:51" s="72" customFormat="1" ht="15" customHeight="1" x14ac:dyDescent="0.2">
      <c r="A305" s="73">
        <v>39</v>
      </c>
      <c r="B305" s="114" t="s">
        <v>178</v>
      </c>
      <c r="C305" s="324" t="s">
        <v>774</v>
      </c>
      <c r="D305" s="325" t="s">
        <v>568</v>
      </c>
      <c r="E305" s="341">
        <v>1422</v>
      </c>
      <c r="F305" s="338" t="s">
        <v>964</v>
      </c>
      <c r="G305" s="330">
        <v>22</v>
      </c>
      <c r="H305" s="295" t="s">
        <v>802</v>
      </c>
      <c r="I305" s="81">
        <v>1969</v>
      </c>
      <c r="J305" s="82" t="s">
        <v>376</v>
      </c>
      <c r="K305" s="83">
        <v>1</v>
      </c>
      <c r="L305" s="84" t="s">
        <v>244</v>
      </c>
      <c r="M305" s="85">
        <v>44133</v>
      </c>
      <c r="N305" s="85">
        <v>43875</v>
      </c>
      <c r="O305" s="86">
        <v>40982</v>
      </c>
      <c r="P305" s="86">
        <v>43192</v>
      </c>
      <c r="Q305" s="86"/>
      <c r="R305" s="86" t="s">
        <v>1883</v>
      </c>
      <c r="S305" s="34">
        <v>4</v>
      </c>
      <c r="T305" s="124">
        <v>42591</v>
      </c>
      <c r="U305" s="124">
        <v>43702</v>
      </c>
      <c r="V305" s="87">
        <v>42096</v>
      </c>
      <c r="W305" s="87">
        <v>43192</v>
      </c>
      <c r="X305" s="89" t="s">
        <v>176</v>
      </c>
      <c r="Y305" s="89" t="s">
        <v>176</v>
      </c>
      <c r="Z305" s="89" t="s">
        <v>176</v>
      </c>
      <c r="AA305" s="89" t="s">
        <v>176</v>
      </c>
      <c r="AB305" s="89" t="s">
        <v>176</v>
      </c>
      <c r="AC305" s="89" t="s">
        <v>176</v>
      </c>
      <c r="AD305" s="89" t="s">
        <v>176</v>
      </c>
      <c r="AE305" s="89" t="s">
        <v>176</v>
      </c>
      <c r="AF305" s="89"/>
      <c r="AG305" s="89"/>
      <c r="AH305" s="89"/>
      <c r="AI305" s="89"/>
      <c r="AJ305" s="89" t="s">
        <v>176</v>
      </c>
      <c r="AK305" s="112"/>
      <c r="AL305" s="112"/>
      <c r="AM305" s="112"/>
      <c r="AN305" s="120"/>
      <c r="AO305" s="92" t="s">
        <v>155</v>
      </c>
      <c r="AP305" s="92"/>
      <c r="AQ305" s="92"/>
      <c r="AR305" s="92"/>
      <c r="AS305" s="93">
        <v>12957</v>
      </c>
      <c r="AT305" s="408">
        <v>1990</v>
      </c>
      <c r="AU305" s="71"/>
      <c r="AV305" s="71"/>
      <c r="AW305" s="71"/>
      <c r="AX305" s="71"/>
      <c r="AY305" s="71"/>
    </row>
    <row r="306" spans="1:51" s="519" customFormat="1" ht="15" hidden="1" customHeight="1" x14ac:dyDescent="0.2">
      <c r="A306" s="73">
        <v>259</v>
      </c>
      <c r="B306" s="111" t="s">
        <v>179</v>
      </c>
      <c r="C306" s="75" t="s">
        <v>742</v>
      </c>
      <c r="D306" s="76" t="s">
        <v>475</v>
      </c>
      <c r="E306" s="77">
        <v>2190</v>
      </c>
      <c r="F306" s="78" t="s">
        <v>2349</v>
      </c>
      <c r="G306" s="79">
        <v>21</v>
      </c>
      <c r="H306" s="80" t="s">
        <v>1290</v>
      </c>
      <c r="I306" s="81">
        <v>1951</v>
      </c>
      <c r="J306" s="82" t="s">
        <v>374</v>
      </c>
      <c r="K306" s="83">
        <v>1</v>
      </c>
      <c r="L306" s="84" t="s">
        <v>249</v>
      </c>
      <c r="M306" s="61">
        <v>43919</v>
      </c>
      <c r="N306" s="61">
        <v>43378</v>
      </c>
      <c r="O306" s="86">
        <v>42490</v>
      </c>
      <c r="P306" s="86">
        <v>43585</v>
      </c>
      <c r="Q306" s="86"/>
      <c r="R306" s="62" t="s">
        <v>2284</v>
      </c>
      <c r="S306" s="34">
        <v>4</v>
      </c>
      <c r="T306" s="65">
        <v>42842</v>
      </c>
      <c r="U306" s="124">
        <v>43906</v>
      </c>
      <c r="V306" s="66" t="s">
        <v>1268</v>
      </c>
      <c r="W306" s="66" t="s">
        <v>1269</v>
      </c>
      <c r="X306" s="33" t="s">
        <v>176</v>
      </c>
      <c r="Y306" s="89" t="s">
        <v>176</v>
      </c>
      <c r="Z306" s="89" t="s">
        <v>176</v>
      </c>
      <c r="AA306" s="89"/>
      <c r="AB306" s="89"/>
      <c r="AC306" s="89"/>
      <c r="AD306" s="89"/>
      <c r="AE306" s="89" t="s">
        <v>176</v>
      </c>
      <c r="AF306" s="89"/>
      <c r="AG306" s="89" t="s">
        <v>176</v>
      </c>
      <c r="AH306" s="89" t="s">
        <v>176</v>
      </c>
      <c r="AI306" s="89"/>
      <c r="AJ306" s="89" t="s">
        <v>176</v>
      </c>
      <c r="AK306" s="67" t="s">
        <v>53</v>
      </c>
      <c r="AL306" s="67" t="s">
        <v>2590</v>
      </c>
      <c r="AM306" s="67" t="s">
        <v>2276</v>
      </c>
      <c r="AN306" s="90" t="s">
        <v>1477</v>
      </c>
      <c r="AO306" s="91" t="s">
        <v>158</v>
      </c>
      <c r="AP306" s="92"/>
      <c r="AQ306" s="92"/>
      <c r="AR306" s="92"/>
      <c r="AS306" s="93">
        <v>14501</v>
      </c>
      <c r="AT306" s="94">
        <v>1978</v>
      </c>
      <c r="AU306" s="108"/>
      <c r="AV306" s="108"/>
      <c r="AW306" s="108"/>
      <c r="AX306" s="108"/>
      <c r="AY306" s="108"/>
    </row>
    <row r="307" spans="1:51" s="625" customFormat="1" ht="15" hidden="1" customHeight="1" x14ac:dyDescent="0.2">
      <c r="A307" s="125">
        <v>50</v>
      </c>
      <c r="B307" s="126" t="s">
        <v>187</v>
      </c>
      <c r="C307" s="127" t="s">
        <v>1797</v>
      </c>
      <c r="D307" s="127" t="s">
        <v>363</v>
      </c>
      <c r="E307" s="128">
        <v>30959</v>
      </c>
      <c r="F307" s="78" t="s">
        <v>2330</v>
      </c>
      <c r="G307" s="174">
        <v>28</v>
      </c>
      <c r="H307" s="80" t="s">
        <v>66</v>
      </c>
      <c r="I307" s="174">
        <v>1992</v>
      </c>
      <c r="J307" s="82" t="s">
        <v>372</v>
      </c>
      <c r="K307" s="132">
        <v>3</v>
      </c>
      <c r="L307" s="133" t="s">
        <v>243</v>
      </c>
      <c r="M307" s="135">
        <v>43508</v>
      </c>
      <c r="N307" s="135">
        <v>44089</v>
      </c>
      <c r="O307" s="327">
        <v>42156</v>
      </c>
      <c r="P307" s="327">
        <v>43252</v>
      </c>
      <c r="Q307" s="327"/>
      <c r="R307" s="136"/>
      <c r="S307" s="137">
        <v>4</v>
      </c>
      <c r="T307" s="137"/>
      <c r="U307" s="138">
        <v>43798</v>
      </c>
      <c r="V307" s="312">
        <v>42156</v>
      </c>
      <c r="W307" s="312">
        <v>43252</v>
      </c>
      <c r="X307" s="140"/>
      <c r="Y307" s="141"/>
      <c r="Z307" s="141"/>
      <c r="AA307" s="141"/>
      <c r="AB307" s="141"/>
      <c r="AC307" s="141" t="s">
        <v>176</v>
      </c>
      <c r="AD307" s="141"/>
      <c r="AE307" s="141"/>
      <c r="AF307" s="141" t="s">
        <v>176</v>
      </c>
      <c r="AG307" s="141"/>
      <c r="AH307" s="141"/>
      <c r="AI307" s="141"/>
      <c r="AJ307" s="141"/>
      <c r="AK307" s="141"/>
      <c r="AL307" s="67"/>
      <c r="AM307" s="67"/>
      <c r="AN307" s="67"/>
      <c r="AO307" s="90" t="s">
        <v>1798</v>
      </c>
      <c r="AP307" s="142"/>
      <c r="AQ307" s="142"/>
      <c r="AR307" s="142"/>
      <c r="AS307" s="93">
        <v>4682</v>
      </c>
      <c r="AT307" s="94">
        <v>2015</v>
      </c>
      <c r="AU307" s="90"/>
      <c r="AV307" s="144"/>
      <c r="AW307" s="144"/>
      <c r="AX307" s="144"/>
      <c r="AY307" s="144"/>
    </row>
    <row r="308" spans="1:51" s="103" customFormat="1" ht="15" hidden="1" customHeight="1" x14ac:dyDescent="0.2">
      <c r="A308" s="170">
        <v>50</v>
      </c>
      <c r="B308" s="411" t="s">
        <v>183</v>
      </c>
      <c r="C308" s="127" t="s">
        <v>680</v>
      </c>
      <c r="D308" s="119" t="s">
        <v>681</v>
      </c>
      <c r="E308" s="128">
        <v>5286</v>
      </c>
      <c r="F308" s="78" t="s">
        <v>1541</v>
      </c>
      <c r="G308" s="79">
        <v>3</v>
      </c>
      <c r="H308" s="130" t="s">
        <v>1225</v>
      </c>
      <c r="I308" s="129">
        <v>1970</v>
      </c>
      <c r="J308" s="150" t="s">
        <v>372</v>
      </c>
      <c r="K308" s="132">
        <v>1</v>
      </c>
      <c r="L308" s="133" t="s">
        <v>247</v>
      </c>
      <c r="M308" s="135">
        <v>44242</v>
      </c>
      <c r="N308" s="135">
        <v>43190</v>
      </c>
      <c r="O308" s="45">
        <v>42115</v>
      </c>
      <c r="P308" s="45" t="s">
        <v>1768</v>
      </c>
      <c r="Q308" s="45" t="s">
        <v>2296</v>
      </c>
      <c r="R308" s="45" t="s">
        <v>2294</v>
      </c>
      <c r="S308" s="293">
        <v>4</v>
      </c>
      <c r="T308" s="124">
        <v>42766</v>
      </c>
      <c r="U308" s="124">
        <v>43853</v>
      </c>
      <c r="V308" s="139">
        <v>42115</v>
      </c>
      <c r="W308" s="139" t="s">
        <v>1768</v>
      </c>
      <c r="X308" s="153"/>
      <c r="Y308" s="153"/>
      <c r="Z308" s="153" t="s">
        <v>176</v>
      </c>
      <c r="AA308" s="153"/>
      <c r="AB308" s="153"/>
      <c r="AC308" s="153"/>
      <c r="AD308" s="153" t="s">
        <v>176</v>
      </c>
      <c r="AE308" s="153"/>
      <c r="AF308" s="153"/>
      <c r="AG308" s="153">
        <f>+AD347</f>
        <v>0</v>
      </c>
      <c r="AH308" s="153" t="s">
        <v>267</v>
      </c>
      <c r="AI308" s="153"/>
      <c r="AJ308" s="153"/>
      <c r="AK308" s="112"/>
      <c r="AL308" s="112"/>
      <c r="AM308" s="112"/>
      <c r="AN308" s="113" t="s">
        <v>2526</v>
      </c>
      <c r="AO308" s="142"/>
      <c r="AP308" s="142" t="s">
        <v>677</v>
      </c>
      <c r="AQ308" s="142"/>
      <c r="AR308" s="142"/>
      <c r="AS308" s="316">
        <v>15422</v>
      </c>
      <c r="AT308" s="163">
        <v>33256</v>
      </c>
      <c r="AU308" s="420">
        <v>33107</v>
      </c>
      <c r="AV308" s="144" t="s">
        <v>827</v>
      </c>
      <c r="AW308" s="409"/>
      <c r="AX308" s="409"/>
      <c r="AY308" s="409"/>
    </row>
    <row r="309" spans="1:51" s="103" customFormat="1" ht="15" hidden="1" customHeight="1" x14ac:dyDescent="0.2">
      <c r="A309" s="73">
        <v>260</v>
      </c>
      <c r="B309" s="111" t="s">
        <v>179</v>
      </c>
      <c r="C309" s="52" t="s">
        <v>803</v>
      </c>
      <c r="D309" s="76" t="s">
        <v>423</v>
      </c>
      <c r="E309" s="77">
        <v>691</v>
      </c>
      <c r="F309" s="78" t="s">
        <v>1091</v>
      </c>
      <c r="G309" s="79">
        <v>8</v>
      </c>
      <c r="H309" s="80" t="s">
        <v>265</v>
      </c>
      <c r="I309" s="81">
        <v>1961</v>
      </c>
      <c r="J309" s="82" t="s">
        <v>372</v>
      </c>
      <c r="K309" s="83">
        <v>1</v>
      </c>
      <c r="L309" s="84" t="s">
        <v>248</v>
      </c>
      <c r="M309" s="61">
        <v>44109</v>
      </c>
      <c r="N309" s="61">
        <v>43414</v>
      </c>
      <c r="O309" s="86">
        <v>43144</v>
      </c>
      <c r="P309" s="86">
        <v>44240</v>
      </c>
      <c r="Q309" s="86"/>
      <c r="R309" s="63" t="s">
        <v>2585</v>
      </c>
      <c r="S309" s="34">
        <v>4</v>
      </c>
      <c r="T309" s="65">
        <v>42666</v>
      </c>
      <c r="U309" s="65">
        <v>44239</v>
      </c>
      <c r="V309" s="110" t="s">
        <v>1490</v>
      </c>
      <c r="W309" s="110" t="s">
        <v>1490</v>
      </c>
      <c r="X309" s="89"/>
      <c r="Y309" s="89"/>
      <c r="Z309" s="89" t="s">
        <v>176</v>
      </c>
      <c r="AA309" s="89"/>
      <c r="AB309" s="89"/>
      <c r="AC309" s="89"/>
      <c r="AD309" s="89"/>
      <c r="AE309" s="89" t="s">
        <v>176</v>
      </c>
      <c r="AF309" s="89" t="s">
        <v>176</v>
      </c>
      <c r="AG309" s="89"/>
      <c r="AH309" s="89"/>
      <c r="AI309" s="89"/>
      <c r="AJ309" s="89"/>
      <c r="AK309" s="67"/>
      <c r="AL309" s="67"/>
      <c r="AM309" s="67" t="s">
        <v>1981</v>
      </c>
      <c r="AN309" s="68" t="s">
        <v>1165</v>
      </c>
      <c r="AO309" s="92"/>
      <c r="AP309" s="91" t="s">
        <v>631</v>
      </c>
      <c r="AQ309" s="92"/>
      <c r="AR309" s="92"/>
      <c r="AS309" s="93">
        <v>14739</v>
      </c>
      <c r="AT309" s="199">
        <v>1982</v>
      </c>
      <c r="AU309" s="71"/>
      <c r="AV309" s="71"/>
      <c r="AW309" s="277"/>
      <c r="AX309" s="277"/>
      <c r="AY309" s="277"/>
    </row>
    <row r="310" spans="1:51" s="103" customFormat="1" ht="15" hidden="1" customHeight="1" x14ac:dyDescent="0.2">
      <c r="A310" s="104">
        <v>53</v>
      </c>
      <c r="B310" s="96" t="s">
        <v>186</v>
      </c>
      <c r="C310" s="52" t="s">
        <v>1275</v>
      </c>
      <c r="D310" s="76" t="s">
        <v>1276</v>
      </c>
      <c r="E310" s="53">
        <v>30346</v>
      </c>
      <c r="F310" s="54" t="s">
        <v>1277</v>
      </c>
      <c r="G310" s="79">
        <v>10</v>
      </c>
      <c r="H310" s="56" t="s">
        <v>488</v>
      </c>
      <c r="I310" s="57">
        <v>1982</v>
      </c>
      <c r="J310" s="105" t="s">
        <v>372</v>
      </c>
      <c r="K310" s="59">
        <v>1</v>
      </c>
      <c r="L310" s="60" t="s">
        <v>244</v>
      </c>
      <c r="M310" s="61">
        <v>43249</v>
      </c>
      <c r="N310" s="61">
        <v>43894</v>
      </c>
      <c r="O310" s="62">
        <v>43028</v>
      </c>
      <c r="P310" s="62">
        <v>44114</v>
      </c>
      <c r="Q310" s="62">
        <v>43028</v>
      </c>
      <c r="R310" s="62">
        <v>44114</v>
      </c>
      <c r="S310" s="64">
        <v>4</v>
      </c>
      <c r="T310" s="65">
        <v>42539</v>
      </c>
      <c r="U310" s="65">
        <v>43608</v>
      </c>
      <c r="V310" s="66">
        <v>43053</v>
      </c>
      <c r="W310" s="66">
        <v>44149</v>
      </c>
      <c r="X310" s="33"/>
      <c r="Y310" s="33" t="s">
        <v>176</v>
      </c>
      <c r="Z310" s="33"/>
      <c r="AA310" s="33"/>
      <c r="AB310" s="33"/>
      <c r="AC310" s="33" t="s">
        <v>176</v>
      </c>
      <c r="AD310" s="33" t="s">
        <v>176</v>
      </c>
      <c r="AE310" s="33"/>
      <c r="AF310" s="33"/>
      <c r="AG310" s="33"/>
      <c r="AH310" s="33"/>
      <c r="AI310" s="33"/>
      <c r="AJ310" s="33"/>
      <c r="AK310" s="90"/>
      <c r="AL310" s="90"/>
      <c r="AM310" s="90"/>
      <c r="AN310" s="68"/>
      <c r="AO310" s="50" t="s">
        <v>1278</v>
      </c>
      <c r="AP310" s="69"/>
      <c r="AQ310" s="69"/>
      <c r="AR310" s="69"/>
      <c r="AS310" s="70">
        <v>19425</v>
      </c>
      <c r="AT310" s="68">
        <v>2004</v>
      </c>
      <c r="AU310" s="108"/>
      <c r="AV310" s="108"/>
      <c r="AW310" s="108"/>
      <c r="AX310" s="108"/>
      <c r="AY310" s="108"/>
    </row>
    <row r="311" spans="1:51" s="103" customFormat="1" ht="15" hidden="1" customHeight="1" x14ac:dyDescent="0.2">
      <c r="A311" s="104">
        <v>54</v>
      </c>
      <c r="B311" s="51" t="s">
        <v>182</v>
      </c>
      <c r="C311" s="52" t="s">
        <v>699</v>
      </c>
      <c r="D311" s="76" t="s">
        <v>1074</v>
      </c>
      <c r="E311" s="53">
        <v>1623</v>
      </c>
      <c r="F311" s="54" t="s">
        <v>1983</v>
      </c>
      <c r="G311" s="79">
        <v>30</v>
      </c>
      <c r="H311" s="56" t="s">
        <v>1391</v>
      </c>
      <c r="I311" s="57">
        <v>1955</v>
      </c>
      <c r="J311" s="105" t="s">
        <v>376</v>
      </c>
      <c r="K311" s="59">
        <v>1</v>
      </c>
      <c r="L311" s="60" t="s">
        <v>243</v>
      </c>
      <c r="M311" s="61">
        <v>43853</v>
      </c>
      <c r="N311" s="61">
        <v>43119</v>
      </c>
      <c r="O311" s="62">
        <v>42475</v>
      </c>
      <c r="P311" s="62">
        <v>43570</v>
      </c>
      <c r="Q311" s="62">
        <v>42475</v>
      </c>
      <c r="R311" s="62">
        <v>43570</v>
      </c>
      <c r="S311" s="64">
        <v>4</v>
      </c>
      <c r="T311" s="65">
        <v>42443</v>
      </c>
      <c r="U311" s="65">
        <v>43520</v>
      </c>
      <c r="V311" s="66">
        <v>42430</v>
      </c>
      <c r="W311" s="66">
        <v>43525</v>
      </c>
      <c r="X311" s="33"/>
      <c r="Y311" s="33" t="s">
        <v>176</v>
      </c>
      <c r="Z311" s="33" t="s">
        <v>176</v>
      </c>
      <c r="AA311" s="33"/>
      <c r="AB311" s="33"/>
      <c r="AC311" s="33"/>
      <c r="AD311" s="33">
        <f>+AD492</f>
        <v>0</v>
      </c>
      <c r="AE311" s="33" t="s">
        <v>176</v>
      </c>
      <c r="AF311" s="33" t="s">
        <v>176</v>
      </c>
      <c r="AG311" s="33" t="s">
        <v>176</v>
      </c>
      <c r="AH311" s="33" t="s">
        <v>176</v>
      </c>
      <c r="AI311" s="33"/>
      <c r="AJ311" s="33" t="s">
        <v>176</v>
      </c>
      <c r="AK311" s="112"/>
      <c r="AL311" s="112" t="s">
        <v>1918</v>
      </c>
      <c r="AM311" s="112" t="s">
        <v>845</v>
      </c>
      <c r="AN311" s="120" t="s">
        <v>1365</v>
      </c>
      <c r="AO311" s="69" t="s">
        <v>155</v>
      </c>
      <c r="AP311" s="69"/>
      <c r="AQ311" s="69"/>
      <c r="AR311" s="69"/>
      <c r="AS311" s="70">
        <v>12872</v>
      </c>
      <c r="AT311" s="68">
        <v>1974</v>
      </c>
      <c r="AU311" s="71"/>
      <c r="AV311" s="71"/>
      <c r="AW311" s="181"/>
      <c r="AX311" s="181"/>
      <c r="AY311" s="181"/>
    </row>
    <row r="312" spans="1:51" s="43" customFormat="1" ht="15" customHeight="1" x14ac:dyDescent="0.2">
      <c r="A312" s="91">
        <v>40</v>
      </c>
      <c r="B312" s="114" t="s">
        <v>178</v>
      </c>
      <c r="C312" s="324" t="s">
        <v>790</v>
      </c>
      <c r="D312" s="325" t="s">
        <v>569</v>
      </c>
      <c r="E312" s="341">
        <v>560</v>
      </c>
      <c r="F312" s="338" t="s">
        <v>965</v>
      </c>
      <c r="G312" s="330">
        <v>24</v>
      </c>
      <c r="H312" s="295" t="s">
        <v>1127</v>
      </c>
      <c r="I312" s="81">
        <v>1967</v>
      </c>
      <c r="J312" s="82" t="s">
        <v>378</v>
      </c>
      <c r="K312" s="83">
        <v>1</v>
      </c>
      <c r="L312" s="84" t="s">
        <v>249</v>
      </c>
      <c r="M312" s="85">
        <v>44163</v>
      </c>
      <c r="N312" s="85">
        <v>43554</v>
      </c>
      <c r="O312" s="86">
        <v>41695</v>
      </c>
      <c r="P312" s="86">
        <v>42791</v>
      </c>
      <c r="Q312" s="86"/>
      <c r="R312" s="86" t="s">
        <v>1172</v>
      </c>
      <c r="S312" s="34">
        <v>4</v>
      </c>
      <c r="T312" s="124">
        <v>42610</v>
      </c>
      <c r="U312" s="124">
        <v>43645</v>
      </c>
      <c r="V312" s="87">
        <v>40698</v>
      </c>
      <c r="W312" s="87"/>
      <c r="X312" s="33" t="s">
        <v>176</v>
      </c>
      <c r="Y312" s="89" t="s">
        <v>176</v>
      </c>
      <c r="Z312" s="89" t="s">
        <v>176</v>
      </c>
      <c r="AA312" s="89"/>
      <c r="AB312" s="89"/>
      <c r="AC312" s="89"/>
      <c r="AD312" s="89"/>
      <c r="AE312" s="89" t="s">
        <v>176</v>
      </c>
      <c r="AF312" s="89" t="s">
        <v>176</v>
      </c>
      <c r="AG312" s="89" t="s">
        <v>176</v>
      </c>
      <c r="AH312" s="89" t="s">
        <v>176</v>
      </c>
      <c r="AI312" s="89"/>
      <c r="AJ312" s="89" t="s">
        <v>176</v>
      </c>
      <c r="AK312" s="112" t="s">
        <v>1351</v>
      </c>
      <c r="AL312" s="269" t="s">
        <v>1397</v>
      </c>
      <c r="AM312" s="269" t="s">
        <v>51</v>
      </c>
      <c r="AN312" s="113" t="s">
        <v>1404</v>
      </c>
      <c r="AO312" s="92" t="s">
        <v>522</v>
      </c>
      <c r="AP312" s="92"/>
      <c r="AQ312" s="92"/>
      <c r="AR312" s="92"/>
      <c r="AS312" s="93">
        <v>12809</v>
      </c>
      <c r="AT312" s="206">
        <v>1989</v>
      </c>
      <c r="AU312" s="71"/>
      <c r="AV312" s="71"/>
      <c r="AW312" s="71"/>
      <c r="AX312" s="71"/>
      <c r="AY312" s="71"/>
    </row>
    <row r="313" spans="1:51" s="519" customFormat="1" ht="15" hidden="1" customHeight="1" x14ac:dyDescent="0.2">
      <c r="A313" s="352"/>
      <c r="B313" s="96" t="s">
        <v>185</v>
      </c>
      <c r="C313" s="127" t="s">
        <v>2248</v>
      </c>
      <c r="D313" s="127" t="s">
        <v>1880</v>
      </c>
      <c r="E313" s="128">
        <v>31083</v>
      </c>
      <c r="F313" s="78" t="s">
        <v>2247</v>
      </c>
      <c r="G313" s="129">
        <v>16</v>
      </c>
      <c r="H313" s="130" t="s">
        <v>802</v>
      </c>
      <c r="I313" s="129">
        <v>1988</v>
      </c>
      <c r="J313" s="175" t="s">
        <v>375</v>
      </c>
      <c r="K313" s="132">
        <v>2</v>
      </c>
      <c r="L313" s="84" t="s">
        <v>244</v>
      </c>
      <c r="M313" s="135">
        <v>43646</v>
      </c>
      <c r="N313" s="135">
        <v>43925</v>
      </c>
      <c r="O313" s="44">
        <v>43144</v>
      </c>
      <c r="P313" s="44">
        <v>44240</v>
      </c>
      <c r="Q313" s="44"/>
      <c r="R313" s="86" t="s">
        <v>317</v>
      </c>
      <c r="S313" s="137">
        <v>4</v>
      </c>
      <c r="T313" s="138"/>
      <c r="U313" s="138">
        <v>44005</v>
      </c>
      <c r="V313" s="139">
        <v>43228</v>
      </c>
      <c r="W313" s="139">
        <v>44324</v>
      </c>
      <c r="X313" s="140"/>
      <c r="Y313" s="141"/>
      <c r="Z313" s="141"/>
      <c r="AA313" s="141"/>
      <c r="AB313" s="141"/>
      <c r="AC313" s="141" t="s">
        <v>176</v>
      </c>
      <c r="AD313" s="141" t="s">
        <v>176</v>
      </c>
      <c r="AE313" s="141"/>
      <c r="AF313" s="141"/>
      <c r="AG313" s="141"/>
      <c r="AH313" s="141"/>
      <c r="AI313" s="141"/>
      <c r="AJ313" s="141"/>
      <c r="AK313" s="359"/>
      <c r="AL313" s="360"/>
      <c r="AM313" s="360"/>
      <c r="AN313" s="720"/>
      <c r="AO313" s="90"/>
      <c r="AP313" s="90" t="s">
        <v>2190</v>
      </c>
      <c r="AQ313" s="142"/>
      <c r="AR313" s="357"/>
      <c r="AS313" s="173">
        <v>4674</v>
      </c>
      <c r="AT313" s="94">
        <v>2013</v>
      </c>
      <c r="AU313" s="357"/>
      <c r="AV313" s="357"/>
      <c r="AW313" s="357"/>
      <c r="AX313" s="357"/>
      <c r="AY313" s="357"/>
    </row>
    <row r="314" spans="1:51" s="103" customFormat="1" ht="15" customHeight="1" x14ac:dyDescent="0.2">
      <c r="A314" s="73">
        <v>41</v>
      </c>
      <c r="B314" s="114" t="s">
        <v>178</v>
      </c>
      <c r="C314" s="324" t="s">
        <v>779</v>
      </c>
      <c r="D314" s="324" t="s">
        <v>780</v>
      </c>
      <c r="E314" s="341">
        <v>2609</v>
      </c>
      <c r="F314" s="338" t="s">
        <v>1101</v>
      </c>
      <c r="G314" s="81">
        <v>23</v>
      </c>
      <c r="H314" s="295" t="s">
        <v>488</v>
      </c>
      <c r="I314" s="81">
        <v>1974</v>
      </c>
      <c r="J314" s="175" t="s">
        <v>375</v>
      </c>
      <c r="K314" s="83">
        <v>1</v>
      </c>
      <c r="L314" s="84" t="s">
        <v>248</v>
      </c>
      <c r="M314" s="85">
        <v>44126</v>
      </c>
      <c r="N314" s="85">
        <v>43754</v>
      </c>
      <c r="O314" s="86">
        <v>41635</v>
      </c>
      <c r="P314" s="86">
        <v>42731</v>
      </c>
      <c r="Q314" s="86"/>
      <c r="R314" s="86" t="s">
        <v>317</v>
      </c>
      <c r="S314" s="34">
        <v>4</v>
      </c>
      <c r="T314" s="124">
        <v>42853</v>
      </c>
      <c r="U314" s="124">
        <v>43934</v>
      </c>
      <c r="V314" s="87">
        <v>41759</v>
      </c>
      <c r="W314" s="87">
        <v>42855</v>
      </c>
      <c r="X314" s="33"/>
      <c r="Y314" s="33"/>
      <c r="Z314" s="33" t="s">
        <v>176</v>
      </c>
      <c r="AA314" s="33" t="s">
        <v>176</v>
      </c>
      <c r="AB314" s="33" t="s">
        <v>176</v>
      </c>
      <c r="AC314" s="33" t="s">
        <v>176</v>
      </c>
      <c r="AD314" s="33"/>
      <c r="AE314" s="33" t="s">
        <v>176</v>
      </c>
      <c r="AF314" s="33"/>
      <c r="AG314" s="33"/>
      <c r="AH314" s="33"/>
      <c r="AI314" s="33"/>
      <c r="AJ314" s="33"/>
      <c r="AK314" s="67"/>
      <c r="AL314" s="67"/>
      <c r="AM314" s="67"/>
      <c r="AN314" s="68" t="s">
        <v>1405</v>
      </c>
      <c r="AO314" s="92" t="s">
        <v>362</v>
      </c>
      <c r="AP314" s="92"/>
      <c r="AQ314" s="92"/>
      <c r="AR314" s="92"/>
      <c r="AS314" s="93">
        <v>17135</v>
      </c>
      <c r="AT314" s="94">
        <v>1995</v>
      </c>
      <c r="AU314" s="71"/>
      <c r="AV314" s="71"/>
      <c r="AW314" s="71"/>
      <c r="AX314" s="71"/>
      <c r="AY314" s="71"/>
    </row>
    <row r="315" spans="1:51" s="458" customFormat="1" ht="15" hidden="1" customHeight="1" x14ac:dyDescent="0.2">
      <c r="A315" s="147">
        <v>46</v>
      </c>
      <c r="B315" s="148" t="s">
        <v>181</v>
      </c>
      <c r="C315" s="171" t="s">
        <v>254</v>
      </c>
      <c r="D315" s="76" t="s">
        <v>346</v>
      </c>
      <c r="E315" s="128">
        <v>1998</v>
      </c>
      <c r="F315" s="78" t="s">
        <v>1222</v>
      </c>
      <c r="G315" s="79">
        <v>3</v>
      </c>
      <c r="H315" s="130" t="s">
        <v>488</v>
      </c>
      <c r="I315" s="129">
        <v>1977</v>
      </c>
      <c r="J315" s="150" t="s">
        <v>372</v>
      </c>
      <c r="K315" s="132">
        <v>1</v>
      </c>
      <c r="L315" s="133" t="s">
        <v>244</v>
      </c>
      <c r="M315" s="152">
        <v>43598</v>
      </c>
      <c r="N315" s="152">
        <v>43942</v>
      </c>
      <c r="O315" s="44">
        <v>41927</v>
      </c>
      <c r="P315" s="44">
        <v>43023</v>
      </c>
      <c r="Q315" s="45" t="s">
        <v>2070</v>
      </c>
      <c r="R315" s="45"/>
      <c r="S315" s="137">
        <v>4</v>
      </c>
      <c r="T315" s="138">
        <v>41812</v>
      </c>
      <c r="U315" s="138">
        <v>43021</v>
      </c>
      <c r="V315" s="495">
        <v>41927</v>
      </c>
      <c r="W315" s="495">
        <v>43023</v>
      </c>
      <c r="X315" s="153"/>
      <c r="Y315" s="153" t="str">
        <f>+Y298</f>
        <v>+</v>
      </c>
      <c r="Z315" s="153"/>
      <c r="AA315" s="153"/>
      <c r="AB315" s="153"/>
      <c r="AC315" s="153" t="s">
        <v>176</v>
      </c>
      <c r="AD315" s="153" t="s">
        <v>176</v>
      </c>
      <c r="AE315" s="153" t="s">
        <v>176</v>
      </c>
      <c r="AF315" s="153"/>
      <c r="AG315" s="153"/>
      <c r="AH315" s="153"/>
      <c r="AI315" s="153"/>
      <c r="AJ315" s="153"/>
      <c r="AK315" s="448"/>
      <c r="AL315" s="67"/>
      <c r="AM315" s="67"/>
      <c r="AN315" s="90"/>
      <c r="AO315" s="155" t="s">
        <v>1196</v>
      </c>
      <c r="AP315" s="155"/>
      <c r="AQ315" s="142"/>
      <c r="AR315" s="142"/>
      <c r="AS315" s="173"/>
      <c r="AT315" s="94"/>
      <c r="AU315" s="157"/>
      <c r="AV315" s="157"/>
      <c r="AW315" s="274"/>
      <c r="AX315" s="274"/>
      <c r="AY315" s="274"/>
    </row>
    <row r="316" spans="1:51" s="103" customFormat="1" ht="15" hidden="1" customHeight="1" x14ac:dyDescent="0.2">
      <c r="A316" s="170">
        <v>51</v>
      </c>
      <c r="B316" s="126" t="s">
        <v>188</v>
      </c>
      <c r="C316" s="127" t="s">
        <v>639</v>
      </c>
      <c r="D316" s="127" t="s">
        <v>640</v>
      </c>
      <c r="E316" s="128">
        <v>3184</v>
      </c>
      <c r="F316" s="78" t="s">
        <v>2441</v>
      </c>
      <c r="G316" s="129">
        <v>5</v>
      </c>
      <c r="H316" s="130" t="s">
        <v>802</v>
      </c>
      <c r="I316" s="129">
        <v>1968</v>
      </c>
      <c r="J316" s="202" t="s">
        <v>372</v>
      </c>
      <c r="K316" s="132">
        <v>1</v>
      </c>
      <c r="L316" s="204" t="s">
        <v>247</v>
      </c>
      <c r="M316" s="135">
        <v>44119</v>
      </c>
      <c r="N316" s="135">
        <v>43733</v>
      </c>
      <c r="O316" s="45">
        <v>42354</v>
      </c>
      <c r="P316" s="45" t="s">
        <v>1962</v>
      </c>
      <c r="Q316" s="45" t="s">
        <v>2168</v>
      </c>
      <c r="R316" s="45" t="s">
        <v>1962</v>
      </c>
      <c r="S316" s="293">
        <v>4</v>
      </c>
      <c r="T316" s="124">
        <v>43000</v>
      </c>
      <c r="U316" s="124">
        <v>44093</v>
      </c>
      <c r="V316" s="139">
        <v>42517</v>
      </c>
      <c r="W316" s="139" t="s">
        <v>2041</v>
      </c>
      <c r="X316" s="153"/>
      <c r="Y316" s="153" t="s">
        <v>176</v>
      </c>
      <c r="Z316" s="153" t="s">
        <v>176</v>
      </c>
      <c r="AA316" s="153"/>
      <c r="AB316" s="153"/>
      <c r="AC316" s="153"/>
      <c r="AD316" s="153"/>
      <c r="AE316" s="153"/>
      <c r="AF316" s="153" t="s">
        <v>176</v>
      </c>
      <c r="AG316" s="153" t="s">
        <v>176</v>
      </c>
      <c r="AH316" s="153" t="s">
        <v>267</v>
      </c>
      <c r="AI316" s="153"/>
      <c r="AJ316" s="153"/>
      <c r="AK316" s="67"/>
      <c r="AL316" s="67"/>
      <c r="AM316" s="67" t="s">
        <v>1910</v>
      </c>
      <c r="AN316" s="90" t="s">
        <v>2519</v>
      </c>
      <c r="AO316" s="155" t="s">
        <v>116</v>
      </c>
      <c r="AP316" s="142"/>
      <c r="AQ316" s="142"/>
      <c r="AR316" s="142"/>
      <c r="AS316" s="316">
        <v>12541</v>
      </c>
      <c r="AT316" s="163">
        <v>33451</v>
      </c>
      <c r="AU316" s="121">
        <v>33451</v>
      </c>
      <c r="AV316" s="144" t="s">
        <v>1179</v>
      </c>
      <c r="AW316" s="157"/>
      <c r="AX316" s="157"/>
      <c r="AY316" s="157"/>
    </row>
    <row r="317" spans="1:51" s="103" customFormat="1" ht="15" hidden="1" customHeight="1" x14ac:dyDescent="0.2">
      <c r="A317" s="73">
        <v>51</v>
      </c>
      <c r="B317" s="114" t="s">
        <v>180</v>
      </c>
      <c r="C317" s="52" t="s">
        <v>776</v>
      </c>
      <c r="D317" s="76" t="s">
        <v>425</v>
      </c>
      <c r="E317" s="77">
        <v>443</v>
      </c>
      <c r="F317" s="78" t="s">
        <v>1106</v>
      </c>
      <c r="G317" s="79">
        <v>22</v>
      </c>
      <c r="H317" s="80" t="s">
        <v>1225</v>
      </c>
      <c r="I317" s="81">
        <v>1973</v>
      </c>
      <c r="J317" s="82" t="s">
        <v>372</v>
      </c>
      <c r="K317" s="83">
        <v>1</v>
      </c>
      <c r="L317" s="84" t="s">
        <v>246</v>
      </c>
      <c r="M317" s="85">
        <v>43748</v>
      </c>
      <c r="N317" s="85">
        <v>43376</v>
      </c>
      <c r="O317" s="62">
        <v>42279</v>
      </c>
      <c r="P317" s="62">
        <v>43375</v>
      </c>
      <c r="Q317" s="62" t="s">
        <v>2000</v>
      </c>
      <c r="R317" s="86" t="s">
        <v>2134</v>
      </c>
      <c r="S317" s="64">
        <v>4</v>
      </c>
      <c r="T317" s="65">
        <v>42519</v>
      </c>
      <c r="U317" s="65">
        <v>43591</v>
      </c>
      <c r="V317" s="66">
        <v>42480</v>
      </c>
      <c r="W317" s="66">
        <v>43575</v>
      </c>
      <c r="X317" s="33"/>
      <c r="Y317" s="33"/>
      <c r="Z317" s="33" t="s">
        <v>176</v>
      </c>
      <c r="AA317" s="33" t="s">
        <v>176</v>
      </c>
      <c r="AB317" s="33" t="s">
        <v>176</v>
      </c>
      <c r="AC317" s="33"/>
      <c r="AD317" s="33"/>
      <c r="AE317" s="33"/>
      <c r="AF317" s="33">
        <f>+AG320</f>
        <v>0</v>
      </c>
      <c r="AG317" s="33"/>
      <c r="AH317" s="33"/>
      <c r="AI317" s="33"/>
      <c r="AJ317" s="33" t="s">
        <v>176</v>
      </c>
      <c r="AK317" s="67"/>
      <c r="AL317" s="67" t="s">
        <v>2543</v>
      </c>
      <c r="AM317" s="67"/>
      <c r="AN317" s="68" t="s">
        <v>2415</v>
      </c>
      <c r="AO317" s="91" t="s">
        <v>175</v>
      </c>
      <c r="AP317" s="92" t="s">
        <v>616</v>
      </c>
      <c r="AQ317" s="92"/>
      <c r="AR317" s="92"/>
      <c r="AS317" s="93">
        <v>19050</v>
      </c>
      <c r="AT317" s="94">
        <v>2000</v>
      </c>
      <c r="AU317" s="71"/>
      <c r="AV317" s="71"/>
      <c r="AW317" s="71"/>
      <c r="AX317" s="71"/>
      <c r="AY317" s="71"/>
    </row>
    <row r="318" spans="1:51" s="72" customFormat="1" ht="15" hidden="1" customHeight="1" x14ac:dyDescent="0.2">
      <c r="A318" s="73">
        <v>52</v>
      </c>
      <c r="B318" s="114" t="s">
        <v>180</v>
      </c>
      <c r="C318" s="75" t="s">
        <v>776</v>
      </c>
      <c r="D318" s="75" t="s">
        <v>506</v>
      </c>
      <c r="E318" s="77">
        <v>3517</v>
      </c>
      <c r="F318" s="78" t="s">
        <v>1967</v>
      </c>
      <c r="G318" s="174">
        <v>18</v>
      </c>
      <c r="H318" s="80" t="s">
        <v>1290</v>
      </c>
      <c r="I318" s="81">
        <v>1973</v>
      </c>
      <c r="J318" s="82" t="s">
        <v>372</v>
      </c>
      <c r="K318" s="83">
        <v>1</v>
      </c>
      <c r="L318" s="84" t="s">
        <v>243</v>
      </c>
      <c r="M318" s="85">
        <v>43518</v>
      </c>
      <c r="N318" s="85">
        <v>43741</v>
      </c>
      <c r="O318" s="86">
        <v>42115</v>
      </c>
      <c r="P318" s="86">
        <v>43211</v>
      </c>
      <c r="Q318" s="86"/>
      <c r="R318" s="86"/>
      <c r="S318" s="64">
        <v>4</v>
      </c>
      <c r="T318" s="65">
        <v>42766</v>
      </c>
      <c r="U318" s="65">
        <v>43787</v>
      </c>
      <c r="V318" s="87">
        <v>42115</v>
      </c>
      <c r="W318" s="87">
        <v>43211</v>
      </c>
      <c r="X318" s="89"/>
      <c r="Y318" s="89"/>
      <c r="Z318" s="89"/>
      <c r="AA318" s="89"/>
      <c r="AB318" s="89"/>
      <c r="AC318" s="89"/>
      <c r="AD318" s="89"/>
      <c r="AE318" s="89">
        <f>AE320</f>
        <v>0</v>
      </c>
      <c r="AF318" s="89" t="s">
        <v>176</v>
      </c>
      <c r="AG318" s="89"/>
      <c r="AH318" s="89" t="s">
        <v>176</v>
      </c>
      <c r="AI318" s="89"/>
      <c r="AJ318" s="89"/>
      <c r="AK318" s="67"/>
      <c r="AL318" s="67" t="s">
        <v>1913</v>
      </c>
      <c r="AM318" s="67"/>
      <c r="AN318" s="68"/>
      <c r="AO318" s="71"/>
      <c r="AP318" s="92" t="s">
        <v>507</v>
      </c>
      <c r="AQ318" s="92"/>
      <c r="AR318" s="92"/>
      <c r="AS318" s="93">
        <v>13978</v>
      </c>
      <c r="AT318" s="94">
        <v>1996</v>
      </c>
      <c r="AU318" s="71"/>
      <c r="AV318" s="71"/>
      <c r="AW318" s="71"/>
      <c r="AX318" s="71"/>
      <c r="AY318" s="71"/>
    </row>
    <row r="319" spans="1:51" s="288" customFormat="1" ht="15" customHeight="1" x14ac:dyDescent="0.2">
      <c r="A319" s="724">
        <v>43</v>
      </c>
      <c r="B319" s="727" t="s">
        <v>178</v>
      </c>
      <c r="C319" s="728" t="s">
        <v>776</v>
      </c>
      <c r="D319" s="729" t="s">
        <v>571</v>
      </c>
      <c r="E319" s="732">
        <v>2310</v>
      </c>
      <c r="F319" s="734" t="s">
        <v>966</v>
      </c>
      <c r="G319" s="736">
        <v>6</v>
      </c>
      <c r="H319" s="739" t="s">
        <v>1127</v>
      </c>
      <c r="I319" s="743">
        <v>1959</v>
      </c>
      <c r="J319" s="744" t="s">
        <v>372</v>
      </c>
      <c r="K319" s="745">
        <v>1</v>
      </c>
      <c r="L319" s="746" t="s">
        <v>243</v>
      </c>
      <c r="M319" s="747">
        <v>44076</v>
      </c>
      <c r="N319" s="747">
        <v>43329</v>
      </c>
      <c r="O319" s="86">
        <v>41316</v>
      </c>
      <c r="P319" s="86">
        <v>42411</v>
      </c>
      <c r="Q319" s="750"/>
      <c r="R319" s="750"/>
      <c r="S319" s="752">
        <v>4</v>
      </c>
      <c r="T319" s="753">
        <v>42507</v>
      </c>
      <c r="U319" s="753">
        <v>43539</v>
      </c>
      <c r="V319" s="87">
        <v>41316</v>
      </c>
      <c r="W319" s="87">
        <v>42411</v>
      </c>
      <c r="X319" s="757"/>
      <c r="Y319" s="757" t="s">
        <v>176</v>
      </c>
      <c r="Z319" s="757" t="s">
        <v>176</v>
      </c>
      <c r="AA319" s="757"/>
      <c r="AB319" s="757"/>
      <c r="AC319" s="757"/>
      <c r="AD319" s="757"/>
      <c r="AE319" s="757" t="s">
        <v>176</v>
      </c>
      <c r="AF319" s="757" t="s">
        <v>176</v>
      </c>
      <c r="AG319" s="757"/>
      <c r="AH319" s="757"/>
      <c r="AI319" s="757"/>
      <c r="AJ319" s="757"/>
      <c r="AK319" s="759" t="s">
        <v>1351</v>
      </c>
      <c r="AL319" s="759" t="s">
        <v>1349</v>
      </c>
      <c r="AM319" s="759" t="s">
        <v>1412</v>
      </c>
      <c r="AN319" s="762" t="s">
        <v>1406</v>
      </c>
      <c r="AO319" s="763" t="s">
        <v>155</v>
      </c>
      <c r="AP319" s="763"/>
      <c r="AQ319" s="763"/>
      <c r="AR319" s="763"/>
      <c r="AS319" s="679">
        <v>12979</v>
      </c>
      <c r="AT319" s="680">
        <v>1979</v>
      </c>
      <c r="AU319" s="108"/>
      <c r="AV319" s="108"/>
      <c r="AW319" s="71"/>
      <c r="AX319" s="71"/>
      <c r="AY319" s="71"/>
    </row>
    <row r="320" spans="1:51" s="393" customFormat="1" ht="15" hidden="1" customHeight="1" x14ac:dyDescent="0.2">
      <c r="A320" s="73">
        <v>53</v>
      </c>
      <c r="B320" s="114" t="s">
        <v>180</v>
      </c>
      <c r="C320" s="75" t="s">
        <v>625</v>
      </c>
      <c r="D320" s="76" t="s">
        <v>318</v>
      </c>
      <c r="E320" s="77">
        <v>3328</v>
      </c>
      <c r="F320" s="78" t="s">
        <v>2106</v>
      </c>
      <c r="G320" s="79">
        <v>1</v>
      </c>
      <c r="H320" s="80" t="s">
        <v>66</v>
      </c>
      <c r="I320" s="81">
        <v>1977</v>
      </c>
      <c r="J320" s="82" t="s">
        <v>372</v>
      </c>
      <c r="K320" s="83">
        <v>1</v>
      </c>
      <c r="L320" s="84" t="s">
        <v>326</v>
      </c>
      <c r="M320" s="85">
        <v>43982</v>
      </c>
      <c r="N320" s="85">
        <v>43578</v>
      </c>
      <c r="O320" s="86">
        <v>42278</v>
      </c>
      <c r="P320" s="86">
        <v>43374</v>
      </c>
      <c r="Q320" s="86"/>
      <c r="R320" s="161"/>
      <c r="S320" s="64">
        <v>4</v>
      </c>
      <c r="T320" s="65">
        <v>42729</v>
      </c>
      <c r="U320" s="65">
        <v>43813</v>
      </c>
      <c r="V320" s="87">
        <v>42278</v>
      </c>
      <c r="W320" s="87">
        <v>43374</v>
      </c>
      <c r="X320" s="33"/>
      <c r="Y320" s="33"/>
      <c r="Z320" s="33" t="s">
        <v>176</v>
      </c>
      <c r="AA320" s="33"/>
      <c r="AB320" s="33">
        <f>+AB386</f>
        <v>0</v>
      </c>
      <c r="AC320" s="33"/>
      <c r="AD320" s="33"/>
      <c r="AE320" s="33"/>
      <c r="AF320" s="33"/>
      <c r="AG320" s="33"/>
      <c r="AH320" s="33"/>
      <c r="AI320" s="33"/>
      <c r="AJ320" s="33" t="s">
        <v>176</v>
      </c>
      <c r="AK320" s="67"/>
      <c r="AL320" s="67" t="s">
        <v>2547</v>
      </c>
      <c r="AM320" s="67"/>
      <c r="AN320" s="90" t="s">
        <v>2513</v>
      </c>
      <c r="AO320" s="91" t="s">
        <v>828</v>
      </c>
      <c r="AP320" s="92"/>
      <c r="AQ320" s="92"/>
      <c r="AR320" s="92"/>
      <c r="AS320" s="93">
        <v>13955</v>
      </c>
      <c r="AT320" s="94">
        <v>2007</v>
      </c>
      <c r="AU320" s="71"/>
      <c r="AV320" s="71"/>
      <c r="AW320" s="71"/>
      <c r="AX320" s="71"/>
      <c r="AY320" s="71"/>
    </row>
    <row r="321" spans="1:51" s="103" customFormat="1" ht="15" customHeight="1" x14ac:dyDescent="0.2">
      <c r="A321" s="73">
        <v>44</v>
      </c>
      <c r="B321" s="111" t="s">
        <v>178</v>
      </c>
      <c r="C321" s="324" t="s">
        <v>625</v>
      </c>
      <c r="D321" s="324" t="s">
        <v>626</v>
      </c>
      <c r="E321" s="341">
        <v>3278</v>
      </c>
      <c r="F321" s="338" t="s">
        <v>1100</v>
      </c>
      <c r="G321" s="81">
        <v>3</v>
      </c>
      <c r="H321" s="295" t="s">
        <v>70</v>
      </c>
      <c r="I321" s="81">
        <v>1983</v>
      </c>
      <c r="J321" s="175" t="s">
        <v>514</v>
      </c>
      <c r="K321" s="83">
        <v>1</v>
      </c>
      <c r="L321" s="84" t="s">
        <v>246</v>
      </c>
      <c r="M321" s="85">
        <v>43623</v>
      </c>
      <c r="N321" s="85">
        <v>43585</v>
      </c>
      <c r="O321" s="86">
        <v>41022</v>
      </c>
      <c r="P321" s="86">
        <v>42117</v>
      </c>
      <c r="Q321" s="86"/>
      <c r="R321" s="161" t="s">
        <v>317</v>
      </c>
      <c r="S321" s="34">
        <v>4</v>
      </c>
      <c r="T321" s="124">
        <v>42713</v>
      </c>
      <c r="U321" s="124">
        <v>43801</v>
      </c>
      <c r="V321" s="87">
        <v>40952</v>
      </c>
      <c r="W321" s="87">
        <v>42048</v>
      </c>
      <c r="X321" s="89"/>
      <c r="Y321" s="89"/>
      <c r="Z321" s="89"/>
      <c r="AA321" s="89" t="s">
        <v>176</v>
      </c>
      <c r="AB321" s="89" t="s">
        <v>176</v>
      </c>
      <c r="AC321" s="89"/>
      <c r="AD321" s="89" t="s">
        <v>176</v>
      </c>
      <c r="AE321" s="89"/>
      <c r="AF321" s="89"/>
      <c r="AG321" s="89"/>
      <c r="AH321" s="89"/>
      <c r="AI321" s="89"/>
      <c r="AJ321" s="89" t="s">
        <v>176</v>
      </c>
      <c r="AK321" s="67"/>
      <c r="AL321" s="67"/>
      <c r="AM321" s="67"/>
      <c r="AN321" s="90" t="s">
        <v>834</v>
      </c>
      <c r="AO321" s="92"/>
      <c r="AP321" s="92"/>
      <c r="AQ321" s="92"/>
      <c r="AR321" s="92" t="s">
        <v>612</v>
      </c>
      <c r="AS321" s="93">
        <v>13995</v>
      </c>
      <c r="AT321" s="678">
        <v>2005</v>
      </c>
      <c r="AU321" s="71"/>
      <c r="AV321" s="71"/>
      <c r="AW321" s="108"/>
      <c r="AX321" s="108"/>
      <c r="AY321" s="108"/>
    </row>
    <row r="322" spans="1:51" s="103" customFormat="1" ht="15" hidden="1" customHeight="1" x14ac:dyDescent="0.2">
      <c r="A322" s="73">
        <v>54</v>
      </c>
      <c r="B322" s="114" t="s">
        <v>180</v>
      </c>
      <c r="C322" s="75" t="s">
        <v>758</v>
      </c>
      <c r="D322" s="76" t="s">
        <v>426</v>
      </c>
      <c r="E322" s="77">
        <v>1168</v>
      </c>
      <c r="F322" s="78" t="s">
        <v>967</v>
      </c>
      <c r="G322" s="79">
        <v>5</v>
      </c>
      <c r="H322" s="80" t="s">
        <v>59</v>
      </c>
      <c r="I322" s="81">
        <v>1958</v>
      </c>
      <c r="J322" s="82" t="s">
        <v>372</v>
      </c>
      <c r="K322" s="83">
        <v>1</v>
      </c>
      <c r="L322" s="84" t="s">
        <v>248</v>
      </c>
      <c r="M322" s="85">
        <v>44134</v>
      </c>
      <c r="N322" s="85">
        <v>43407</v>
      </c>
      <c r="O322" s="86">
        <v>42411</v>
      </c>
      <c r="P322" s="86">
        <v>41527</v>
      </c>
      <c r="Q322" s="86" t="s">
        <v>2224</v>
      </c>
      <c r="R322" s="86" t="s">
        <v>2224</v>
      </c>
      <c r="S322" s="64">
        <v>4</v>
      </c>
      <c r="T322" s="65">
        <v>42727</v>
      </c>
      <c r="U322" s="65">
        <v>43813</v>
      </c>
      <c r="V322" s="87">
        <v>42411</v>
      </c>
      <c r="W322" s="87">
        <v>43507</v>
      </c>
      <c r="X322" s="33"/>
      <c r="Y322" s="33">
        <f>X486</f>
        <v>0</v>
      </c>
      <c r="Z322" s="33" t="s">
        <v>176</v>
      </c>
      <c r="AA322" s="33"/>
      <c r="AB322" s="33"/>
      <c r="AC322" s="33"/>
      <c r="AD322" s="33"/>
      <c r="AE322" s="33" t="s">
        <v>176</v>
      </c>
      <c r="AF322" s="33" t="s">
        <v>176</v>
      </c>
      <c r="AG322" s="33"/>
      <c r="AH322" s="33"/>
      <c r="AI322" s="33"/>
      <c r="AJ322" s="33"/>
      <c r="AK322" s="67"/>
      <c r="AL322" s="67" t="s">
        <v>1301</v>
      </c>
      <c r="AM322" s="162" t="s">
        <v>51</v>
      </c>
      <c r="AN322" s="90" t="s">
        <v>2408</v>
      </c>
      <c r="AO322" s="91" t="s">
        <v>386</v>
      </c>
      <c r="AP322" s="92"/>
      <c r="AQ322" s="92"/>
      <c r="AR322" s="92"/>
      <c r="AS322" s="93">
        <v>14681</v>
      </c>
      <c r="AT322" s="94">
        <v>1984</v>
      </c>
      <c r="AU322" s="273"/>
      <c r="AV322" s="273"/>
      <c r="AW322" s="71"/>
      <c r="AX322" s="71"/>
      <c r="AY322" s="71"/>
    </row>
    <row r="323" spans="1:51" s="72" customFormat="1" ht="15" hidden="1" customHeight="1" x14ac:dyDescent="0.2">
      <c r="A323" s="142">
        <v>47</v>
      </c>
      <c r="B323" s="148" t="s">
        <v>181</v>
      </c>
      <c r="C323" s="149" t="s">
        <v>1036</v>
      </c>
      <c r="D323" s="149" t="s">
        <v>1037</v>
      </c>
      <c r="E323" s="128">
        <v>30070</v>
      </c>
      <c r="F323" s="78" t="s">
        <v>1070</v>
      </c>
      <c r="G323" s="129">
        <v>20</v>
      </c>
      <c r="H323" s="130" t="s">
        <v>1071</v>
      </c>
      <c r="I323" s="129">
        <v>1986</v>
      </c>
      <c r="J323" s="131" t="s">
        <v>375</v>
      </c>
      <c r="K323" s="132">
        <v>3</v>
      </c>
      <c r="L323" s="133" t="s">
        <v>247</v>
      </c>
      <c r="M323" s="152">
        <v>43323</v>
      </c>
      <c r="N323" s="152">
        <v>43612</v>
      </c>
      <c r="O323" s="44">
        <v>42464</v>
      </c>
      <c r="P323" s="44">
        <v>43559</v>
      </c>
      <c r="Q323" s="44"/>
      <c r="R323" s="136"/>
      <c r="S323" s="137">
        <v>4</v>
      </c>
      <c r="T323" s="138">
        <v>41821</v>
      </c>
      <c r="U323" s="138">
        <v>43438</v>
      </c>
      <c r="V323" s="495">
        <v>42480</v>
      </c>
      <c r="W323" s="496">
        <v>43575</v>
      </c>
      <c r="X323" s="141"/>
      <c r="Y323" s="141"/>
      <c r="Z323" s="141"/>
      <c r="AA323" s="141"/>
      <c r="AB323" s="141"/>
      <c r="AC323" s="141"/>
      <c r="AD323" s="141"/>
      <c r="AE323" s="141"/>
      <c r="AF323" s="141"/>
      <c r="AG323" s="141" t="s">
        <v>176</v>
      </c>
      <c r="AH323" s="141" t="str">
        <f>+AF312</f>
        <v>+</v>
      </c>
      <c r="AI323" s="141"/>
      <c r="AJ323" s="141"/>
      <c r="AK323" s="448"/>
      <c r="AL323" s="67"/>
      <c r="AM323" s="67"/>
      <c r="AN323" s="90"/>
      <c r="AO323" s="144"/>
      <c r="AP323" s="144"/>
      <c r="AQ323" s="142"/>
      <c r="AR323" s="142" t="s">
        <v>31</v>
      </c>
      <c r="AS323" s="173">
        <v>10070</v>
      </c>
      <c r="AT323" s="206">
        <v>2002</v>
      </c>
      <c r="AU323" s="144"/>
      <c r="AV323" s="144"/>
      <c r="AW323" s="144"/>
      <c r="AX323" s="144"/>
      <c r="AY323" s="144"/>
    </row>
    <row r="324" spans="1:51" s="103" customFormat="1" ht="15" hidden="1" customHeight="1" x14ac:dyDescent="0.2">
      <c r="A324" s="104">
        <v>55</v>
      </c>
      <c r="B324" s="200" t="s">
        <v>182</v>
      </c>
      <c r="C324" s="309" t="s">
        <v>1710</v>
      </c>
      <c r="D324" s="76" t="s">
        <v>1711</v>
      </c>
      <c r="E324" s="198">
        <v>30854</v>
      </c>
      <c r="F324" s="54" t="s">
        <v>1712</v>
      </c>
      <c r="G324" s="79">
        <v>4</v>
      </c>
      <c r="H324" s="209" t="s">
        <v>488</v>
      </c>
      <c r="I324" s="201">
        <v>1989</v>
      </c>
      <c r="J324" s="202" t="s">
        <v>375</v>
      </c>
      <c r="K324" s="203">
        <v>3</v>
      </c>
      <c r="L324" s="204" t="s">
        <v>248</v>
      </c>
      <c r="M324" s="152">
        <v>43361</v>
      </c>
      <c r="N324" s="152">
        <v>43480</v>
      </c>
      <c r="O324" s="44">
        <v>43083</v>
      </c>
      <c r="P324" s="44">
        <v>44179</v>
      </c>
      <c r="Q324" s="44" t="s">
        <v>317</v>
      </c>
      <c r="R324" s="44" t="s">
        <v>317</v>
      </c>
      <c r="S324" s="137">
        <v>4</v>
      </c>
      <c r="T324" s="345"/>
      <c r="U324" s="138">
        <v>45250</v>
      </c>
      <c r="V324" s="179">
        <v>43070</v>
      </c>
      <c r="W324" s="179">
        <v>44166</v>
      </c>
      <c r="X324" s="141"/>
      <c r="Y324" s="141"/>
      <c r="Z324" s="141"/>
      <c r="AA324" s="141"/>
      <c r="AB324" s="141"/>
      <c r="AC324" s="141"/>
      <c r="AD324" s="141"/>
      <c r="AE324" s="141" t="s">
        <v>176</v>
      </c>
      <c r="AF324" s="141"/>
      <c r="AG324" s="141"/>
      <c r="AH324" s="141"/>
      <c r="AI324" s="141"/>
      <c r="AJ324" s="141"/>
      <c r="AK324" s="90"/>
      <c r="AL324" s="90"/>
      <c r="AM324" s="90"/>
      <c r="AN324" s="68"/>
      <c r="AO324" s="155"/>
      <c r="AP324" s="155"/>
      <c r="AQ324" s="155"/>
      <c r="AR324" s="155"/>
      <c r="AS324" s="156"/>
      <c r="AT324" s="68"/>
      <c r="AU324" s="157"/>
      <c r="AV324" s="157"/>
      <c r="AW324" s="157"/>
      <c r="AX324" s="157"/>
      <c r="AY324" s="157"/>
    </row>
    <row r="325" spans="1:51" s="116" customFormat="1" ht="15" hidden="1" customHeight="1" x14ac:dyDescent="0.2">
      <c r="A325" s="125"/>
      <c r="B325" s="96" t="s">
        <v>181</v>
      </c>
      <c r="C325" s="510" t="s">
        <v>2385</v>
      </c>
      <c r="D325" s="510" t="s">
        <v>545</v>
      </c>
      <c r="E325" s="551">
        <v>31394</v>
      </c>
      <c r="F325" s="518" t="s">
        <v>2386</v>
      </c>
      <c r="G325" s="174">
        <v>28</v>
      </c>
      <c r="H325" s="80" t="s">
        <v>1290</v>
      </c>
      <c r="I325" s="174">
        <v>1992</v>
      </c>
      <c r="J325" s="607" t="s">
        <v>2122</v>
      </c>
      <c r="K325" s="132"/>
      <c r="L325" s="133" t="s">
        <v>246</v>
      </c>
      <c r="M325" s="134"/>
      <c r="N325" s="134"/>
      <c r="O325" s="46"/>
      <c r="P325" s="46"/>
      <c r="Q325" s="46"/>
      <c r="R325" s="136"/>
      <c r="S325" s="137"/>
      <c r="T325" s="137"/>
      <c r="U325" s="137"/>
      <c r="V325" s="253"/>
      <c r="W325" s="253"/>
      <c r="X325" s="140"/>
      <c r="Y325" s="141"/>
      <c r="Z325" s="141"/>
      <c r="AA325" s="141"/>
      <c r="AB325" s="141"/>
      <c r="AC325" s="141"/>
      <c r="AD325" s="141"/>
      <c r="AE325" s="141"/>
      <c r="AF325" s="141"/>
      <c r="AG325" s="141"/>
      <c r="AH325" s="141"/>
      <c r="AI325" s="141"/>
      <c r="AJ325" s="141"/>
      <c r="AK325" s="141"/>
      <c r="AL325" s="67"/>
      <c r="AM325" s="67"/>
      <c r="AN325" s="67"/>
      <c r="AO325" s="90"/>
      <c r="AP325" s="142"/>
      <c r="AQ325" s="142"/>
      <c r="AR325" s="142"/>
      <c r="AS325" s="316"/>
      <c r="AT325" s="635"/>
      <c r="AU325" s="90"/>
      <c r="AV325" s="144"/>
      <c r="AW325" s="144"/>
      <c r="AX325" s="144"/>
      <c r="AY325" s="144"/>
    </row>
    <row r="326" spans="1:51" s="103" customFormat="1" ht="15" hidden="1" customHeight="1" x14ac:dyDescent="0.2">
      <c r="A326" s="104">
        <v>56</v>
      </c>
      <c r="B326" s="51" t="s">
        <v>182</v>
      </c>
      <c r="C326" s="52" t="s">
        <v>769</v>
      </c>
      <c r="D326" s="76" t="s">
        <v>466</v>
      </c>
      <c r="E326" s="53">
        <v>1288</v>
      </c>
      <c r="F326" s="54" t="s">
        <v>968</v>
      </c>
      <c r="G326" s="79">
        <v>5</v>
      </c>
      <c r="H326" s="56" t="s">
        <v>1290</v>
      </c>
      <c r="I326" s="57">
        <v>1969</v>
      </c>
      <c r="J326" s="105" t="s">
        <v>377</v>
      </c>
      <c r="K326" s="59">
        <v>1</v>
      </c>
      <c r="L326" s="60" t="s">
        <v>247</v>
      </c>
      <c r="M326" s="61">
        <v>43987</v>
      </c>
      <c r="N326" s="61">
        <v>43611</v>
      </c>
      <c r="O326" s="62">
        <v>42501</v>
      </c>
      <c r="P326" s="62">
        <v>43596</v>
      </c>
      <c r="Q326" s="62">
        <v>42730</v>
      </c>
      <c r="R326" s="62" t="s">
        <v>2261</v>
      </c>
      <c r="S326" s="64">
        <v>4</v>
      </c>
      <c r="T326" s="65">
        <v>42726</v>
      </c>
      <c r="U326" s="65">
        <v>43780</v>
      </c>
      <c r="V326" s="66">
        <v>42692</v>
      </c>
      <c r="W326" s="66">
        <v>43787</v>
      </c>
      <c r="X326" s="33" t="str">
        <f>+Y326</f>
        <v>+</v>
      </c>
      <c r="Y326" s="33" t="s">
        <v>176</v>
      </c>
      <c r="Z326" s="33" t="s">
        <v>176</v>
      </c>
      <c r="AA326" s="33"/>
      <c r="AB326" s="33"/>
      <c r="AC326" s="33"/>
      <c r="AD326" s="33"/>
      <c r="AE326" s="33" t="s">
        <v>176</v>
      </c>
      <c r="AF326" s="33" t="s">
        <v>176</v>
      </c>
      <c r="AG326" s="33" t="s">
        <v>176</v>
      </c>
      <c r="AH326" s="33" t="s">
        <v>176</v>
      </c>
      <c r="AI326" s="33"/>
      <c r="AJ326" s="33" t="s">
        <v>176</v>
      </c>
      <c r="AK326" s="112"/>
      <c r="AL326" s="112"/>
      <c r="AM326" s="112" t="s">
        <v>831</v>
      </c>
      <c r="AN326" s="120" t="s">
        <v>834</v>
      </c>
      <c r="AO326" s="211" t="s">
        <v>1761</v>
      </c>
      <c r="AP326" s="211" t="s">
        <v>307</v>
      </c>
      <c r="AQ326" s="211"/>
      <c r="AR326" s="211"/>
      <c r="AS326" s="70">
        <v>12801</v>
      </c>
      <c r="AT326" s="68">
        <v>1992</v>
      </c>
      <c r="AU326" s="71"/>
      <c r="AV326" s="71"/>
      <c r="AW326" s="71"/>
      <c r="AX326" s="71"/>
      <c r="AY326" s="71"/>
    </row>
    <row r="327" spans="1:51" s="72" customFormat="1" ht="15" hidden="1" customHeight="1" x14ac:dyDescent="0.2">
      <c r="A327" s="73">
        <v>55</v>
      </c>
      <c r="B327" s="114" t="s">
        <v>180</v>
      </c>
      <c r="C327" s="75" t="s">
        <v>737</v>
      </c>
      <c r="D327" s="76" t="s">
        <v>427</v>
      </c>
      <c r="E327" s="77">
        <v>2097</v>
      </c>
      <c r="F327" s="78" t="s">
        <v>1107</v>
      </c>
      <c r="G327" s="79">
        <v>28</v>
      </c>
      <c r="H327" s="80" t="s">
        <v>1071</v>
      </c>
      <c r="I327" s="81">
        <v>1958</v>
      </c>
      <c r="J327" s="82" t="s">
        <v>372</v>
      </c>
      <c r="K327" s="83">
        <v>1</v>
      </c>
      <c r="L327" s="84" t="s">
        <v>247</v>
      </c>
      <c r="M327" s="85">
        <v>43877</v>
      </c>
      <c r="N327" s="85">
        <v>43522</v>
      </c>
      <c r="O327" s="86">
        <v>42632</v>
      </c>
      <c r="P327" s="86"/>
      <c r="Q327" s="86">
        <v>42632</v>
      </c>
      <c r="R327" s="86" t="s">
        <v>2136</v>
      </c>
      <c r="S327" s="64">
        <v>4</v>
      </c>
      <c r="T327" s="65">
        <v>42685</v>
      </c>
      <c r="U327" s="65">
        <v>43766</v>
      </c>
      <c r="V327" s="87">
        <v>42648</v>
      </c>
      <c r="W327" s="87">
        <v>43743</v>
      </c>
      <c r="X327" s="33"/>
      <c r="Y327" s="33" t="s">
        <v>176</v>
      </c>
      <c r="Z327" s="33" t="s">
        <v>176</v>
      </c>
      <c r="AA327" s="33"/>
      <c r="AB327" s="33"/>
      <c r="AC327" s="33"/>
      <c r="AD327" s="33"/>
      <c r="AE327" s="33" t="s">
        <v>176</v>
      </c>
      <c r="AF327" s="33"/>
      <c r="AG327" s="33" t="s">
        <v>176</v>
      </c>
      <c r="AH327" s="33" t="s">
        <v>176</v>
      </c>
      <c r="AI327" s="33"/>
      <c r="AJ327" s="33" t="s">
        <v>176</v>
      </c>
      <c r="AK327" s="67"/>
      <c r="AL327" s="67" t="s">
        <v>2576</v>
      </c>
      <c r="AM327" s="67"/>
      <c r="AN327" s="120" t="s">
        <v>2574</v>
      </c>
      <c r="AO327" s="92"/>
      <c r="AP327" s="91" t="s">
        <v>496</v>
      </c>
      <c r="AQ327" s="92"/>
      <c r="AR327" s="92"/>
      <c r="AS327" s="93">
        <v>14659</v>
      </c>
      <c r="AT327" s="94">
        <v>1978</v>
      </c>
      <c r="AU327" s="71"/>
      <c r="AV327" s="71"/>
      <c r="AW327" s="71"/>
      <c r="AX327" s="71"/>
      <c r="AY327" s="71"/>
    </row>
    <row r="328" spans="1:51" s="72" customFormat="1" ht="15" hidden="1" customHeight="1" x14ac:dyDescent="0.2">
      <c r="A328" s="125">
        <v>48</v>
      </c>
      <c r="B328" s="126" t="s">
        <v>184</v>
      </c>
      <c r="C328" s="127" t="s">
        <v>1702</v>
      </c>
      <c r="D328" s="127" t="s">
        <v>542</v>
      </c>
      <c r="E328" s="128">
        <v>30842</v>
      </c>
      <c r="F328" s="78" t="s">
        <v>1703</v>
      </c>
      <c r="G328" s="129">
        <v>13</v>
      </c>
      <c r="H328" s="130" t="s">
        <v>66</v>
      </c>
      <c r="I328" s="129">
        <v>1990</v>
      </c>
      <c r="J328" s="131" t="s">
        <v>375</v>
      </c>
      <c r="K328" s="132">
        <v>3</v>
      </c>
      <c r="L328" s="133" t="s">
        <v>244</v>
      </c>
      <c r="M328" s="135">
        <v>42950</v>
      </c>
      <c r="N328" s="135">
        <v>43793</v>
      </c>
      <c r="O328" s="44">
        <v>41792</v>
      </c>
      <c r="P328" s="44">
        <v>42888</v>
      </c>
      <c r="Q328" s="46"/>
      <c r="R328" s="136"/>
      <c r="S328" s="137">
        <v>4</v>
      </c>
      <c r="T328" s="137"/>
      <c r="U328" s="138">
        <v>43010</v>
      </c>
      <c r="V328" s="495">
        <v>41792</v>
      </c>
      <c r="W328" s="495">
        <v>42888</v>
      </c>
      <c r="X328" s="140"/>
      <c r="Y328" s="141"/>
      <c r="Z328" s="141"/>
      <c r="AA328" s="141"/>
      <c r="AB328" s="141"/>
      <c r="AC328" s="141">
        <f>+AD368</f>
        <v>0</v>
      </c>
      <c r="AD328" s="141"/>
      <c r="AE328" s="141"/>
      <c r="AF328" s="141"/>
      <c r="AG328" s="141"/>
      <c r="AH328" s="141"/>
      <c r="AI328" s="141"/>
      <c r="AJ328" s="141"/>
      <c r="AK328" s="418"/>
      <c r="AL328" s="67"/>
      <c r="AM328" s="67"/>
      <c r="AN328" s="67"/>
      <c r="AO328" s="90"/>
      <c r="AP328" s="142"/>
      <c r="AQ328" s="142"/>
      <c r="AR328" s="142"/>
      <c r="AS328" s="142"/>
      <c r="AT328" s="635"/>
      <c r="AU328" s="90"/>
      <c r="AV328" s="144"/>
      <c r="AW328" s="144"/>
      <c r="AX328" s="144"/>
      <c r="AY328" s="144"/>
    </row>
    <row r="329" spans="1:51" s="103" customFormat="1" ht="15" hidden="1" customHeight="1" x14ac:dyDescent="0.2">
      <c r="A329" s="276">
        <v>49</v>
      </c>
      <c r="B329" s="200" t="s">
        <v>181</v>
      </c>
      <c r="C329" s="186" t="s">
        <v>850</v>
      </c>
      <c r="D329" s="76" t="s">
        <v>347</v>
      </c>
      <c r="E329" s="198">
        <v>121</v>
      </c>
      <c r="F329" s="54" t="s">
        <v>1273</v>
      </c>
      <c r="G329" s="79">
        <v>30</v>
      </c>
      <c r="H329" s="209" t="s">
        <v>1071</v>
      </c>
      <c r="I329" s="201">
        <v>1966</v>
      </c>
      <c r="J329" s="202" t="s">
        <v>373</v>
      </c>
      <c r="K329" s="203">
        <v>1</v>
      </c>
      <c r="L329" s="204" t="s">
        <v>306</v>
      </c>
      <c r="M329" s="152">
        <v>43010</v>
      </c>
      <c r="N329" s="152">
        <v>43027</v>
      </c>
      <c r="O329" s="44">
        <v>42164</v>
      </c>
      <c r="P329" s="44">
        <v>43260</v>
      </c>
      <c r="Q329" s="44" t="s">
        <v>2071</v>
      </c>
      <c r="R329" s="44"/>
      <c r="S329" s="137">
        <v>4</v>
      </c>
      <c r="T329" s="138">
        <v>41824</v>
      </c>
      <c r="U329" s="138">
        <v>43611</v>
      </c>
      <c r="V329" s="496">
        <v>42164</v>
      </c>
      <c r="W329" s="496">
        <v>43260</v>
      </c>
      <c r="X329" s="141"/>
      <c r="Y329" s="141"/>
      <c r="Z329" s="141" t="s">
        <v>176</v>
      </c>
      <c r="AA329" s="141"/>
      <c r="AB329" s="141"/>
      <c r="AC329" s="141"/>
      <c r="AD329" s="141"/>
      <c r="AE329" s="141" t="s">
        <v>176</v>
      </c>
      <c r="AF329" s="141" t="s">
        <v>176</v>
      </c>
      <c r="AG329" s="141" t="s">
        <v>176</v>
      </c>
      <c r="AH329" s="141" t="s">
        <v>176</v>
      </c>
      <c r="AI329" s="141"/>
      <c r="AJ329" s="141">
        <f>+AJ341</f>
        <v>0</v>
      </c>
      <c r="AK329" s="418"/>
      <c r="AL329" s="67" t="s">
        <v>1917</v>
      </c>
      <c r="AM329" s="90"/>
      <c r="AN329" s="90"/>
      <c r="AO329" s="155" t="s">
        <v>1196</v>
      </c>
      <c r="AP329" s="155"/>
      <c r="AQ329" s="155"/>
      <c r="AR329" s="155"/>
      <c r="AS329" s="155"/>
      <c r="AT329" s="708"/>
      <c r="AU329" s="90"/>
      <c r="AV329" s="157"/>
      <c r="AW329" s="157"/>
      <c r="AX329" s="157"/>
      <c r="AY329" s="157"/>
    </row>
    <row r="330" spans="1:51" s="72" customFormat="1" ht="15" hidden="1" customHeight="1" x14ac:dyDescent="0.2">
      <c r="A330" s="104">
        <v>57</v>
      </c>
      <c r="B330" s="200" t="s">
        <v>182</v>
      </c>
      <c r="C330" s="309" t="s">
        <v>2087</v>
      </c>
      <c r="D330" s="76" t="s">
        <v>2088</v>
      </c>
      <c r="E330" s="198">
        <v>30978</v>
      </c>
      <c r="F330" s="54" t="s">
        <v>2089</v>
      </c>
      <c r="G330" s="79">
        <v>22</v>
      </c>
      <c r="H330" s="209" t="s">
        <v>488</v>
      </c>
      <c r="I330" s="201">
        <v>1992</v>
      </c>
      <c r="J330" s="202" t="s">
        <v>375</v>
      </c>
      <c r="K330" s="203">
        <v>3</v>
      </c>
      <c r="L330" s="204" t="s">
        <v>247</v>
      </c>
      <c r="M330" s="152">
        <v>43448</v>
      </c>
      <c r="N330" s="152">
        <v>43541</v>
      </c>
      <c r="O330" s="44">
        <v>42180</v>
      </c>
      <c r="P330" s="44">
        <v>43276</v>
      </c>
      <c r="Q330" s="44" t="s">
        <v>317</v>
      </c>
      <c r="R330" s="44" t="s">
        <v>317</v>
      </c>
      <c r="S330" s="137">
        <v>4</v>
      </c>
      <c r="T330" s="345"/>
      <c r="U330" s="138">
        <v>43213</v>
      </c>
      <c r="V330" s="179">
        <v>42214</v>
      </c>
      <c r="W330" s="179">
        <v>43310</v>
      </c>
      <c r="X330" s="141"/>
      <c r="Y330" s="141"/>
      <c r="Z330" s="141"/>
      <c r="AA330" s="141"/>
      <c r="AB330" s="141"/>
      <c r="AC330" s="141"/>
      <c r="AD330" s="141"/>
      <c r="AE330" s="141"/>
      <c r="AF330" s="141"/>
      <c r="AG330" s="141" t="s">
        <v>176</v>
      </c>
      <c r="AH330" s="141"/>
      <c r="AI330" s="141"/>
      <c r="AJ330" s="141"/>
      <c r="AK330" s="90"/>
      <c r="AL330" s="90"/>
      <c r="AM330" s="90"/>
      <c r="AN330" s="90"/>
      <c r="AO330" s="155"/>
      <c r="AP330" s="155"/>
      <c r="AQ330" s="155"/>
      <c r="AR330" s="155"/>
      <c r="AS330" s="156">
        <v>4653</v>
      </c>
      <c r="AT330" s="722">
        <v>2015</v>
      </c>
      <c r="AU330" s="157"/>
      <c r="AV330" s="157"/>
      <c r="AW330" s="157"/>
      <c r="AX330" s="157"/>
      <c r="AY330" s="157"/>
    </row>
    <row r="331" spans="1:51" s="103" customFormat="1" ht="15" hidden="1" customHeight="1" x14ac:dyDescent="0.2">
      <c r="A331" s="194"/>
      <c r="B331" s="111" t="s">
        <v>179</v>
      </c>
      <c r="C331" s="268" t="s">
        <v>1803</v>
      </c>
      <c r="D331" s="76" t="s">
        <v>1804</v>
      </c>
      <c r="E331" s="128">
        <v>30736</v>
      </c>
      <c r="F331" s="78" t="s">
        <v>2344</v>
      </c>
      <c r="G331" s="79">
        <v>4</v>
      </c>
      <c r="H331" s="130" t="s">
        <v>802</v>
      </c>
      <c r="I331" s="129">
        <v>1991</v>
      </c>
      <c r="J331" s="82" t="s">
        <v>372</v>
      </c>
      <c r="K331" s="132">
        <v>3</v>
      </c>
      <c r="L331" s="133" t="s">
        <v>248</v>
      </c>
      <c r="M331" s="152">
        <v>43452</v>
      </c>
      <c r="N331" s="152">
        <v>43901</v>
      </c>
      <c r="O331" s="44">
        <v>42894</v>
      </c>
      <c r="P331" s="44">
        <v>43990</v>
      </c>
      <c r="Q331" s="44"/>
      <c r="R331" s="86" t="s">
        <v>317</v>
      </c>
      <c r="S331" s="137">
        <v>4</v>
      </c>
      <c r="T331" s="138"/>
      <c r="U331" s="138">
        <v>44016</v>
      </c>
      <c r="V331" s="87">
        <v>42914</v>
      </c>
      <c r="W331" s="87">
        <v>44010</v>
      </c>
      <c r="X331" s="153"/>
      <c r="Y331" s="153"/>
      <c r="Z331" s="153"/>
      <c r="AA331" s="153"/>
      <c r="AB331" s="153"/>
      <c r="AC331" s="153"/>
      <c r="AD331" s="153"/>
      <c r="AE331" s="153" t="s">
        <v>176</v>
      </c>
      <c r="AF331" s="153"/>
      <c r="AG331" s="141"/>
      <c r="AH331" s="141"/>
      <c r="AI331" s="141"/>
      <c r="AJ331" s="141"/>
      <c r="AK331" s="67"/>
      <c r="AL331" s="67"/>
      <c r="AM331" s="67"/>
      <c r="AN331" s="90"/>
      <c r="AO331" s="91" t="s">
        <v>1573</v>
      </c>
      <c r="AP331" s="155"/>
      <c r="AQ331" s="142"/>
      <c r="AR331" s="142"/>
      <c r="AS331" s="173">
        <v>774</v>
      </c>
      <c r="AT331" s="94">
        <v>2015</v>
      </c>
      <c r="AU331" s="144"/>
      <c r="AV331" s="144"/>
      <c r="AW331" s="144"/>
      <c r="AX331" s="144"/>
      <c r="AY331" s="144"/>
    </row>
    <row r="332" spans="1:51" s="72" customFormat="1" ht="15" hidden="1" customHeight="1" x14ac:dyDescent="0.2">
      <c r="A332" s="305">
        <v>52</v>
      </c>
      <c r="B332" s="400" t="s">
        <v>188</v>
      </c>
      <c r="C332" s="334" t="s">
        <v>1719</v>
      </c>
      <c r="D332" s="119" t="s">
        <v>1720</v>
      </c>
      <c r="E332" s="198">
        <v>30859</v>
      </c>
      <c r="F332" s="54" t="s">
        <v>1721</v>
      </c>
      <c r="G332" s="79">
        <v>29</v>
      </c>
      <c r="H332" s="209" t="s">
        <v>265</v>
      </c>
      <c r="I332" s="201">
        <v>1985</v>
      </c>
      <c r="J332" s="202" t="s">
        <v>372</v>
      </c>
      <c r="K332" s="203">
        <v>3</v>
      </c>
      <c r="L332" s="204" t="s">
        <v>248</v>
      </c>
      <c r="M332" s="152">
        <v>43333</v>
      </c>
      <c r="N332" s="152">
        <v>43484</v>
      </c>
      <c r="O332" s="44">
        <v>43083</v>
      </c>
      <c r="P332" s="46" t="s">
        <v>2495</v>
      </c>
      <c r="Q332" s="46"/>
      <c r="R332" s="44" t="s">
        <v>317</v>
      </c>
      <c r="S332" s="137">
        <v>4</v>
      </c>
      <c r="T332" s="100">
        <v>43068</v>
      </c>
      <c r="U332" s="65">
        <v>44166</v>
      </c>
      <c r="V332" s="179">
        <v>43070</v>
      </c>
      <c r="W332" s="398" t="s">
        <v>2495</v>
      </c>
      <c r="X332" s="141"/>
      <c r="Y332" s="141"/>
      <c r="Z332" s="141"/>
      <c r="AA332" s="141"/>
      <c r="AB332" s="141"/>
      <c r="AC332" s="141"/>
      <c r="AD332" s="141"/>
      <c r="AE332" s="141" t="s">
        <v>176</v>
      </c>
      <c r="AF332" s="141"/>
      <c r="AG332" s="141"/>
      <c r="AH332" s="141"/>
      <c r="AI332" s="141"/>
      <c r="AJ332" s="141"/>
      <c r="AK332" s="90"/>
      <c r="AL332" s="90"/>
      <c r="AM332" s="90"/>
      <c r="AN332" s="90"/>
      <c r="AO332" s="155"/>
      <c r="AP332" s="155" t="s">
        <v>1656</v>
      </c>
      <c r="AQ332" s="155"/>
      <c r="AR332" s="155"/>
      <c r="AS332" s="470">
        <v>8660</v>
      </c>
      <c r="AT332" s="113">
        <v>42603</v>
      </c>
      <c r="AU332" s="121">
        <v>42028</v>
      </c>
      <c r="AV332" s="157"/>
      <c r="AW332" s="157"/>
      <c r="AX332" s="157"/>
      <c r="AY332" s="157"/>
    </row>
    <row r="333" spans="1:51" s="72" customFormat="1" ht="15" hidden="1" customHeight="1" x14ac:dyDescent="0.2">
      <c r="A333" s="155">
        <v>50</v>
      </c>
      <c r="B333" s="148" t="s">
        <v>181</v>
      </c>
      <c r="C333" s="149" t="s">
        <v>810</v>
      </c>
      <c r="D333" s="76" t="s">
        <v>334</v>
      </c>
      <c r="E333" s="128">
        <v>876</v>
      </c>
      <c r="F333" s="78" t="s">
        <v>969</v>
      </c>
      <c r="G333" s="79">
        <v>4</v>
      </c>
      <c r="H333" s="130" t="s">
        <v>66</v>
      </c>
      <c r="I333" s="129">
        <v>1971</v>
      </c>
      <c r="J333" s="150" t="s">
        <v>372</v>
      </c>
      <c r="K333" s="132">
        <v>1</v>
      </c>
      <c r="L333" s="133" t="s">
        <v>244</v>
      </c>
      <c r="M333" s="151">
        <v>43976</v>
      </c>
      <c r="N333" s="152">
        <v>42877</v>
      </c>
      <c r="O333" s="44">
        <v>42408</v>
      </c>
      <c r="P333" s="44">
        <v>43504</v>
      </c>
      <c r="Q333" s="44"/>
      <c r="R333" s="45"/>
      <c r="S333" s="137">
        <v>4</v>
      </c>
      <c r="T333" s="138">
        <v>41961</v>
      </c>
      <c r="U333" s="138">
        <v>42941</v>
      </c>
      <c r="V333" s="495">
        <v>41846</v>
      </c>
      <c r="W333" s="496">
        <v>42942</v>
      </c>
      <c r="X333" s="153"/>
      <c r="Y333" s="153"/>
      <c r="Z333" s="153"/>
      <c r="AA333" s="153" t="s">
        <v>176</v>
      </c>
      <c r="AB333" s="153" t="s">
        <v>267</v>
      </c>
      <c r="AC333" s="153" t="s">
        <v>176</v>
      </c>
      <c r="AD333" s="153" t="s">
        <v>176</v>
      </c>
      <c r="AE333" s="153"/>
      <c r="AF333" s="153"/>
      <c r="AG333" s="153"/>
      <c r="AH333" s="153"/>
      <c r="AI333" s="153"/>
      <c r="AJ333" s="153"/>
      <c r="AK333" s="448"/>
      <c r="AL333" s="67" t="s">
        <v>1926</v>
      </c>
      <c r="AM333" s="67"/>
      <c r="AN333" s="90"/>
      <c r="AO333" s="142"/>
      <c r="AP333" s="155" t="s">
        <v>132</v>
      </c>
      <c r="AQ333" s="142"/>
      <c r="AR333" s="142"/>
      <c r="AS333" s="156" t="s">
        <v>295</v>
      </c>
      <c r="AT333" s="94">
        <v>1980</v>
      </c>
      <c r="AU333" s="144"/>
      <c r="AV333" s="144"/>
      <c r="AW333" s="278"/>
      <c r="AX333" s="278"/>
      <c r="AY333" s="278"/>
    </row>
    <row r="334" spans="1:51" ht="15" hidden="1" customHeight="1" x14ac:dyDescent="0.2">
      <c r="A334" s="104">
        <v>58</v>
      </c>
      <c r="B334" s="51" t="s">
        <v>182</v>
      </c>
      <c r="C334" s="52" t="s">
        <v>810</v>
      </c>
      <c r="D334" s="76" t="s">
        <v>470</v>
      </c>
      <c r="E334" s="53">
        <v>1949</v>
      </c>
      <c r="F334" s="54" t="s">
        <v>970</v>
      </c>
      <c r="G334" s="79">
        <v>27</v>
      </c>
      <c r="H334" s="56" t="s">
        <v>1290</v>
      </c>
      <c r="I334" s="57">
        <v>1965</v>
      </c>
      <c r="J334" s="105" t="s">
        <v>372</v>
      </c>
      <c r="K334" s="59">
        <v>1</v>
      </c>
      <c r="L334" s="60" t="s">
        <v>246</v>
      </c>
      <c r="M334" s="61">
        <v>44182</v>
      </c>
      <c r="N334" s="61">
        <v>43447</v>
      </c>
      <c r="O334" s="62">
        <v>42475</v>
      </c>
      <c r="P334" s="62">
        <v>43570</v>
      </c>
      <c r="Q334" s="62"/>
      <c r="R334" s="62">
        <v>42484</v>
      </c>
      <c r="S334" s="64">
        <v>4</v>
      </c>
      <c r="T334" s="65">
        <v>42671</v>
      </c>
      <c r="U334" s="65">
        <v>43751</v>
      </c>
      <c r="V334" s="66">
        <v>42475</v>
      </c>
      <c r="W334" s="66">
        <v>43570</v>
      </c>
      <c r="X334" s="33"/>
      <c r="Y334" s="33"/>
      <c r="Z334" s="33" t="s">
        <v>176</v>
      </c>
      <c r="AA334" s="33" t="s">
        <v>176</v>
      </c>
      <c r="AB334" s="33" t="s">
        <v>176</v>
      </c>
      <c r="AC334" s="33" t="s">
        <v>176</v>
      </c>
      <c r="AD334" s="33" t="s">
        <v>176</v>
      </c>
      <c r="AE334" s="33"/>
      <c r="AF334" s="33"/>
      <c r="AG334" s="33"/>
      <c r="AH334" s="33"/>
      <c r="AI334" s="33"/>
      <c r="AJ334" s="33"/>
      <c r="AK334" s="112"/>
      <c r="AL334" s="112" t="s">
        <v>1917</v>
      </c>
      <c r="AM334" s="112"/>
      <c r="AN334" s="120" t="s">
        <v>122</v>
      </c>
      <c r="AO334" s="69"/>
      <c r="AP334" s="69" t="s">
        <v>390</v>
      </c>
      <c r="AQ334" s="69"/>
      <c r="AR334" s="69"/>
      <c r="AS334" s="70">
        <v>12816</v>
      </c>
      <c r="AT334" s="68">
        <v>1986</v>
      </c>
      <c r="AU334" s="71"/>
      <c r="AV334" s="71"/>
      <c r="AW334" s="71"/>
      <c r="AX334" s="71"/>
      <c r="AY334" s="71"/>
    </row>
    <row r="335" spans="1:51" s="72" customFormat="1" ht="15" customHeight="1" x14ac:dyDescent="0.2">
      <c r="A335" s="73">
        <v>45</v>
      </c>
      <c r="B335" s="114" t="s">
        <v>178</v>
      </c>
      <c r="C335" s="324" t="s">
        <v>810</v>
      </c>
      <c r="D335" s="325" t="s">
        <v>573</v>
      </c>
      <c r="E335" s="341">
        <v>1991</v>
      </c>
      <c r="F335" s="337" t="s">
        <v>1140</v>
      </c>
      <c r="G335" s="330">
        <v>16</v>
      </c>
      <c r="H335" s="295" t="s">
        <v>1391</v>
      </c>
      <c r="I335" s="81">
        <v>1972</v>
      </c>
      <c r="J335" s="82" t="s">
        <v>372</v>
      </c>
      <c r="K335" s="83">
        <v>1</v>
      </c>
      <c r="L335" s="84" t="s">
        <v>243</v>
      </c>
      <c r="M335" s="85">
        <v>43592</v>
      </c>
      <c r="N335" s="85">
        <v>43208</v>
      </c>
      <c r="O335" s="86">
        <v>41759</v>
      </c>
      <c r="P335" s="86">
        <v>42855</v>
      </c>
      <c r="Q335" s="86"/>
      <c r="R335" s="86" t="s">
        <v>317</v>
      </c>
      <c r="S335" s="34">
        <v>4</v>
      </c>
      <c r="T335" s="124">
        <v>42849</v>
      </c>
      <c r="U335" s="124">
        <v>43919</v>
      </c>
      <c r="V335" s="87">
        <v>41759</v>
      </c>
      <c r="W335" s="87">
        <v>42855</v>
      </c>
      <c r="X335" s="89"/>
      <c r="Y335" s="89"/>
      <c r="Z335" s="89"/>
      <c r="AA335" s="89"/>
      <c r="AB335" s="89"/>
      <c r="AC335" s="89"/>
      <c r="AD335" s="89"/>
      <c r="AE335" s="89" t="s">
        <v>176</v>
      </c>
      <c r="AF335" s="89" t="s">
        <v>176</v>
      </c>
      <c r="AG335" s="89"/>
      <c r="AH335" s="89" t="s">
        <v>176</v>
      </c>
      <c r="AI335" s="89"/>
      <c r="AJ335" s="89"/>
      <c r="AK335" s="112"/>
      <c r="AL335" s="112"/>
      <c r="AM335" s="112"/>
      <c r="AN335" s="120"/>
      <c r="AO335" s="92"/>
      <c r="AP335" s="92" t="s">
        <v>321</v>
      </c>
      <c r="AQ335" s="92"/>
      <c r="AR335" s="92"/>
      <c r="AS335" s="93">
        <v>12981</v>
      </c>
      <c r="AT335" s="94">
        <v>1993</v>
      </c>
      <c r="AU335" s="108"/>
      <c r="AV335" s="108"/>
      <c r="AW335" s="108"/>
      <c r="AX335" s="108"/>
      <c r="AY335" s="108"/>
    </row>
    <row r="336" spans="1:51" s="103" customFormat="1" ht="15" hidden="1" customHeight="1" x14ac:dyDescent="0.2">
      <c r="A336" s="73">
        <v>292</v>
      </c>
      <c r="B336" s="111" t="s">
        <v>179</v>
      </c>
      <c r="C336" s="75" t="s">
        <v>810</v>
      </c>
      <c r="D336" s="76" t="s">
        <v>458</v>
      </c>
      <c r="E336" s="77">
        <v>1954</v>
      </c>
      <c r="F336" s="78" t="s">
        <v>2343</v>
      </c>
      <c r="G336" s="79">
        <v>2</v>
      </c>
      <c r="H336" s="80" t="s">
        <v>70</v>
      </c>
      <c r="I336" s="81">
        <v>1956</v>
      </c>
      <c r="J336" s="82" t="s">
        <v>372</v>
      </c>
      <c r="K336" s="83">
        <v>1</v>
      </c>
      <c r="L336" s="84" t="s">
        <v>248</v>
      </c>
      <c r="M336" s="61">
        <v>44089</v>
      </c>
      <c r="N336" s="61">
        <v>43350</v>
      </c>
      <c r="O336" s="86">
        <v>42096</v>
      </c>
      <c r="P336" s="62">
        <v>43192</v>
      </c>
      <c r="Q336" s="62"/>
      <c r="R336" s="62" t="s">
        <v>1774</v>
      </c>
      <c r="S336" s="34">
        <v>4</v>
      </c>
      <c r="T336" s="65">
        <v>42507</v>
      </c>
      <c r="U336" s="65">
        <v>43601</v>
      </c>
      <c r="V336" s="66" t="s">
        <v>1268</v>
      </c>
      <c r="W336" s="66" t="s">
        <v>1269</v>
      </c>
      <c r="X336" s="89"/>
      <c r="Y336" s="89" t="s">
        <v>176</v>
      </c>
      <c r="Z336" s="89" t="s">
        <v>176</v>
      </c>
      <c r="AA336" s="89"/>
      <c r="AB336" s="89"/>
      <c r="AC336" s="89" t="s">
        <v>176</v>
      </c>
      <c r="AD336" s="89"/>
      <c r="AE336" s="89" t="s">
        <v>176</v>
      </c>
      <c r="AF336" s="89" t="s">
        <v>258</v>
      </c>
      <c r="AG336" s="89"/>
      <c r="AH336" s="89"/>
      <c r="AI336" s="89"/>
      <c r="AJ336" s="89" t="s">
        <v>176</v>
      </c>
      <c r="AK336" s="112"/>
      <c r="AL336" s="112"/>
      <c r="AM336" s="67" t="s">
        <v>2266</v>
      </c>
      <c r="AN336" s="120" t="s">
        <v>1432</v>
      </c>
      <c r="AO336" s="91" t="s">
        <v>155</v>
      </c>
      <c r="AP336" s="92"/>
      <c r="AQ336" s="92"/>
      <c r="AR336" s="92"/>
      <c r="AS336" s="93">
        <v>14740</v>
      </c>
      <c r="AT336" s="94">
        <v>1976</v>
      </c>
      <c r="AU336" s="108"/>
      <c r="AV336" s="108"/>
      <c r="AW336" s="71"/>
      <c r="AX336" s="71"/>
      <c r="AY336" s="71"/>
    </row>
    <row r="337" spans="1:51" s="457" customFormat="1" ht="15" customHeight="1" x14ac:dyDescent="0.2">
      <c r="A337" s="91">
        <v>46</v>
      </c>
      <c r="B337" s="114" t="s">
        <v>178</v>
      </c>
      <c r="C337" s="324" t="s">
        <v>356</v>
      </c>
      <c r="D337" s="325" t="s">
        <v>405</v>
      </c>
      <c r="E337" s="341">
        <v>2130</v>
      </c>
      <c r="F337" s="338" t="s">
        <v>1097</v>
      </c>
      <c r="G337" s="330">
        <v>23</v>
      </c>
      <c r="H337" s="295" t="s">
        <v>1043</v>
      </c>
      <c r="I337" s="81">
        <v>1971</v>
      </c>
      <c r="J337" s="175" t="s">
        <v>376</v>
      </c>
      <c r="K337" s="83">
        <v>1</v>
      </c>
      <c r="L337" s="84" t="s">
        <v>247</v>
      </c>
      <c r="M337" s="85">
        <v>44103</v>
      </c>
      <c r="N337" s="85">
        <v>43712</v>
      </c>
      <c r="O337" s="86">
        <v>42450</v>
      </c>
      <c r="P337" s="86">
        <v>43545</v>
      </c>
      <c r="Q337" s="86"/>
      <c r="R337" s="86" t="s">
        <v>1517</v>
      </c>
      <c r="S337" s="34">
        <v>4</v>
      </c>
      <c r="T337" s="124">
        <v>42695</v>
      </c>
      <c r="U337" s="124">
        <v>43763</v>
      </c>
      <c r="V337" s="87">
        <v>42450</v>
      </c>
      <c r="W337" s="87">
        <v>43545</v>
      </c>
      <c r="X337" s="89" t="s">
        <v>176</v>
      </c>
      <c r="Y337" s="89" t="s">
        <v>176</v>
      </c>
      <c r="Z337" s="89" t="s">
        <v>176</v>
      </c>
      <c r="AA337" s="89" t="s">
        <v>176</v>
      </c>
      <c r="AB337" s="89" t="s">
        <v>176</v>
      </c>
      <c r="AC337" s="89"/>
      <c r="AD337" s="89"/>
      <c r="AE337" s="89"/>
      <c r="AF337" s="89" t="s">
        <v>176</v>
      </c>
      <c r="AG337" s="89" t="s">
        <v>176</v>
      </c>
      <c r="AH337" s="89" t="s">
        <v>176</v>
      </c>
      <c r="AI337" s="89"/>
      <c r="AJ337" s="89" t="s">
        <v>176</v>
      </c>
      <c r="AK337" s="112"/>
      <c r="AL337" s="112"/>
      <c r="AM337" s="112" t="s">
        <v>1420</v>
      </c>
      <c r="AN337" s="120"/>
      <c r="AO337" s="92" t="s">
        <v>672</v>
      </c>
      <c r="AP337" s="92"/>
      <c r="AQ337" s="92"/>
      <c r="AR337" s="92"/>
      <c r="AS337" s="102">
        <v>4806</v>
      </c>
      <c r="AT337" s="408">
        <v>1991</v>
      </c>
      <c r="AU337" s="71"/>
      <c r="AV337" s="71"/>
      <c r="AW337" s="108"/>
      <c r="AX337" s="108"/>
      <c r="AY337" s="622"/>
    </row>
    <row r="338" spans="1:51" ht="15" customHeight="1" x14ac:dyDescent="0.2">
      <c r="B338" s="126" t="s">
        <v>700</v>
      </c>
      <c r="C338" s="127" t="s">
        <v>1565</v>
      </c>
      <c r="D338" s="127" t="s">
        <v>403</v>
      </c>
      <c r="E338" s="128">
        <v>30680</v>
      </c>
      <c r="F338" s="78" t="s">
        <v>1566</v>
      </c>
      <c r="G338" s="129">
        <v>17</v>
      </c>
      <c r="H338" s="130" t="s">
        <v>265</v>
      </c>
      <c r="I338" s="129">
        <v>1988</v>
      </c>
      <c r="J338" s="131" t="s">
        <v>372</v>
      </c>
      <c r="K338" s="132">
        <v>2</v>
      </c>
      <c r="L338" s="133" t="s">
        <v>246</v>
      </c>
      <c r="M338" s="135">
        <v>43445</v>
      </c>
      <c r="N338" s="135">
        <v>43904</v>
      </c>
      <c r="O338" s="44">
        <v>42881</v>
      </c>
      <c r="P338" s="44">
        <v>42907</v>
      </c>
      <c r="Q338" s="44"/>
      <c r="S338" s="137">
        <v>4</v>
      </c>
      <c r="T338" s="138">
        <v>42706</v>
      </c>
      <c r="U338" s="138">
        <v>43794</v>
      </c>
      <c r="AA338" s="141" t="s">
        <v>176</v>
      </c>
      <c r="AB338" s="141" t="s">
        <v>176</v>
      </c>
      <c r="AO338" s="90" t="s">
        <v>1573</v>
      </c>
      <c r="AS338" s="93">
        <v>805</v>
      </c>
      <c r="AT338" s="94">
        <v>2014</v>
      </c>
    </row>
    <row r="339" spans="1:51" ht="15" hidden="1" customHeight="1" x14ac:dyDescent="0.2">
      <c r="A339" s="73">
        <v>296</v>
      </c>
      <c r="B339" s="111" t="s">
        <v>179</v>
      </c>
      <c r="C339" s="75" t="s">
        <v>847</v>
      </c>
      <c r="D339" s="76" t="s">
        <v>655</v>
      </c>
      <c r="E339" s="77">
        <v>112</v>
      </c>
      <c r="F339" s="78" t="s">
        <v>971</v>
      </c>
      <c r="G339" s="79">
        <v>28</v>
      </c>
      <c r="H339" s="80" t="s">
        <v>802</v>
      </c>
      <c r="I339" s="81">
        <v>1960</v>
      </c>
      <c r="J339" s="82" t="s">
        <v>375</v>
      </c>
      <c r="K339" s="83">
        <v>1</v>
      </c>
      <c r="L339" s="84" t="s">
        <v>243</v>
      </c>
      <c r="M339" s="61">
        <v>43390</v>
      </c>
      <c r="N339" s="61">
        <v>44126</v>
      </c>
      <c r="O339" s="86">
        <v>42132</v>
      </c>
      <c r="P339" s="62">
        <v>43375</v>
      </c>
      <c r="Q339" s="62"/>
      <c r="R339" s="86" t="s">
        <v>1894</v>
      </c>
      <c r="S339" s="34">
        <v>4</v>
      </c>
      <c r="T339" s="65">
        <v>42527</v>
      </c>
      <c r="U339" s="65">
        <v>43596</v>
      </c>
      <c r="V339" s="66">
        <v>42132</v>
      </c>
      <c r="W339" s="66">
        <v>43228</v>
      </c>
      <c r="X339" s="89"/>
      <c r="Y339" s="89"/>
      <c r="Z339" s="89" t="s">
        <v>176</v>
      </c>
      <c r="AA339" s="89"/>
      <c r="AB339" s="89"/>
      <c r="AC339" s="89"/>
      <c r="AD339" s="89"/>
      <c r="AE339" s="89" t="s">
        <v>176</v>
      </c>
      <c r="AF339" s="89" t="s">
        <v>176</v>
      </c>
      <c r="AG339" s="89"/>
      <c r="AH339" s="89"/>
      <c r="AI339" s="89"/>
      <c r="AJ339" s="89"/>
      <c r="AK339" s="112"/>
      <c r="AL339" s="112"/>
      <c r="AM339" s="112"/>
      <c r="AN339" s="120"/>
      <c r="AO339" s="92"/>
      <c r="AP339" s="91" t="s">
        <v>627</v>
      </c>
      <c r="AQ339" s="92"/>
      <c r="AR339" s="92" t="s">
        <v>607</v>
      </c>
      <c r="AS339" s="93">
        <v>14730</v>
      </c>
      <c r="AT339" s="94">
        <v>1980</v>
      </c>
      <c r="AU339" s="281"/>
      <c r="AV339" s="281"/>
      <c r="AW339" s="108"/>
      <c r="AX339" s="108"/>
      <c r="AY339" s="108"/>
    </row>
    <row r="340" spans="1:51" s="182" customFormat="1" ht="15" hidden="1" customHeight="1" x14ac:dyDescent="0.2">
      <c r="A340" s="73"/>
      <c r="B340" s="111" t="s">
        <v>179</v>
      </c>
      <c r="C340" s="75" t="s">
        <v>315</v>
      </c>
      <c r="D340" s="76" t="s">
        <v>1039</v>
      </c>
      <c r="E340" s="77">
        <v>3323</v>
      </c>
      <c r="F340" s="78" t="s">
        <v>972</v>
      </c>
      <c r="G340" s="79">
        <v>16</v>
      </c>
      <c r="H340" s="80" t="s">
        <v>802</v>
      </c>
      <c r="I340" s="81">
        <v>1977</v>
      </c>
      <c r="J340" s="175" t="s">
        <v>372</v>
      </c>
      <c r="K340" s="83">
        <v>1</v>
      </c>
      <c r="L340" s="84" t="s">
        <v>326</v>
      </c>
      <c r="M340" s="61">
        <v>44005</v>
      </c>
      <c r="N340" s="61">
        <v>43635</v>
      </c>
      <c r="O340" s="86">
        <v>43095</v>
      </c>
      <c r="P340" s="86">
        <v>44191</v>
      </c>
      <c r="Q340" s="86"/>
      <c r="R340" s="62" t="s">
        <v>2515</v>
      </c>
      <c r="S340" s="34">
        <v>4</v>
      </c>
      <c r="T340" s="65">
        <v>42703</v>
      </c>
      <c r="U340" s="124">
        <v>43787</v>
      </c>
      <c r="V340" s="66">
        <v>42699</v>
      </c>
      <c r="W340" s="66">
        <v>43794</v>
      </c>
      <c r="X340" s="89"/>
      <c r="Y340" s="89" t="s">
        <v>176</v>
      </c>
      <c r="Z340" s="33" t="s">
        <v>176</v>
      </c>
      <c r="AA340" s="89"/>
      <c r="AB340" s="89"/>
      <c r="AC340" s="89" t="s">
        <v>176</v>
      </c>
      <c r="AD340" s="33" t="s">
        <v>176</v>
      </c>
      <c r="AE340" s="89"/>
      <c r="AF340" s="89" t="s">
        <v>176</v>
      </c>
      <c r="AG340" s="89"/>
      <c r="AH340" s="89"/>
      <c r="AI340" s="89"/>
      <c r="AJ340" s="89" t="s">
        <v>176</v>
      </c>
      <c r="AK340" s="67"/>
      <c r="AL340" s="67"/>
      <c r="AM340" s="67" t="s">
        <v>2216</v>
      </c>
      <c r="AN340" s="90" t="s">
        <v>2217</v>
      </c>
      <c r="AO340" s="91" t="s">
        <v>1038</v>
      </c>
      <c r="AP340" s="92"/>
      <c r="AQ340" s="92" t="s">
        <v>497</v>
      </c>
      <c r="AR340" s="91" t="s">
        <v>1038</v>
      </c>
      <c r="AS340" s="70">
        <v>14000</v>
      </c>
      <c r="AT340" s="94">
        <v>2007</v>
      </c>
      <c r="AU340" s="189"/>
      <c r="AV340" s="189"/>
      <c r="AW340" s="108"/>
      <c r="AX340" s="108"/>
      <c r="AY340" s="108"/>
    </row>
    <row r="341" spans="1:51" s="103" customFormat="1" ht="15" hidden="1" customHeight="1" x14ac:dyDescent="0.2">
      <c r="A341" s="147">
        <v>51</v>
      </c>
      <c r="B341" s="178" t="s">
        <v>184</v>
      </c>
      <c r="C341" s="149" t="s">
        <v>192</v>
      </c>
      <c r="D341" s="149" t="s">
        <v>263</v>
      </c>
      <c r="E341" s="128">
        <v>30041</v>
      </c>
      <c r="F341" s="78" t="s">
        <v>1223</v>
      </c>
      <c r="G341" s="129">
        <v>5</v>
      </c>
      <c r="H341" s="130" t="s">
        <v>1225</v>
      </c>
      <c r="I341" s="129">
        <v>1972</v>
      </c>
      <c r="J341" s="131" t="s">
        <v>375</v>
      </c>
      <c r="K341" s="132">
        <v>1</v>
      </c>
      <c r="L341" s="133" t="s">
        <v>243</v>
      </c>
      <c r="M341" s="151">
        <v>43761</v>
      </c>
      <c r="N341" s="152">
        <v>43392</v>
      </c>
      <c r="O341" s="44">
        <v>41670</v>
      </c>
      <c r="P341" s="493">
        <v>42649</v>
      </c>
      <c r="Q341" s="136" t="s">
        <v>2072</v>
      </c>
      <c r="R341" s="136"/>
      <c r="S341" s="137">
        <v>4</v>
      </c>
      <c r="T341" s="138">
        <v>41985</v>
      </c>
      <c r="U341" s="451">
        <v>43763</v>
      </c>
      <c r="V341" s="496">
        <v>41780</v>
      </c>
      <c r="W341" s="496">
        <v>42876</v>
      </c>
      <c r="X341" s="141"/>
      <c r="Y341" s="141">
        <f>+Y329</f>
        <v>0</v>
      </c>
      <c r="Z341" s="141"/>
      <c r="AA341" s="141"/>
      <c r="AB341" s="141"/>
      <c r="AC341" s="141"/>
      <c r="AD341" s="141"/>
      <c r="AE341" s="141"/>
      <c r="AF341" s="141" t="s">
        <v>176</v>
      </c>
      <c r="AG341" s="153"/>
      <c r="AH341" s="153" t="s">
        <v>176</v>
      </c>
      <c r="AI341" s="153"/>
      <c r="AJ341" s="153"/>
      <c r="AK341" s="448"/>
      <c r="AL341" s="67" t="s">
        <v>1928</v>
      </c>
      <c r="AM341" s="67"/>
      <c r="AN341" s="90"/>
      <c r="AO341" s="142"/>
      <c r="AP341" s="155" t="s">
        <v>633</v>
      </c>
      <c r="AQ341" s="142"/>
      <c r="AR341" s="142"/>
      <c r="AS341" s="173" t="s">
        <v>275</v>
      </c>
      <c r="AT341" s="94">
        <v>1983</v>
      </c>
      <c r="AU341" s="157"/>
      <c r="AV341" s="157"/>
      <c r="AW341" s="144"/>
      <c r="AX341" s="144"/>
      <c r="AY341" s="144"/>
    </row>
    <row r="342" spans="1:51" ht="15" hidden="1" customHeight="1" x14ac:dyDescent="0.2">
      <c r="A342" s="104">
        <v>56</v>
      </c>
      <c r="B342" s="96" t="s">
        <v>187</v>
      </c>
      <c r="C342" s="52" t="s">
        <v>44</v>
      </c>
      <c r="D342" s="76" t="s">
        <v>505</v>
      </c>
      <c r="E342" s="53">
        <v>30063</v>
      </c>
      <c r="F342" s="54" t="s">
        <v>1325</v>
      </c>
      <c r="G342" s="79">
        <v>18</v>
      </c>
      <c r="H342" s="56" t="s">
        <v>1071</v>
      </c>
      <c r="I342" s="57">
        <v>1982</v>
      </c>
      <c r="J342" s="105" t="s">
        <v>375</v>
      </c>
      <c r="K342" s="59">
        <v>1</v>
      </c>
      <c r="L342" s="60" t="s">
        <v>247</v>
      </c>
      <c r="M342" s="61">
        <v>44215</v>
      </c>
      <c r="N342" s="61">
        <v>43599</v>
      </c>
      <c r="O342" s="62">
        <v>43144</v>
      </c>
      <c r="P342" s="62">
        <v>44240</v>
      </c>
      <c r="Q342" s="62"/>
      <c r="R342" s="62">
        <v>40893</v>
      </c>
      <c r="S342" s="64">
        <v>4</v>
      </c>
      <c r="T342" s="65">
        <v>42280</v>
      </c>
      <c r="U342" s="65">
        <v>44254</v>
      </c>
      <c r="V342" s="66">
        <v>43166</v>
      </c>
      <c r="W342" s="66">
        <v>44262</v>
      </c>
      <c r="X342" s="33"/>
      <c r="Y342" s="33"/>
      <c r="Z342" s="33"/>
      <c r="AA342" s="33" t="s">
        <v>176</v>
      </c>
      <c r="AB342" s="33"/>
      <c r="AC342" s="33"/>
      <c r="AD342" s="33"/>
      <c r="AE342" s="33" t="s">
        <v>176</v>
      </c>
      <c r="AF342" s="33"/>
      <c r="AG342" s="33" t="s">
        <v>176</v>
      </c>
      <c r="AH342" s="33">
        <f>+AI342</f>
        <v>0</v>
      </c>
      <c r="AI342" s="33"/>
      <c r="AJ342" s="33"/>
      <c r="AK342" s="67"/>
      <c r="AN342" s="68"/>
      <c r="AO342" s="69" t="s">
        <v>1779</v>
      </c>
      <c r="AP342" s="69"/>
      <c r="AQ342" s="69"/>
      <c r="AR342" s="69"/>
      <c r="AS342" s="70">
        <v>13636</v>
      </c>
      <c r="AT342" s="68">
        <v>2005</v>
      </c>
      <c r="AU342" s="71"/>
      <c r="AV342" s="71"/>
      <c r="AW342" s="280"/>
      <c r="AX342" s="280"/>
      <c r="AY342" s="280"/>
    </row>
    <row r="343" spans="1:51" s="464" customFormat="1" ht="15" hidden="1" customHeight="1" x14ac:dyDescent="0.2">
      <c r="A343" s="104">
        <v>59</v>
      </c>
      <c r="B343" s="51" t="s">
        <v>182</v>
      </c>
      <c r="C343" s="52" t="s">
        <v>825</v>
      </c>
      <c r="D343" s="76" t="s">
        <v>404</v>
      </c>
      <c r="E343" s="53">
        <v>97</v>
      </c>
      <c r="F343" s="54" t="s">
        <v>973</v>
      </c>
      <c r="G343" s="79">
        <v>16</v>
      </c>
      <c r="H343" s="56" t="s">
        <v>59</v>
      </c>
      <c r="I343" s="57">
        <v>1958</v>
      </c>
      <c r="J343" s="105" t="s">
        <v>378</v>
      </c>
      <c r="K343" s="59">
        <v>1</v>
      </c>
      <c r="L343" s="60" t="s">
        <v>249</v>
      </c>
      <c r="M343" s="61">
        <v>44133</v>
      </c>
      <c r="N343" s="61">
        <v>43397</v>
      </c>
      <c r="O343" s="62">
        <v>42824</v>
      </c>
      <c r="P343" s="62">
        <v>43920</v>
      </c>
      <c r="Q343" s="62" t="s">
        <v>2295</v>
      </c>
      <c r="R343" s="62" t="s">
        <v>2308</v>
      </c>
      <c r="S343" s="64">
        <v>4</v>
      </c>
      <c r="T343" s="65">
        <v>42530</v>
      </c>
      <c r="U343" s="65">
        <v>43611</v>
      </c>
      <c r="V343" s="66">
        <v>42842</v>
      </c>
      <c r="W343" s="66">
        <v>43938</v>
      </c>
      <c r="X343" s="33" t="s">
        <v>176</v>
      </c>
      <c r="Y343" s="33" t="s">
        <v>176</v>
      </c>
      <c r="Z343" s="33" t="s">
        <v>176</v>
      </c>
      <c r="AA343" s="33" t="s">
        <v>176</v>
      </c>
      <c r="AB343" s="33" t="s">
        <v>176</v>
      </c>
      <c r="AC343" s="33" t="s">
        <v>176</v>
      </c>
      <c r="AD343" s="33" t="s">
        <v>176</v>
      </c>
      <c r="AE343" s="33"/>
      <c r="AF343" s="33"/>
      <c r="AG343" s="33" t="s">
        <v>176</v>
      </c>
      <c r="AH343" s="33" t="s">
        <v>176</v>
      </c>
      <c r="AI343" s="33"/>
      <c r="AJ343" s="33" t="s">
        <v>176</v>
      </c>
      <c r="AK343" s="120"/>
      <c r="AL343" s="120" t="s">
        <v>1917</v>
      </c>
      <c r="AM343" s="120"/>
      <c r="AN343" s="120" t="s">
        <v>835</v>
      </c>
      <c r="AO343" s="69" t="s">
        <v>391</v>
      </c>
      <c r="AP343" s="69"/>
      <c r="AQ343" s="69"/>
      <c r="AR343" s="69" t="s">
        <v>1367</v>
      </c>
      <c r="AS343" s="70">
        <v>12825</v>
      </c>
      <c r="AT343" s="68">
        <v>1979</v>
      </c>
      <c r="AU343" s="50"/>
      <c r="AV343" s="50"/>
      <c r="AW343" s="108"/>
      <c r="AX343" s="108"/>
      <c r="AY343" s="108"/>
    </row>
    <row r="344" spans="1:51" s="103" customFormat="1" ht="15" hidden="1" customHeight="1" x14ac:dyDescent="0.2">
      <c r="A344" s="170">
        <v>53</v>
      </c>
      <c r="B344" s="411" t="s">
        <v>183</v>
      </c>
      <c r="C344" s="127" t="s">
        <v>809</v>
      </c>
      <c r="D344" s="119" t="s">
        <v>363</v>
      </c>
      <c r="E344" s="128">
        <v>854</v>
      </c>
      <c r="F344" s="54" t="s">
        <v>974</v>
      </c>
      <c r="G344" s="79">
        <v>5</v>
      </c>
      <c r="H344" s="130" t="s">
        <v>66</v>
      </c>
      <c r="I344" s="129">
        <v>1960</v>
      </c>
      <c r="J344" s="150" t="s">
        <v>374</v>
      </c>
      <c r="K344" s="132">
        <v>1</v>
      </c>
      <c r="L344" s="133" t="s">
        <v>249</v>
      </c>
      <c r="M344" s="135">
        <v>43847</v>
      </c>
      <c r="N344" s="135">
        <v>43487</v>
      </c>
      <c r="O344" s="45">
        <v>42525</v>
      </c>
      <c r="P344" s="45" t="s">
        <v>2047</v>
      </c>
      <c r="Q344" s="45" t="s">
        <v>2048</v>
      </c>
      <c r="R344" s="45" t="s">
        <v>2058</v>
      </c>
      <c r="S344" s="293">
        <v>4</v>
      </c>
      <c r="T344" s="124">
        <v>42726</v>
      </c>
      <c r="U344" s="124">
        <v>43786</v>
      </c>
      <c r="V344" s="139">
        <v>42525</v>
      </c>
      <c r="W344" s="139" t="s">
        <v>2047</v>
      </c>
      <c r="X344" s="153" t="s">
        <v>176</v>
      </c>
      <c r="Y344" s="153" t="s">
        <v>267</v>
      </c>
      <c r="Z344" s="153" t="s">
        <v>267</v>
      </c>
      <c r="AA344" s="153" t="s">
        <v>176</v>
      </c>
      <c r="AB344" s="153" t="s">
        <v>176</v>
      </c>
      <c r="AC344" s="153"/>
      <c r="AD344" s="153"/>
      <c r="AE344" s="153"/>
      <c r="AF344" s="346"/>
      <c r="AG344" s="153"/>
      <c r="AH344" s="153"/>
      <c r="AI344" s="153"/>
      <c r="AJ344" s="153" t="s">
        <v>176</v>
      </c>
      <c r="AK344" s="67"/>
      <c r="AL344" s="347" t="s">
        <v>1465</v>
      </c>
      <c r="AM344" s="67" t="s">
        <v>2357</v>
      </c>
      <c r="AN344" s="90" t="s">
        <v>2529</v>
      </c>
      <c r="AO344" s="142" t="s">
        <v>668</v>
      </c>
      <c r="AP344" s="142"/>
      <c r="AQ344" s="142"/>
      <c r="AR344" s="142"/>
      <c r="AS344" s="316">
        <v>10478</v>
      </c>
      <c r="AT344" s="163">
        <v>30355</v>
      </c>
      <c r="AU344" s="121">
        <v>30128</v>
      </c>
      <c r="AV344" s="278"/>
      <c r="AW344" s="157"/>
      <c r="AX344" s="157"/>
      <c r="AY344" s="157"/>
    </row>
    <row r="345" spans="1:51" s="228" customFormat="1" ht="15" hidden="1" customHeight="1" x14ac:dyDescent="0.2">
      <c r="A345" s="147">
        <v>53</v>
      </c>
      <c r="B345" s="200" t="s">
        <v>181</v>
      </c>
      <c r="C345" s="149" t="s">
        <v>826</v>
      </c>
      <c r="D345" s="171" t="s">
        <v>428</v>
      </c>
      <c r="E345" s="128">
        <v>3477</v>
      </c>
      <c r="F345" s="78" t="s">
        <v>975</v>
      </c>
      <c r="G345" s="201">
        <v>27</v>
      </c>
      <c r="H345" s="209" t="s">
        <v>1043</v>
      </c>
      <c r="I345" s="201">
        <v>1983</v>
      </c>
      <c r="J345" s="202" t="s">
        <v>372</v>
      </c>
      <c r="K345" s="203">
        <v>3</v>
      </c>
      <c r="L345" s="204" t="s">
        <v>247</v>
      </c>
      <c r="M345" s="152">
        <v>43988</v>
      </c>
      <c r="N345" s="152">
        <v>43715</v>
      </c>
      <c r="O345" s="44">
        <v>41635</v>
      </c>
      <c r="P345" s="493">
        <v>42667</v>
      </c>
      <c r="Q345" s="44" t="s">
        <v>2073</v>
      </c>
      <c r="R345" s="44"/>
      <c r="S345" s="137">
        <v>4</v>
      </c>
      <c r="T345" s="249">
        <v>42293</v>
      </c>
      <c r="U345" s="138">
        <v>43497</v>
      </c>
      <c r="V345" s="496">
        <v>42536</v>
      </c>
      <c r="W345" s="498">
        <v>43631</v>
      </c>
      <c r="X345" s="154"/>
      <c r="Y345" s="153" t="s">
        <v>267</v>
      </c>
      <c r="Z345" s="154"/>
      <c r="AA345" s="154"/>
      <c r="AB345" s="154"/>
      <c r="AC345" s="154"/>
      <c r="AD345" s="154"/>
      <c r="AE345" s="154"/>
      <c r="AF345" s="154"/>
      <c r="AG345" s="153">
        <f>+AD369</f>
        <v>0</v>
      </c>
      <c r="AH345" s="153">
        <f>+AF369</f>
        <v>0</v>
      </c>
      <c r="AI345" s="153"/>
      <c r="AJ345" s="153">
        <f>+AI328</f>
        <v>0</v>
      </c>
      <c r="AK345" s="448"/>
      <c r="AL345" s="67" t="s">
        <v>1928</v>
      </c>
      <c r="AM345" s="67"/>
      <c r="AN345" s="90"/>
      <c r="AO345" s="142"/>
      <c r="AP345" s="155" t="s">
        <v>629</v>
      </c>
      <c r="AQ345" s="142"/>
      <c r="AR345" s="142"/>
      <c r="AS345" s="173" t="s">
        <v>296</v>
      </c>
      <c r="AT345" s="94">
        <v>1977</v>
      </c>
      <c r="AU345" s="144"/>
      <c r="AV345" s="144"/>
      <c r="AW345" s="157"/>
      <c r="AX345" s="157"/>
      <c r="AY345" s="157"/>
    </row>
    <row r="346" spans="1:51" s="72" customFormat="1" ht="15" hidden="1" customHeight="1" x14ac:dyDescent="0.2">
      <c r="A346" s="125"/>
      <c r="B346" s="126" t="s">
        <v>185</v>
      </c>
      <c r="C346" s="127" t="s">
        <v>2496</v>
      </c>
      <c r="D346" s="127" t="s">
        <v>2497</v>
      </c>
      <c r="E346" s="128">
        <v>31469</v>
      </c>
      <c r="F346" s="78" t="s">
        <v>2498</v>
      </c>
      <c r="G346" s="174">
        <v>14</v>
      </c>
      <c r="H346" s="80" t="s">
        <v>1071</v>
      </c>
      <c r="I346" s="174">
        <v>1995</v>
      </c>
      <c r="J346" s="131" t="s">
        <v>2122</v>
      </c>
      <c r="K346" s="132"/>
      <c r="L346" s="133" t="s">
        <v>247</v>
      </c>
      <c r="M346" s="134"/>
      <c r="N346" s="135">
        <v>44342</v>
      </c>
      <c r="O346" s="46"/>
      <c r="P346" s="46"/>
      <c r="Q346" s="46"/>
      <c r="R346" s="136"/>
      <c r="S346" s="137">
        <v>4</v>
      </c>
      <c r="T346" s="137"/>
      <c r="U346" s="137"/>
      <c r="V346" s="253"/>
      <c r="W346" s="253"/>
      <c r="X346" s="140"/>
      <c r="Y346" s="141"/>
      <c r="Z346" s="141"/>
      <c r="AA346" s="141"/>
      <c r="AB346" s="141"/>
      <c r="AC346" s="141"/>
      <c r="AD346" s="141"/>
      <c r="AE346" s="141"/>
      <c r="AF346" s="141"/>
      <c r="AG346" s="141"/>
      <c r="AH346" s="141"/>
      <c r="AI346" s="141"/>
      <c r="AJ346" s="141"/>
      <c r="AK346" s="141"/>
      <c r="AL346" s="67"/>
      <c r="AM346" s="67"/>
      <c r="AN346" s="67"/>
      <c r="AO346" s="90"/>
      <c r="AP346" s="142"/>
      <c r="AQ346" s="142"/>
      <c r="AR346" s="142"/>
      <c r="AS346" s="316"/>
      <c r="AT346" s="143"/>
      <c r="AU346" s="90"/>
      <c r="AV346" s="144"/>
      <c r="AW346" s="144"/>
      <c r="AX346" s="144"/>
      <c r="AY346" s="144"/>
    </row>
    <row r="347" spans="1:51" s="103" customFormat="1" ht="15" hidden="1" customHeight="1" x14ac:dyDescent="0.2">
      <c r="A347" s="147">
        <v>54</v>
      </c>
      <c r="B347" s="178" t="s">
        <v>181</v>
      </c>
      <c r="C347" s="149" t="s">
        <v>698</v>
      </c>
      <c r="D347" s="76" t="s">
        <v>363</v>
      </c>
      <c r="E347" s="128">
        <v>1845</v>
      </c>
      <c r="F347" s="78" t="s">
        <v>1216</v>
      </c>
      <c r="G347" s="79">
        <v>23</v>
      </c>
      <c r="H347" s="130" t="s">
        <v>488</v>
      </c>
      <c r="I347" s="129">
        <v>1965</v>
      </c>
      <c r="J347" s="131" t="s">
        <v>372</v>
      </c>
      <c r="K347" s="132">
        <v>1</v>
      </c>
      <c r="L347" s="133" t="s">
        <v>248</v>
      </c>
      <c r="M347" s="152">
        <v>43173</v>
      </c>
      <c r="N347" s="152">
        <v>43168</v>
      </c>
      <c r="O347" s="44">
        <v>42096</v>
      </c>
      <c r="P347" s="44">
        <v>43192</v>
      </c>
      <c r="Q347" s="45" t="s">
        <v>1933</v>
      </c>
      <c r="R347" s="45"/>
      <c r="S347" s="137">
        <v>4</v>
      </c>
      <c r="T347" s="249">
        <v>42324</v>
      </c>
      <c r="U347" s="451">
        <v>43791</v>
      </c>
      <c r="V347" s="495">
        <v>42096</v>
      </c>
      <c r="W347" s="495">
        <v>43192</v>
      </c>
      <c r="X347" s="153"/>
      <c r="Y347" s="153">
        <f>+AC348</f>
        <v>0</v>
      </c>
      <c r="Z347" s="153" t="s">
        <v>176</v>
      </c>
      <c r="AA347" s="153"/>
      <c r="AB347" s="153"/>
      <c r="AC347" s="153"/>
      <c r="AD347" s="153"/>
      <c r="AE347" s="153" t="s">
        <v>176</v>
      </c>
      <c r="AF347" s="153" t="s">
        <v>176</v>
      </c>
      <c r="AG347" s="153"/>
      <c r="AH347" s="153"/>
      <c r="AI347" s="153" t="s">
        <v>176</v>
      </c>
      <c r="AJ347" s="153" t="s">
        <v>176</v>
      </c>
      <c r="AK347" s="448"/>
      <c r="AL347" s="112" t="s">
        <v>1926</v>
      </c>
      <c r="AM347" s="67" t="s">
        <v>1468</v>
      </c>
      <c r="AN347" s="90"/>
      <c r="AO347" s="155" t="s">
        <v>153</v>
      </c>
      <c r="AP347" s="142" t="s">
        <v>630</v>
      </c>
      <c r="AQ347" s="142"/>
      <c r="AR347" s="142"/>
      <c r="AS347" s="173">
        <v>19215</v>
      </c>
      <c r="AT347" s="408">
        <v>1978</v>
      </c>
      <c r="AU347" s="144"/>
      <c r="AV347" s="144"/>
      <c r="AW347" s="144"/>
      <c r="AX347" s="144"/>
      <c r="AY347" s="144"/>
    </row>
    <row r="348" spans="1:51" s="72" customFormat="1" ht="15" hidden="1" customHeight="1" x14ac:dyDescent="0.2">
      <c r="A348" s="104">
        <v>315</v>
      </c>
      <c r="B348" s="96" t="s">
        <v>179</v>
      </c>
      <c r="C348" s="52" t="s">
        <v>1188</v>
      </c>
      <c r="D348" s="76" t="s">
        <v>564</v>
      </c>
      <c r="E348" s="53">
        <v>5313</v>
      </c>
      <c r="F348" s="54" t="s">
        <v>1190</v>
      </c>
      <c r="G348" s="79">
        <v>14</v>
      </c>
      <c r="H348" s="56" t="s">
        <v>1391</v>
      </c>
      <c r="I348" s="57">
        <v>1976</v>
      </c>
      <c r="J348" s="105" t="s">
        <v>375</v>
      </c>
      <c r="K348" s="59">
        <v>1</v>
      </c>
      <c r="L348" s="60" t="s">
        <v>243</v>
      </c>
      <c r="M348" s="61">
        <v>43687</v>
      </c>
      <c r="N348" s="61">
        <v>44009</v>
      </c>
      <c r="O348" s="62">
        <v>42480</v>
      </c>
      <c r="P348" s="62">
        <v>43575</v>
      </c>
      <c r="Q348" s="62"/>
      <c r="R348" s="62" t="s">
        <v>317</v>
      </c>
      <c r="S348" s="64">
        <v>4</v>
      </c>
      <c r="T348" s="65">
        <v>42604</v>
      </c>
      <c r="U348" s="65">
        <v>43658</v>
      </c>
      <c r="V348" s="110" t="s">
        <v>1489</v>
      </c>
      <c r="W348" s="110" t="s">
        <v>1489</v>
      </c>
      <c r="X348" s="230"/>
      <c r="Y348" s="230"/>
      <c r="Z348" s="230"/>
      <c r="AA348" s="230"/>
      <c r="AB348" s="230"/>
      <c r="AC348" s="230"/>
      <c r="AD348" s="230"/>
      <c r="AE348" s="230"/>
      <c r="AF348" s="33" t="s">
        <v>176</v>
      </c>
      <c r="AG348" s="287" t="s">
        <v>176</v>
      </c>
      <c r="AH348" s="33" t="s">
        <v>176</v>
      </c>
      <c r="AI348" s="230"/>
      <c r="AJ348" s="230"/>
      <c r="AK348" s="67"/>
      <c r="AL348" s="67"/>
      <c r="AM348" s="67"/>
      <c r="AN348" s="68" t="s">
        <v>2587</v>
      </c>
      <c r="AO348" s="50" t="s">
        <v>396</v>
      </c>
      <c r="AP348" s="69" t="s">
        <v>1189</v>
      </c>
      <c r="AQ348" s="232"/>
      <c r="AR348" s="232"/>
      <c r="AS348" s="70">
        <v>4300</v>
      </c>
      <c r="AT348" s="68">
        <v>2011</v>
      </c>
      <c r="AU348" s="181"/>
      <c r="AV348" s="181"/>
      <c r="AW348" s="71"/>
      <c r="AX348" s="71"/>
      <c r="AY348" s="71"/>
    </row>
    <row r="349" spans="1:51" s="43" customFormat="1" ht="15" hidden="1" customHeight="1" x14ac:dyDescent="0.2">
      <c r="A349" s="155"/>
      <c r="B349" s="148" t="s">
        <v>185</v>
      </c>
      <c r="C349" s="171" t="s">
        <v>1585</v>
      </c>
      <c r="D349" s="76" t="s">
        <v>1586</v>
      </c>
      <c r="E349" s="128">
        <v>30699</v>
      </c>
      <c r="F349" s="78" t="s">
        <v>1589</v>
      </c>
      <c r="G349" s="79">
        <v>12</v>
      </c>
      <c r="H349" s="130" t="s">
        <v>1225</v>
      </c>
      <c r="I349" s="129">
        <v>1989</v>
      </c>
      <c r="J349" s="150" t="s">
        <v>375</v>
      </c>
      <c r="K349" s="132">
        <v>2</v>
      </c>
      <c r="L349" s="133" t="s">
        <v>244</v>
      </c>
      <c r="M349" s="151">
        <v>43486</v>
      </c>
      <c r="N349" s="152">
        <v>43771</v>
      </c>
      <c r="O349" s="44">
        <v>42894</v>
      </c>
      <c r="P349" s="44">
        <v>43990</v>
      </c>
      <c r="Q349" s="44"/>
      <c r="R349" s="62" t="s">
        <v>317</v>
      </c>
      <c r="S349" s="137">
        <v>4</v>
      </c>
      <c r="T349" s="138">
        <v>42702</v>
      </c>
      <c r="U349" s="138">
        <v>43776</v>
      </c>
      <c r="V349" s="139" t="s">
        <v>1268</v>
      </c>
      <c r="W349" s="179" t="s">
        <v>1269</v>
      </c>
      <c r="X349" s="153"/>
      <c r="Y349" s="153"/>
      <c r="Z349" s="153"/>
      <c r="AA349" s="153" t="s">
        <v>176</v>
      </c>
      <c r="AB349" s="153"/>
      <c r="AC349" s="153" t="s">
        <v>176</v>
      </c>
      <c r="AD349" s="153" t="s">
        <v>176</v>
      </c>
      <c r="AE349" s="153"/>
      <c r="AF349" s="153"/>
      <c r="AG349" s="153"/>
      <c r="AH349" s="153"/>
      <c r="AI349" s="153"/>
      <c r="AJ349" s="153"/>
      <c r="AK349" s="67"/>
      <c r="AL349" s="67"/>
      <c r="AM349" s="67"/>
      <c r="AN349" s="90" t="s">
        <v>2405</v>
      </c>
      <c r="AO349" s="142" t="s">
        <v>1635</v>
      </c>
      <c r="AP349" s="155"/>
      <c r="AQ349" s="142"/>
      <c r="AR349" s="142"/>
      <c r="AS349" s="156">
        <v>811</v>
      </c>
      <c r="AT349" s="206">
        <v>2015</v>
      </c>
      <c r="AU349" s="144"/>
      <c r="AV349" s="144"/>
      <c r="AW349" s="278"/>
      <c r="AX349" s="278"/>
      <c r="AY349" s="278"/>
    </row>
    <row r="350" spans="1:51" ht="15" hidden="1" customHeight="1" x14ac:dyDescent="0.2">
      <c r="A350" s="125">
        <v>55</v>
      </c>
      <c r="B350" s="454" t="s">
        <v>181</v>
      </c>
      <c r="C350" s="455" t="s">
        <v>1867</v>
      </c>
      <c r="D350" s="455" t="s">
        <v>1868</v>
      </c>
      <c r="E350" s="445">
        <v>31007</v>
      </c>
      <c r="F350" s="477" t="s">
        <v>1869</v>
      </c>
      <c r="G350" s="478">
        <v>27</v>
      </c>
      <c r="H350" s="479" t="s">
        <v>488</v>
      </c>
      <c r="I350" s="478">
        <v>1993</v>
      </c>
      <c r="J350" s="252" t="s">
        <v>375</v>
      </c>
      <c r="K350" s="480">
        <v>3</v>
      </c>
      <c r="L350" s="481" t="s">
        <v>243</v>
      </c>
      <c r="M350" s="152">
        <v>43143</v>
      </c>
      <c r="N350" s="135">
        <v>43544</v>
      </c>
      <c r="O350" s="44">
        <v>42180</v>
      </c>
      <c r="P350" s="44">
        <v>43276</v>
      </c>
      <c r="S350" s="137">
        <v>4</v>
      </c>
      <c r="U350" s="138">
        <v>43064</v>
      </c>
      <c r="V350" s="495">
        <f>$O$394</f>
        <v>42044</v>
      </c>
      <c r="W350" s="495">
        <f>$P$394</f>
        <v>43140</v>
      </c>
      <c r="AF350" s="141">
        <f>+AG360</f>
        <v>0</v>
      </c>
      <c r="AK350" s="418"/>
      <c r="AS350" s="142"/>
    </row>
    <row r="351" spans="1:51" s="43" customFormat="1" ht="15" hidden="1" customHeight="1" x14ac:dyDescent="0.2">
      <c r="A351" s="125">
        <v>56</v>
      </c>
      <c r="B351" s="126" t="s">
        <v>184</v>
      </c>
      <c r="C351" s="127" t="s">
        <v>791</v>
      </c>
      <c r="D351" s="127" t="s">
        <v>545</v>
      </c>
      <c r="E351" s="128">
        <v>30554</v>
      </c>
      <c r="F351" s="78" t="s">
        <v>1677</v>
      </c>
      <c r="G351" s="129">
        <v>29</v>
      </c>
      <c r="H351" s="130" t="s">
        <v>70</v>
      </c>
      <c r="I351" s="129">
        <v>1991</v>
      </c>
      <c r="J351" s="131" t="s">
        <v>372</v>
      </c>
      <c r="K351" s="132">
        <v>3</v>
      </c>
      <c r="L351" s="133" t="s">
        <v>246</v>
      </c>
      <c r="M351" s="152">
        <v>43149</v>
      </c>
      <c r="N351" s="135">
        <v>43710</v>
      </c>
      <c r="O351" s="44">
        <v>41449</v>
      </c>
      <c r="P351" s="44">
        <v>43580</v>
      </c>
      <c r="Q351" s="46"/>
      <c r="R351" s="136"/>
      <c r="S351" s="137">
        <v>4</v>
      </c>
      <c r="T351" s="137"/>
      <c r="U351" s="138">
        <v>43717</v>
      </c>
      <c r="V351" s="495">
        <v>42485</v>
      </c>
      <c r="W351" s="496">
        <v>43580</v>
      </c>
      <c r="X351" s="140"/>
      <c r="Y351" s="141"/>
      <c r="Z351" s="141"/>
      <c r="AA351" s="141" t="e">
        <f>+AB351</f>
        <v>#REF!</v>
      </c>
      <c r="AB351" s="141" t="e">
        <f>#REF!+AA356</f>
        <v>#REF!</v>
      </c>
      <c r="AC351" s="141"/>
      <c r="AD351" s="141"/>
      <c r="AE351" s="141"/>
      <c r="AF351" s="141"/>
      <c r="AG351" s="141"/>
      <c r="AH351" s="141"/>
      <c r="AI351" s="141"/>
      <c r="AJ351" s="141"/>
      <c r="AK351" s="418"/>
      <c r="AL351" s="67"/>
      <c r="AM351" s="67"/>
      <c r="AN351" s="67"/>
      <c r="AO351" s="90"/>
      <c r="AP351" s="142"/>
      <c r="AQ351" s="142"/>
      <c r="AR351" s="357"/>
      <c r="AS351" s="357"/>
      <c r="AT351" s="358"/>
      <c r="AU351" s="357"/>
      <c r="AV351" s="357"/>
      <c r="AW351" s="357"/>
      <c r="AX351" s="357"/>
      <c r="AY351" s="357"/>
    </row>
    <row r="352" spans="1:51" s="103" customFormat="1" ht="15" hidden="1" customHeight="1" x14ac:dyDescent="0.2">
      <c r="A352" s="104">
        <v>60</v>
      </c>
      <c r="B352" s="51" t="s">
        <v>182</v>
      </c>
      <c r="C352" s="52" t="s">
        <v>1579</v>
      </c>
      <c r="D352" s="76" t="s">
        <v>570</v>
      </c>
      <c r="E352" s="53">
        <v>30695</v>
      </c>
      <c r="F352" s="54" t="s">
        <v>1580</v>
      </c>
      <c r="G352" s="79">
        <v>23</v>
      </c>
      <c r="H352" s="56" t="s">
        <v>265</v>
      </c>
      <c r="I352" s="57">
        <v>1991</v>
      </c>
      <c r="J352" s="252" t="s">
        <v>372</v>
      </c>
      <c r="K352" s="59">
        <v>3</v>
      </c>
      <c r="L352" s="60" t="s">
        <v>244</v>
      </c>
      <c r="M352" s="61">
        <v>43537</v>
      </c>
      <c r="N352" s="61">
        <v>43858</v>
      </c>
      <c r="O352" s="62">
        <v>42818</v>
      </c>
      <c r="P352" s="62">
        <v>43914</v>
      </c>
      <c r="Q352" s="62" t="s">
        <v>317</v>
      </c>
      <c r="R352" s="62" t="s">
        <v>317</v>
      </c>
      <c r="S352" s="64">
        <v>5</v>
      </c>
      <c r="T352" s="100">
        <v>42849</v>
      </c>
      <c r="U352" s="65">
        <v>45020</v>
      </c>
      <c r="V352" s="66">
        <v>42836</v>
      </c>
      <c r="W352" s="66">
        <v>43932</v>
      </c>
      <c r="X352" s="33"/>
      <c r="Y352" s="33"/>
      <c r="Z352" s="33"/>
      <c r="AA352" s="33"/>
      <c r="AB352" s="33"/>
      <c r="AC352" s="33" t="s">
        <v>176</v>
      </c>
      <c r="AD352" s="33" t="s">
        <v>176</v>
      </c>
      <c r="AE352" s="33"/>
      <c r="AF352" s="33"/>
      <c r="AG352" s="33"/>
      <c r="AH352" s="33"/>
      <c r="AI352" s="33"/>
      <c r="AJ352" s="33"/>
      <c r="AK352" s="90"/>
      <c r="AL352" s="90"/>
      <c r="AM352" s="90"/>
      <c r="AN352" s="90"/>
      <c r="AO352" s="69" t="s">
        <v>1608</v>
      </c>
      <c r="AP352" s="50"/>
      <c r="AQ352" s="69"/>
      <c r="AR352" s="69"/>
      <c r="AS352" s="70"/>
      <c r="AT352" s="68">
        <v>2014</v>
      </c>
      <c r="AU352" s="108"/>
      <c r="AV352" s="108"/>
      <c r="AW352" s="108"/>
      <c r="AX352" s="108"/>
      <c r="AY352" s="108"/>
    </row>
    <row r="353" spans="1:51" s="228" customFormat="1" ht="15" hidden="1" customHeight="1" x14ac:dyDescent="0.2">
      <c r="A353" s="73">
        <v>57</v>
      </c>
      <c r="B353" s="114" t="s">
        <v>180</v>
      </c>
      <c r="C353" s="52" t="s">
        <v>867</v>
      </c>
      <c r="D353" s="76" t="s">
        <v>429</v>
      </c>
      <c r="E353" s="77">
        <v>272</v>
      </c>
      <c r="F353" s="78" t="s">
        <v>976</v>
      </c>
      <c r="G353" s="79">
        <v>14</v>
      </c>
      <c r="H353" s="80" t="s">
        <v>1127</v>
      </c>
      <c r="I353" s="81">
        <v>1961</v>
      </c>
      <c r="J353" s="82" t="s">
        <v>372</v>
      </c>
      <c r="K353" s="83">
        <v>1</v>
      </c>
      <c r="L353" s="84" t="s">
        <v>244</v>
      </c>
      <c r="M353" s="85">
        <v>44127</v>
      </c>
      <c r="N353" s="85">
        <v>43400</v>
      </c>
      <c r="O353" s="86">
        <v>42475</v>
      </c>
      <c r="P353" s="86"/>
      <c r="Q353" s="86" t="s">
        <v>2015</v>
      </c>
      <c r="R353" s="86" t="s">
        <v>2129</v>
      </c>
      <c r="S353" s="64">
        <v>4</v>
      </c>
      <c r="T353" s="65">
        <v>42504</v>
      </c>
      <c r="U353" s="65">
        <v>43574</v>
      </c>
      <c r="V353" s="87">
        <v>42475</v>
      </c>
      <c r="W353" s="87">
        <v>43570</v>
      </c>
      <c r="X353" s="33"/>
      <c r="Y353" s="33" t="s">
        <v>176</v>
      </c>
      <c r="Z353" s="33" t="s">
        <v>176</v>
      </c>
      <c r="AA353" s="33"/>
      <c r="AB353" s="33" t="s">
        <v>176</v>
      </c>
      <c r="AC353" s="33" t="s">
        <v>176</v>
      </c>
      <c r="AD353" s="33" t="s">
        <v>176</v>
      </c>
      <c r="AE353" s="33"/>
      <c r="AF353" s="33"/>
      <c r="AG353" s="33"/>
      <c r="AH353" s="33"/>
      <c r="AI353" s="33"/>
      <c r="AJ353" s="33" t="s">
        <v>176</v>
      </c>
      <c r="AK353" s="67"/>
      <c r="AL353" s="162" t="s">
        <v>2544</v>
      </c>
      <c r="AM353" s="162" t="s">
        <v>2504</v>
      </c>
      <c r="AN353" s="90" t="s">
        <v>2411</v>
      </c>
      <c r="AO353" s="92" t="s">
        <v>153</v>
      </c>
      <c r="AP353" s="91" t="s">
        <v>392</v>
      </c>
      <c r="AQ353" s="92"/>
      <c r="AR353" s="92"/>
      <c r="AS353" s="93">
        <v>12879</v>
      </c>
      <c r="AT353" s="94">
        <v>1982</v>
      </c>
      <c r="AU353" s="108"/>
      <c r="AV353" s="108"/>
      <c r="AW353" s="71"/>
      <c r="AX353" s="71"/>
      <c r="AY353" s="71"/>
    </row>
    <row r="354" spans="1:51" s="72" customFormat="1" ht="15" customHeight="1" x14ac:dyDescent="0.2">
      <c r="A354" s="125"/>
      <c r="B354" s="630" t="s">
        <v>700</v>
      </c>
      <c r="C354" s="633" t="s">
        <v>1459</v>
      </c>
      <c r="D354" s="633" t="s">
        <v>1460</v>
      </c>
      <c r="E354" s="341">
        <v>30518</v>
      </c>
      <c r="F354" s="338" t="s">
        <v>1461</v>
      </c>
      <c r="G354" s="81">
        <v>16</v>
      </c>
      <c r="H354" s="295" t="s">
        <v>59</v>
      </c>
      <c r="I354" s="81">
        <v>1991</v>
      </c>
      <c r="J354" s="131" t="s">
        <v>375</v>
      </c>
      <c r="K354" s="132">
        <v>2</v>
      </c>
      <c r="L354" s="133" t="s">
        <v>247</v>
      </c>
      <c r="M354" s="135">
        <v>43852</v>
      </c>
      <c r="N354" s="135">
        <v>43481</v>
      </c>
      <c r="O354" s="46"/>
      <c r="P354" s="44">
        <v>42542</v>
      </c>
      <c r="Q354" s="44"/>
      <c r="R354" s="136"/>
      <c r="S354" s="137">
        <v>4</v>
      </c>
      <c r="T354" s="138">
        <v>42526</v>
      </c>
      <c r="U354" s="138">
        <v>43605</v>
      </c>
      <c r="V354" s="253"/>
      <c r="W354" s="139">
        <v>42176</v>
      </c>
      <c r="X354" s="140"/>
      <c r="Y354" s="141"/>
      <c r="Z354" s="141"/>
      <c r="AA354" s="141"/>
      <c r="AB354" s="141"/>
      <c r="AC354" s="141"/>
      <c r="AD354" s="141"/>
      <c r="AE354" s="141"/>
      <c r="AF354" s="141"/>
      <c r="AG354" s="141" t="s">
        <v>176</v>
      </c>
      <c r="AH354" s="141" t="s">
        <v>176</v>
      </c>
      <c r="AI354" s="141"/>
      <c r="AJ354" s="141"/>
      <c r="AK354" s="141"/>
      <c r="AL354" s="67"/>
      <c r="AM354" s="67"/>
      <c r="AN354" s="67"/>
      <c r="AO354" s="90" t="s">
        <v>1513</v>
      </c>
      <c r="AP354" s="142"/>
      <c r="AQ354" s="142"/>
      <c r="AR354" s="142"/>
      <c r="AS354" s="93">
        <v>3281</v>
      </c>
      <c r="AT354" s="94">
        <v>2013</v>
      </c>
      <c r="AU354" s="90"/>
      <c r="AV354" s="144"/>
      <c r="AW354" s="144"/>
      <c r="AX354" s="144"/>
      <c r="AY354" s="144"/>
    </row>
    <row r="355" spans="1:51" s="182" customFormat="1" ht="15" hidden="1" customHeight="1" x14ac:dyDescent="0.2">
      <c r="A355" s="104"/>
      <c r="B355" s="96" t="s">
        <v>182</v>
      </c>
      <c r="C355" s="193" t="s">
        <v>56</v>
      </c>
      <c r="D355" s="76" t="s">
        <v>57</v>
      </c>
      <c r="E355" s="53">
        <v>5392</v>
      </c>
      <c r="F355" s="54" t="s">
        <v>977</v>
      </c>
      <c r="G355" s="79">
        <v>9</v>
      </c>
      <c r="H355" s="56" t="s">
        <v>802</v>
      </c>
      <c r="I355" s="57">
        <v>1986</v>
      </c>
      <c r="J355" s="58" t="s">
        <v>375</v>
      </c>
      <c r="K355" s="59">
        <v>1</v>
      </c>
      <c r="L355" s="60" t="s">
        <v>244</v>
      </c>
      <c r="M355" s="61">
        <v>43964</v>
      </c>
      <c r="N355" s="61">
        <v>43955</v>
      </c>
      <c r="O355" s="62">
        <v>42172</v>
      </c>
      <c r="P355" s="62">
        <v>43268</v>
      </c>
      <c r="Q355" s="62">
        <v>42172</v>
      </c>
      <c r="R355" s="62">
        <v>43268</v>
      </c>
      <c r="S355" s="64">
        <v>4</v>
      </c>
      <c r="T355" s="65">
        <v>42710</v>
      </c>
      <c r="U355" s="65">
        <v>43780</v>
      </c>
      <c r="V355" s="66">
        <v>42172</v>
      </c>
      <c r="W355" s="66">
        <v>43268</v>
      </c>
      <c r="X355" s="33"/>
      <c r="Y355" s="33"/>
      <c r="Z355" s="33" t="s">
        <v>176</v>
      </c>
      <c r="AA355" s="33" t="s">
        <v>176</v>
      </c>
      <c r="AB355" s="33" t="s">
        <v>176</v>
      </c>
      <c r="AC355" s="33" t="str">
        <f>+AB355</f>
        <v>+</v>
      </c>
      <c r="AD355" s="33" t="s">
        <v>176</v>
      </c>
      <c r="AE355" s="33"/>
      <c r="AF355" s="33"/>
      <c r="AG355" s="33"/>
      <c r="AH355" s="33"/>
      <c r="AI355" s="33"/>
      <c r="AJ355" s="33"/>
      <c r="AK355" s="67"/>
      <c r="AL355" s="67"/>
      <c r="AM355" s="67"/>
      <c r="AN355" s="68"/>
      <c r="AO355" s="69" t="s">
        <v>58</v>
      </c>
      <c r="AP355" s="69"/>
      <c r="AQ355" s="69"/>
      <c r="AR355" s="69"/>
      <c r="AS355" s="70">
        <v>2050</v>
      </c>
      <c r="AT355" s="68">
        <v>2008</v>
      </c>
      <c r="AU355" s="108"/>
      <c r="AV355" s="108"/>
      <c r="AW355" s="108"/>
      <c r="AX355" s="108"/>
      <c r="AY355" s="108"/>
    </row>
    <row r="356" spans="1:51" s="43" customFormat="1" ht="15" customHeight="1" x14ac:dyDescent="0.2">
      <c r="A356" s="125"/>
      <c r="B356" s="126" t="s">
        <v>700</v>
      </c>
      <c r="C356" s="326" t="s">
        <v>56</v>
      </c>
      <c r="D356" s="326" t="s">
        <v>1507</v>
      </c>
      <c r="E356" s="341">
        <v>30562</v>
      </c>
      <c r="F356" s="338" t="s">
        <v>2456</v>
      </c>
      <c r="G356" s="81">
        <v>26</v>
      </c>
      <c r="H356" s="295" t="s">
        <v>66</v>
      </c>
      <c r="I356" s="81">
        <v>1991</v>
      </c>
      <c r="J356" s="131" t="s">
        <v>375</v>
      </c>
      <c r="K356" s="132">
        <v>2</v>
      </c>
      <c r="L356" s="133" t="s">
        <v>572</v>
      </c>
      <c r="M356" s="135">
        <v>43290</v>
      </c>
      <c r="N356" s="135">
        <v>43661</v>
      </c>
      <c r="O356" s="46"/>
      <c r="P356" s="44">
        <v>42542</v>
      </c>
      <c r="Q356" s="44"/>
      <c r="R356" s="136"/>
      <c r="S356" s="137">
        <v>4</v>
      </c>
      <c r="T356" s="138">
        <v>42604</v>
      </c>
      <c r="U356" s="138">
        <v>43708</v>
      </c>
      <c r="V356" s="253"/>
      <c r="W356" s="253"/>
      <c r="X356" s="140"/>
      <c r="Y356" s="141"/>
      <c r="Z356" s="141"/>
      <c r="AA356" s="141"/>
      <c r="AB356" s="141"/>
      <c r="AC356" s="141"/>
      <c r="AD356" s="141"/>
      <c r="AE356" s="141"/>
      <c r="AF356" s="141"/>
      <c r="AG356" s="141" t="s">
        <v>176</v>
      </c>
      <c r="AH356" s="141" t="s">
        <v>176</v>
      </c>
      <c r="AI356" s="141"/>
      <c r="AJ356" s="141"/>
      <c r="AK356" s="141"/>
      <c r="AL356" s="67"/>
      <c r="AM356" s="67"/>
      <c r="AN356" s="231"/>
      <c r="AO356" s="90" t="s">
        <v>1454</v>
      </c>
      <c r="AP356" s="142"/>
      <c r="AQ356" s="142"/>
      <c r="AR356" s="142"/>
      <c r="AS356" s="93">
        <v>18698</v>
      </c>
      <c r="AT356" s="94">
        <v>2013</v>
      </c>
      <c r="AU356" s="90"/>
      <c r="AV356" s="144"/>
      <c r="AW356" s="144"/>
      <c r="AX356" s="144"/>
      <c r="AY356" s="144"/>
    </row>
    <row r="357" spans="1:51" ht="15" hidden="1" customHeight="1" x14ac:dyDescent="0.2">
      <c r="A357" s="73">
        <v>58</v>
      </c>
      <c r="B357" s="114" t="s">
        <v>180</v>
      </c>
      <c r="C357" s="75" t="s">
        <v>787</v>
      </c>
      <c r="D357" s="76" t="s">
        <v>407</v>
      </c>
      <c r="E357" s="77">
        <v>538</v>
      </c>
      <c r="F357" s="78" t="s">
        <v>1293</v>
      </c>
      <c r="G357" s="79">
        <v>2</v>
      </c>
      <c r="H357" s="80" t="s">
        <v>488</v>
      </c>
      <c r="I357" s="81">
        <v>1976</v>
      </c>
      <c r="J357" s="82" t="s">
        <v>372</v>
      </c>
      <c r="K357" s="83">
        <v>1</v>
      </c>
      <c r="L357" s="84" t="s">
        <v>243</v>
      </c>
      <c r="M357" s="85">
        <v>43418</v>
      </c>
      <c r="N357" s="85">
        <v>43758</v>
      </c>
      <c r="O357" s="86">
        <v>42055</v>
      </c>
      <c r="P357" s="86"/>
      <c r="Q357" s="86" t="s">
        <v>2137</v>
      </c>
      <c r="R357" s="86" t="s">
        <v>2138</v>
      </c>
      <c r="S357" s="64">
        <v>4</v>
      </c>
      <c r="T357" s="65">
        <v>42717</v>
      </c>
      <c r="U357" s="65">
        <v>43800</v>
      </c>
      <c r="V357" s="87">
        <v>42115</v>
      </c>
      <c r="W357" s="87">
        <v>43211</v>
      </c>
      <c r="X357" s="33"/>
      <c r="Y357" s="33"/>
      <c r="Z357" s="33"/>
      <c r="AA357" s="33"/>
      <c r="AB357" s="33"/>
      <c r="AC357" s="33"/>
      <c r="AD357" s="33"/>
      <c r="AE357" s="33" t="s">
        <v>176</v>
      </c>
      <c r="AF357" s="33" t="s">
        <v>176</v>
      </c>
      <c r="AG357" s="33"/>
      <c r="AH357" s="33" t="s">
        <v>176</v>
      </c>
      <c r="AI357" s="33"/>
      <c r="AJ357" s="33"/>
      <c r="AK357" s="67"/>
      <c r="AL357" s="67" t="s">
        <v>2542</v>
      </c>
      <c r="AN357" s="90" t="s">
        <v>2411</v>
      </c>
      <c r="AO357" s="91" t="s">
        <v>670</v>
      </c>
      <c r="AP357" s="92"/>
      <c r="AQ357" s="92"/>
      <c r="AR357" s="92"/>
      <c r="AS357" s="93">
        <v>19038</v>
      </c>
      <c r="AT357" s="94">
        <v>1998</v>
      </c>
      <c r="AU357" s="71"/>
      <c r="AV357" s="71"/>
      <c r="AW357" s="71"/>
      <c r="AX357" s="71"/>
      <c r="AY357" s="71"/>
    </row>
    <row r="358" spans="1:51" s="103" customFormat="1" ht="15" hidden="1" customHeight="1" x14ac:dyDescent="0.2">
      <c r="A358" s="73">
        <v>59</v>
      </c>
      <c r="B358" s="114" t="s">
        <v>180</v>
      </c>
      <c r="C358" s="75" t="s">
        <v>1303</v>
      </c>
      <c r="D358" s="76" t="s">
        <v>405</v>
      </c>
      <c r="E358" s="77">
        <v>30298</v>
      </c>
      <c r="F358" s="78" t="s">
        <v>1304</v>
      </c>
      <c r="G358" s="79">
        <v>2</v>
      </c>
      <c r="H358" s="80" t="s">
        <v>265</v>
      </c>
      <c r="I358" s="81">
        <v>1984</v>
      </c>
      <c r="J358" s="175" t="s">
        <v>375</v>
      </c>
      <c r="K358" s="83">
        <v>2</v>
      </c>
      <c r="L358" s="84" t="s">
        <v>246</v>
      </c>
      <c r="M358" s="61">
        <v>43509</v>
      </c>
      <c r="N358" s="61">
        <v>43576</v>
      </c>
      <c r="O358" s="62">
        <v>42044</v>
      </c>
      <c r="P358" s="62">
        <v>43140</v>
      </c>
      <c r="Q358" s="62"/>
      <c r="R358" s="86"/>
      <c r="S358" s="64">
        <v>4</v>
      </c>
      <c r="T358" s="65">
        <v>43001</v>
      </c>
      <c r="U358" s="65">
        <v>44164</v>
      </c>
      <c r="V358" s="87">
        <v>42044</v>
      </c>
      <c r="W358" s="87">
        <v>43140</v>
      </c>
      <c r="X358" s="89"/>
      <c r="Y358" s="89"/>
      <c r="Z358" s="89"/>
      <c r="AA358" s="89">
        <f>+X358</f>
        <v>0</v>
      </c>
      <c r="AB358" s="89" t="s">
        <v>176</v>
      </c>
      <c r="AC358" s="89"/>
      <c r="AD358" s="89"/>
      <c r="AE358" s="89"/>
      <c r="AF358" s="89"/>
      <c r="AG358" s="89"/>
      <c r="AH358" s="89"/>
      <c r="AI358" s="89"/>
      <c r="AJ358" s="89"/>
      <c r="AK358" s="67"/>
      <c r="AL358" s="112"/>
      <c r="AM358" s="112"/>
      <c r="AN358" s="90"/>
      <c r="AO358" s="92" t="s">
        <v>1305</v>
      </c>
      <c r="AP358" s="92"/>
      <c r="AQ358" s="92"/>
      <c r="AR358" s="92"/>
      <c r="AS358" s="93">
        <v>4349</v>
      </c>
      <c r="AT358" s="94">
        <v>2013</v>
      </c>
      <c r="AU358" s="71"/>
      <c r="AV358" s="71"/>
      <c r="AW358" s="71"/>
      <c r="AX358" s="71"/>
      <c r="AY358" s="71"/>
    </row>
    <row r="359" spans="1:51" s="196" customFormat="1" ht="15" hidden="1" customHeight="1" x14ac:dyDescent="0.2">
      <c r="A359" s="125">
        <v>57</v>
      </c>
      <c r="B359" s="178" t="s">
        <v>181</v>
      </c>
      <c r="C359" s="149" t="s">
        <v>1258</v>
      </c>
      <c r="D359" s="76" t="s">
        <v>1259</v>
      </c>
      <c r="E359" s="128">
        <v>30305</v>
      </c>
      <c r="F359" s="568" t="s">
        <v>1260</v>
      </c>
      <c r="G359" s="79">
        <v>12</v>
      </c>
      <c r="H359" s="130" t="s">
        <v>802</v>
      </c>
      <c r="I359" s="129">
        <v>1989</v>
      </c>
      <c r="J359" s="131" t="s">
        <v>375</v>
      </c>
      <c r="K359" s="132">
        <v>3</v>
      </c>
      <c r="L359" s="133" t="s">
        <v>244</v>
      </c>
      <c r="M359" s="152">
        <v>43234</v>
      </c>
      <c r="N359" s="152">
        <v>44164</v>
      </c>
      <c r="O359" s="44">
        <v>41759</v>
      </c>
      <c r="P359" s="44">
        <v>42855</v>
      </c>
      <c r="Q359" s="44"/>
      <c r="R359" s="45"/>
      <c r="S359" s="137">
        <v>4</v>
      </c>
      <c r="T359" s="249">
        <v>42329</v>
      </c>
      <c r="U359" s="576">
        <v>42903</v>
      </c>
      <c r="V359" s="495">
        <v>41759</v>
      </c>
      <c r="W359" s="495">
        <v>42855</v>
      </c>
      <c r="X359" s="153"/>
      <c r="Y359" s="153"/>
      <c r="Z359" s="153"/>
      <c r="AA359" s="153"/>
      <c r="AB359" s="153"/>
      <c r="AC359" s="153"/>
      <c r="AD359" s="153" t="s">
        <v>176</v>
      </c>
      <c r="AE359" s="153"/>
      <c r="AF359" s="153"/>
      <c r="AG359" s="141"/>
      <c r="AH359" s="141"/>
      <c r="AI359" s="141"/>
      <c r="AJ359" s="141"/>
      <c r="AK359" s="418"/>
      <c r="AL359" s="67"/>
      <c r="AM359" s="67"/>
      <c r="AN359" s="67"/>
      <c r="AO359" s="155" t="s">
        <v>1196</v>
      </c>
      <c r="AP359" s="142"/>
      <c r="AQ359" s="142"/>
      <c r="AR359" s="142"/>
      <c r="AS359" s="142"/>
      <c r="AT359" s="143"/>
      <c r="AU359" s="90"/>
      <c r="AV359" s="144"/>
      <c r="AW359" s="144"/>
      <c r="AX359" s="144"/>
      <c r="AY359" s="144"/>
    </row>
    <row r="360" spans="1:51" s="517" customFormat="1" ht="15" hidden="1" customHeight="1" x14ac:dyDescent="0.2">
      <c r="A360" s="125">
        <v>58</v>
      </c>
      <c r="B360" s="126" t="s">
        <v>184</v>
      </c>
      <c r="C360" s="127" t="s">
        <v>1671</v>
      </c>
      <c r="D360" s="127" t="s">
        <v>1040</v>
      </c>
      <c r="E360" s="128">
        <v>30731</v>
      </c>
      <c r="F360" s="568" t="s">
        <v>1672</v>
      </c>
      <c r="G360" s="129">
        <v>27</v>
      </c>
      <c r="H360" s="130" t="s">
        <v>1071</v>
      </c>
      <c r="I360" s="129">
        <v>1991</v>
      </c>
      <c r="J360" s="131" t="s">
        <v>375</v>
      </c>
      <c r="K360" s="132">
        <v>3</v>
      </c>
      <c r="L360" s="133" t="s">
        <v>246</v>
      </c>
      <c r="M360" s="135">
        <v>43217</v>
      </c>
      <c r="N360" s="135">
        <v>43908</v>
      </c>
      <c r="O360" s="44">
        <v>41640</v>
      </c>
      <c r="P360" s="44">
        <v>42736</v>
      </c>
      <c r="Q360" s="46"/>
      <c r="R360" s="136"/>
      <c r="S360" s="137">
        <v>4</v>
      </c>
      <c r="T360" s="138">
        <v>42896</v>
      </c>
      <c r="U360" s="451">
        <v>43962</v>
      </c>
      <c r="V360" s="495">
        <v>41815</v>
      </c>
      <c r="W360" s="495">
        <v>42911</v>
      </c>
      <c r="X360" s="140"/>
      <c r="Y360" s="141"/>
      <c r="Z360" s="141"/>
      <c r="AA360" s="141">
        <f>+Z368</f>
        <v>0</v>
      </c>
      <c r="AB360" s="141">
        <f>+Y358</f>
        <v>0</v>
      </c>
      <c r="AC360" s="141"/>
      <c r="AD360" s="141"/>
      <c r="AE360" s="141"/>
      <c r="AF360" s="141"/>
      <c r="AG360" s="141"/>
      <c r="AH360" s="141"/>
      <c r="AI360" s="141"/>
      <c r="AJ360" s="141"/>
      <c r="AK360" s="418"/>
      <c r="AL360" s="67"/>
      <c r="AM360" s="67"/>
      <c r="AN360" s="67"/>
      <c r="AO360" s="90"/>
      <c r="AP360" s="142"/>
      <c r="AQ360" s="142"/>
      <c r="AR360" s="357"/>
      <c r="AS360" s="357"/>
      <c r="AT360" s="358"/>
      <c r="AU360" s="357"/>
      <c r="AV360" s="357"/>
      <c r="AW360" s="357"/>
      <c r="AX360" s="357"/>
      <c r="AY360" s="357"/>
    </row>
    <row r="361" spans="1:51" s="72" customFormat="1" ht="15" hidden="1" customHeight="1" x14ac:dyDescent="0.2">
      <c r="A361" s="73">
        <v>60</v>
      </c>
      <c r="B361" s="114" t="s">
        <v>180</v>
      </c>
      <c r="C361" s="75" t="s">
        <v>1153</v>
      </c>
      <c r="D361" s="76" t="s">
        <v>348</v>
      </c>
      <c r="E361" s="77">
        <v>30197</v>
      </c>
      <c r="F361" s="78" t="s">
        <v>1984</v>
      </c>
      <c r="G361" s="79">
        <v>5</v>
      </c>
      <c r="H361" s="80" t="s">
        <v>59</v>
      </c>
      <c r="I361" s="81">
        <v>1985</v>
      </c>
      <c r="J361" s="82" t="s">
        <v>372</v>
      </c>
      <c r="K361" s="83">
        <v>2</v>
      </c>
      <c r="L361" s="84" t="s">
        <v>244</v>
      </c>
      <c r="M361" s="85">
        <v>43750</v>
      </c>
      <c r="N361" s="85">
        <v>44034</v>
      </c>
      <c r="O361" s="86">
        <v>41586</v>
      </c>
      <c r="P361" s="86">
        <v>42682</v>
      </c>
      <c r="Q361" s="86"/>
      <c r="R361" s="86"/>
      <c r="S361" s="34">
        <v>4</v>
      </c>
      <c r="T361" s="124">
        <v>42694</v>
      </c>
      <c r="U361" s="124">
        <v>43779</v>
      </c>
      <c r="V361" s="87">
        <v>42683</v>
      </c>
      <c r="W361" s="87">
        <v>43778</v>
      </c>
      <c r="X361" s="89"/>
      <c r="Y361" s="89"/>
      <c r="Z361" s="89"/>
      <c r="AA361" s="89"/>
      <c r="AB361" s="89"/>
      <c r="AC361" s="89" t="s">
        <v>176</v>
      </c>
      <c r="AD361" s="89">
        <f>AB361</f>
        <v>0</v>
      </c>
      <c r="AE361" s="89"/>
      <c r="AF361" s="89"/>
      <c r="AG361" s="89"/>
      <c r="AH361" s="89"/>
      <c r="AI361" s="89"/>
      <c r="AJ361" s="89"/>
      <c r="AK361" s="67"/>
      <c r="AL361" s="67" t="s">
        <v>2548</v>
      </c>
      <c r="AM361" s="67"/>
      <c r="AN361" s="90" t="s">
        <v>2405</v>
      </c>
      <c r="AO361" s="71"/>
      <c r="AP361" s="92" t="s">
        <v>1154</v>
      </c>
      <c r="AQ361" s="92"/>
      <c r="AR361" s="92"/>
      <c r="AS361" s="93">
        <v>4291</v>
      </c>
      <c r="AT361" s="94">
        <v>2011</v>
      </c>
      <c r="AU361" s="71"/>
      <c r="AV361" s="71"/>
      <c r="AW361" s="71"/>
      <c r="AX361" s="71"/>
      <c r="AY361" s="71"/>
    </row>
    <row r="362" spans="1:51" s="72" customFormat="1" ht="15" customHeight="1" x14ac:dyDescent="0.2">
      <c r="A362" s="125"/>
      <c r="B362" s="630" t="s">
        <v>700</v>
      </c>
      <c r="C362" s="633" t="s">
        <v>1462</v>
      </c>
      <c r="D362" s="633" t="s">
        <v>1463</v>
      </c>
      <c r="E362" s="341">
        <v>30531</v>
      </c>
      <c r="F362" s="338" t="s">
        <v>1464</v>
      </c>
      <c r="G362" s="81">
        <v>10</v>
      </c>
      <c r="H362" s="295" t="s">
        <v>1127</v>
      </c>
      <c r="I362" s="81">
        <v>1991</v>
      </c>
      <c r="J362" s="131" t="s">
        <v>375</v>
      </c>
      <c r="K362" s="132">
        <v>2</v>
      </c>
      <c r="L362" s="133" t="s">
        <v>244</v>
      </c>
      <c r="M362" s="135">
        <v>43851</v>
      </c>
      <c r="N362" s="135">
        <v>43514</v>
      </c>
      <c r="O362" s="46"/>
      <c r="P362" s="44">
        <v>42542</v>
      </c>
      <c r="Q362" s="44"/>
      <c r="R362" s="136"/>
      <c r="S362" s="137">
        <v>4</v>
      </c>
      <c r="T362" s="138">
        <v>42483</v>
      </c>
      <c r="U362" s="138">
        <v>43542</v>
      </c>
      <c r="V362" s="253"/>
      <c r="W362" s="139">
        <v>42176</v>
      </c>
      <c r="X362" s="140"/>
      <c r="Y362" s="141"/>
      <c r="Z362" s="141"/>
      <c r="AA362" s="141"/>
      <c r="AB362" s="141"/>
      <c r="AC362" s="141" t="s">
        <v>176</v>
      </c>
      <c r="AD362" s="141" t="s">
        <v>176</v>
      </c>
      <c r="AE362" s="141"/>
      <c r="AF362" s="141"/>
      <c r="AG362" s="141"/>
      <c r="AH362" s="141"/>
      <c r="AI362" s="141"/>
      <c r="AJ362" s="141"/>
      <c r="AK362" s="141"/>
      <c r="AL362" s="67"/>
      <c r="AM362" s="67"/>
      <c r="AN362" s="67"/>
      <c r="AO362" s="90" t="s">
        <v>2246</v>
      </c>
      <c r="AP362" s="142"/>
      <c r="AQ362" s="142"/>
      <c r="AR362" s="142"/>
      <c r="AS362" s="682">
        <v>838</v>
      </c>
      <c r="AT362" s="199">
        <v>2013</v>
      </c>
      <c r="AU362" s="769"/>
      <c r="AV362" s="144"/>
      <c r="AW362" s="144"/>
      <c r="AX362" s="144"/>
      <c r="AY362" s="144"/>
    </row>
    <row r="363" spans="1:51" s="354" customFormat="1" ht="15" hidden="1" customHeight="1" x14ac:dyDescent="0.2">
      <c r="A363" s="147">
        <v>59</v>
      </c>
      <c r="B363" s="148" t="s">
        <v>181</v>
      </c>
      <c r="C363" s="149" t="s">
        <v>30</v>
      </c>
      <c r="D363" s="149" t="s">
        <v>552</v>
      </c>
      <c r="E363" s="128">
        <v>30032</v>
      </c>
      <c r="F363" s="78" t="s">
        <v>978</v>
      </c>
      <c r="G363" s="129">
        <v>21</v>
      </c>
      <c r="H363" s="130" t="s">
        <v>1391</v>
      </c>
      <c r="I363" s="129">
        <v>1971</v>
      </c>
      <c r="J363" s="150" t="s">
        <v>372</v>
      </c>
      <c r="K363" s="132">
        <v>1</v>
      </c>
      <c r="L363" s="133" t="s">
        <v>326</v>
      </c>
      <c r="M363" s="135">
        <v>43935</v>
      </c>
      <c r="N363" s="151">
        <v>43379</v>
      </c>
      <c r="O363" s="44">
        <v>42314</v>
      </c>
      <c r="P363" s="44">
        <v>43410</v>
      </c>
      <c r="Q363" s="44">
        <v>42314</v>
      </c>
      <c r="R363" s="45"/>
      <c r="S363" s="137">
        <v>4</v>
      </c>
      <c r="T363" s="138">
        <v>42334</v>
      </c>
      <c r="U363" s="451">
        <v>43734</v>
      </c>
      <c r="V363" s="495">
        <v>42536</v>
      </c>
      <c r="W363" s="496">
        <v>43631</v>
      </c>
      <c r="X363" s="141"/>
      <c r="Y363" s="141"/>
      <c r="Z363" s="141"/>
      <c r="AA363" s="141"/>
      <c r="AB363" s="141"/>
      <c r="AC363" s="141"/>
      <c r="AD363" s="141"/>
      <c r="AE363" s="141"/>
      <c r="AF363" s="141" t="s">
        <v>176</v>
      </c>
      <c r="AG363" s="153"/>
      <c r="AH363" s="153"/>
      <c r="AI363" s="153"/>
      <c r="AJ363" s="153">
        <f>AG355+AI353</f>
        <v>0</v>
      </c>
      <c r="AK363" s="448"/>
      <c r="AL363" s="67" t="s">
        <v>1928</v>
      </c>
      <c r="AM363" s="67" t="s">
        <v>1474</v>
      </c>
      <c r="AN363" s="90" t="s">
        <v>55</v>
      </c>
      <c r="AO363" s="142"/>
      <c r="AP363" s="155" t="s">
        <v>133</v>
      </c>
      <c r="AQ363" s="142"/>
      <c r="AR363" s="245"/>
      <c r="AS363" s="156" t="s">
        <v>297</v>
      </c>
      <c r="AT363" s="408">
        <v>1978</v>
      </c>
      <c r="AU363" s="144"/>
      <c r="AV363" s="144"/>
      <c r="AW363" s="144"/>
      <c r="AX363" s="144"/>
      <c r="AY363" s="144"/>
    </row>
    <row r="364" spans="1:51" s="290" customFormat="1" ht="15" customHeight="1" x14ac:dyDescent="0.2">
      <c r="A364" s="125"/>
      <c r="B364" s="126" t="s">
        <v>700</v>
      </c>
      <c r="C364" s="127" t="s">
        <v>1632</v>
      </c>
      <c r="D364" s="127" t="s">
        <v>552</v>
      </c>
      <c r="E364" s="128">
        <v>30755</v>
      </c>
      <c r="F364" s="78" t="s">
        <v>1633</v>
      </c>
      <c r="G364" s="129">
        <v>27</v>
      </c>
      <c r="H364" s="130" t="s">
        <v>59</v>
      </c>
      <c r="I364" s="129">
        <v>1992</v>
      </c>
      <c r="J364" s="131" t="s">
        <v>375</v>
      </c>
      <c r="K364" s="132">
        <v>3</v>
      </c>
      <c r="L364" s="133" t="s">
        <v>247</v>
      </c>
      <c r="M364" s="135">
        <v>43534</v>
      </c>
      <c r="N364" s="135">
        <v>43392</v>
      </c>
      <c r="O364" s="46"/>
      <c r="P364" s="44">
        <v>42907</v>
      </c>
      <c r="Q364" s="44"/>
      <c r="R364" s="136"/>
      <c r="S364" s="137">
        <v>5</v>
      </c>
      <c r="T364" s="138">
        <v>42786</v>
      </c>
      <c r="U364" s="138">
        <v>44862</v>
      </c>
      <c r="V364" s="253"/>
      <c r="W364" s="253"/>
      <c r="X364" s="140"/>
      <c r="Y364" s="141"/>
      <c r="Z364" s="141"/>
      <c r="AA364" s="141"/>
      <c r="AB364" s="141"/>
      <c r="AC364" s="141"/>
      <c r="AD364" s="141"/>
      <c r="AE364" s="141"/>
      <c r="AF364" s="141"/>
      <c r="AG364" s="141" t="s">
        <v>176</v>
      </c>
      <c r="AH364" s="141" t="s">
        <v>176</v>
      </c>
      <c r="AI364" s="141"/>
      <c r="AJ364" s="141"/>
      <c r="AK364" s="141"/>
      <c r="AL364" s="67"/>
      <c r="AM364" s="67"/>
      <c r="AN364" s="67"/>
      <c r="AO364" s="90" t="s">
        <v>1608</v>
      </c>
      <c r="AP364" s="142"/>
      <c r="AQ364" s="142"/>
      <c r="AR364" s="142"/>
      <c r="AS364" s="93">
        <v>907</v>
      </c>
      <c r="AT364" s="94">
        <v>2014</v>
      </c>
      <c r="AU364" s="90"/>
      <c r="AV364" s="144"/>
      <c r="AW364" s="144"/>
      <c r="AX364" s="144"/>
      <c r="AY364" s="144"/>
    </row>
    <row r="365" spans="1:51" s="43" customFormat="1" ht="15" hidden="1" customHeight="1" x14ac:dyDescent="0.2">
      <c r="A365" s="147">
        <v>60</v>
      </c>
      <c r="B365" s="126" t="s">
        <v>184</v>
      </c>
      <c r="C365" s="127" t="s">
        <v>1240</v>
      </c>
      <c r="D365" s="127" t="s">
        <v>193</v>
      </c>
      <c r="E365" s="128">
        <v>30283</v>
      </c>
      <c r="F365" s="78" t="s">
        <v>1241</v>
      </c>
      <c r="G365" s="129">
        <v>4</v>
      </c>
      <c r="H365" s="130" t="s">
        <v>488</v>
      </c>
      <c r="I365" s="129">
        <v>1989</v>
      </c>
      <c r="J365" s="131" t="s">
        <v>375</v>
      </c>
      <c r="K365" s="132">
        <v>3</v>
      </c>
      <c r="L365" s="133" t="s">
        <v>243</v>
      </c>
      <c r="M365" s="152">
        <v>43146</v>
      </c>
      <c r="N365" s="152">
        <v>44128</v>
      </c>
      <c r="O365" s="44">
        <v>41743</v>
      </c>
      <c r="P365" s="44">
        <v>42839</v>
      </c>
      <c r="Q365" s="44"/>
      <c r="R365" s="136"/>
      <c r="S365" s="137">
        <v>4</v>
      </c>
      <c r="T365" s="249">
        <v>42341</v>
      </c>
      <c r="U365" s="451">
        <v>43974</v>
      </c>
      <c r="V365" s="495">
        <v>41743</v>
      </c>
      <c r="W365" s="499" t="s">
        <v>2074</v>
      </c>
      <c r="X365" s="140"/>
      <c r="Y365" s="141"/>
      <c r="Z365" s="141"/>
      <c r="AA365" s="141"/>
      <c r="AB365" s="141"/>
      <c r="AC365" s="141"/>
      <c r="AD365" s="141"/>
      <c r="AE365" s="141">
        <f>+AD386</f>
        <v>0</v>
      </c>
      <c r="AF365" s="141" t="s">
        <v>176</v>
      </c>
      <c r="AG365" s="141"/>
      <c r="AH365" s="141"/>
      <c r="AI365" s="141"/>
      <c r="AJ365" s="141"/>
      <c r="AK365" s="448"/>
      <c r="AL365" s="67"/>
      <c r="AM365" s="67"/>
      <c r="AN365" s="90"/>
      <c r="AO365" s="155" t="s">
        <v>597</v>
      </c>
      <c r="AP365" s="155" t="s">
        <v>628</v>
      </c>
      <c r="AQ365" s="155"/>
      <c r="AR365" s="155"/>
      <c r="AS365" s="156" t="s">
        <v>276</v>
      </c>
      <c r="AT365" s="68">
        <v>1973</v>
      </c>
      <c r="AU365" s="144"/>
      <c r="AV365" s="144"/>
      <c r="AW365" s="144"/>
      <c r="AX365" s="144"/>
      <c r="AY365" s="144"/>
    </row>
    <row r="366" spans="1:51" s="103" customFormat="1" ht="15" hidden="1" customHeight="1" x14ac:dyDescent="0.2">
      <c r="A366" s="73">
        <v>5</v>
      </c>
      <c r="B366" s="114" t="s">
        <v>189</v>
      </c>
      <c r="C366" s="75" t="s">
        <v>241</v>
      </c>
      <c r="D366" s="76" t="s">
        <v>126</v>
      </c>
      <c r="E366" s="77"/>
      <c r="F366" s="78"/>
      <c r="G366" s="79">
        <v>23</v>
      </c>
      <c r="H366" s="80" t="s">
        <v>265</v>
      </c>
      <c r="I366" s="81">
        <v>1961</v>
      </c>
      <c r="J366" s="82" t="s">
        <v>580</v>
      </c>
      <c r="K366" s="83"/>
      <c r="L366" s="84" t="s">
        <v>579</v>
      </c>
      <c r="M366" s="169"/>
      <c r="N366" s="169"/>
      <c r="O366" s="161"/>
      <c r="P366" s="161"/>
      <c r="Q366" s="161"/>
      <c r="R366" s="161"/>
      <c r="S366" s="34"/>
      <c r="T366" s="34"/>
      <c r="U366" s="34"/>
      <c r="V366" s="101"/>
      <c r="W366" s="101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67"/>
      <c r="AL366" s="67"/>
      <c r="AM366" s="67" t="s">
        <v>844</v>
      </c>
      <c r="AN366" s="90"/>
      <c r="AO366" s="92"/>
      <c r="AP366" s="92"/>
      <c r="AQ366" s="92"/>
      <c r="AR366" s="92"/>
      <c r="AS366" s="93"/>
      <c r="AT366" s="94"/>
      <c r="AU366" s="71"/>
      <c r="AV366" s="71"/>
      <c r="AW366" s="108"/>
      <c r="AX366" s="108"/>
      <c r="AY366" s="108"/>
    </row>
    <row r="367" spans="1:51" s="72" customFormat="1" ht="15" hidden="1" customHeight="1" x14ac:dyDescent="0.2">
      <c r="A367" s="73">
        <v>1</v>
      </c>
      <c r="B367" s="114" t="s">
        <v>189</v>
      </c>
      <c r="C367" s="75" t="s">
        <v>777</v>
      </c>
      <c r="D367" s="76" t="s">
        <v>463</v>
      </c>
      <c r="E367" s="77">
        <v>478</v>
      </c>
      <c r="F367" s="282" t="s">
        <v>1034</v>
      </c>
      <c r="G367" s="79">
        <v>12</v>
      </c>
      <c r="H367" s="80" t="s">
        <v>1225</v>
      </c>
      <c r="I367" s="81">
        <v>1959</v>
      </c>
      <c r="J367" s="82" t="s">
        <v>221</v>
      </c>
      <c r="K367" s="83">
        <v>1</v>
      </c>
      <c r="L367" s="84" t="s">
        <v>579</v>
      </c>
      <c r="M367" s="85">
        <v>40572</v>
      </c>
      <c r="N367" s="85">
        <v>40068</v>
      </c>
      <c r="O367" s="86">
        <v>40663</v>
      </c>
      <c r="P367" s="86">
        <v>40663</v>
      </c>
      <c r="Q367" s="86"/>
      <c r="R367" s="283" t="s">
        <v>37</v>
      </c>
      <c r="S367" s="284">
        <v>4</v>
      </c>
      <c r="T367" s="284"/>
      <c r="U367" s="284"/>
      <c r="V367" s="87">
        <v>40663</v>
      </c>
      <c r="W367" s="87">
        <v>40663</v>
      </c>
      <c r="X367" s="89" t="s">
        <v>176</v>
      </c>
      <c r="Y367" s="89" t="s">
        <v>267</v>
      </c>
      <c r="Z367" s="89" t="s">
        <v>176</v>
      </c>
      <c r="AA367" s="89"/>
      <c r="AB367" s="89"/>
      <c r="AC367" s="89" t="s">
        <v>176</v>
      </c>
      <c r="AD367" s="89" t="s">
        <v>176</v>
      </c>
      <c r="AE367" s="89" t="s">
        <v>176</v>
      </c>
      <c r="AF367" s="89"/>
      <c r="AG367" s="89"/>
      <c r="AH367" s="89" t="s">
        <v>176</v>
      </c>
      <c r="AI367" s="89"/>
      <c r="AJ367" s="89" t="s">
        <v>176</v>
      </c>
      <c r="AK367" s="67" t="s">
        <v>159</v>
      </c>
      <c r="AL367" s="67" t="s">
        <v>839</v>
      </c>
      <c r="AM367" s="67" t="s">
        <v>834</v>
      </c>
      <c r="AN367" s="91"/>
      <c r="AO367" s="91" t="s">
        <v>150</v>
      </c>
      <c r="AP367" s="92"/>
      <c r="AQ367" s="92"/>
      <c r="AR367" s="92"/>
      <c r="AS367" s="91">
        <v>19059</v>
      </c>
      <c r="AT367" s="94">
        <v>1980</v>
      </c>
      <c r="AU367" s="108"/>
      <c r="AV367" s="108"/>
      <c r="AW367" s="71"/>
      <c r="AX367" s="71"/>
      <c r="AY367" s="71"/>
    </row>
    <row r="368" spans="1:51" s="72" customFormat="1" ht="15" hidden="1" customHeight="1" x14ac:dyDescent="0.2">
      <c r="A368" s="170">
        <v>54</v>
      </c>
      <c r="B368" s="411" t="s">
        <v>188</v>
      </c>
      <c r="C368" s="127" t="s">
        <v>1790</v>
      </c>
      <c r="D368" s="119" t="s">
        <v>530</v>
      </c>
      <c r="E368" s="128">
        <v>30956</v>
      </c>
      <c r="F368" s="54" t="s">
        <v>1791</v>
      </c>
      <c r="G368" s="79">
        <v>19</v>
      </c>
      <c r="H368" s="130" t="s">
        <v>59</v>
      </c>
      <c r="I368" s="129">
        <v>1992</v>
      </c>
      <c r="J368" s="150" t="s">
        <v>372</v>
      </c>
      <c r="K368" s="132">
        <v>3</v>
      </c>
      <c r="L368" s="133" t="s">
        <v>243</v>
      </c>
      <c r="M368" s="135">
        <v>43480</v>
      </c>
      <c r="N368" s="135">
        <v>44081</v>
      </c>
      <c r="O368" s="45">
        <v>42172</v>
      </c>
      <c r="P368" s="45" t="s">
        <v>1783</v>
      </c>
      <c r="Q368" s="45"/>
      <c r="R368" s="45" t="s">
        <v>317</v>
      </c>
      <c r="S368" s="293">
        <v>4</v>
      </c>
      <c r="T368" s="139"/>
      <c r="U368" s="124">
        <v>44143</v>
      </c>
      <c r="V368" s="139">
        <v>42172</v>
      </c>
      <c r="W368" s="139" t="s">
        <v>1783</v>
      </c>
      <c r="X368" s="153"/>
      <c r="Y368" s="153"/>
      <c r="Z368" s="153"/>
      <c r="AA368" s="153"/>
      <c r="AB368" s="153"/>
      <c r="AC368" s="153"/>
      <c r="AD368" s="153"/>
      <c r="AE368" s="346"/>
      <c r="AF368" s="153" t="s">
        <v>176</v>
      </c>
      <c r="AG368" s="153"/>
      <c r="AH368" s="153"/>
      <c r="AI368" s="153"/>
      <c r="AJ368" s="153"/>
      <c r="AK368" s="347"/>
      <c r="AL368" s="67"/>
      <c r="AM368" s="90"/>
      <c r="AN368" s="311"/>
      <c r="AO368" s="142" t="s">
        <v>1792</v>
      </c>
      <c r="AP368" s="142"/>
      <c r="AQ368" s="142"/>
      <c r="AR368" s="173"/>
      <c r="AS368" s="504">
        <v>8690</v>
      </c>
      <c r="AT368" s="420">
        <v>42391</v>
      </c>
      <c r="AU368" s="157" t="s">
        <v>1835</v>
      </c>
      <c r="AV368" s="157"/>
      <c r="AW368" s="157"/>
      <c r="AX368" s="157"/>
      <c r="AY368" s="144"/>
    </row>
    <row r="369" spans="1:51" s="72" customFormat="1" ht="15" hidden="1" customHeight="1" x14ac:dyDescent="0.2">
      <c r="A369" s="104">
        <v>62</v>
      </c>
      <c r="B369" s="400" t="s">
        <v>184</v>
      </c>
      <c r="C369" s="334" t="s">
        <v>1817</v>
      </c>
      <c r="D369" s="334" t="s">
        <v>1818</v>
      </c>
      <c r="E369" s="198">
        <v>30952</v>
      </c>
      <c r="F369" s="54" t="s">
        <v>1819</v>
      </c>
      <c r="G369" s="55">
        <v>18</v>
      </c>
      <c r="H369" s="56" t="s">
        <v>265</v>
      </c>
      <c r="I369" s="55">
        <v>1993</v>
      </c>
      <c r="J369" s="252" t="s">
        <v>375</v>
      </c>
      <c r="K369" s="203">
        <v>3</v>
      </c>
      <c r="L369" s="204" t="s">
        <v>248</v>
      </c>
      <c r="M369" s="152">
        <v>43115</v>
      </c>
      <c r="N369" s="152">
        <v>44083</v>
      </c>
      <c r="O369" s="44">
        <v>42181</v>
      </c>
      <c r="P369" s="44">
        <v>43277</v>
      </c>
      <c r="Q369" s="44" t="s">
        <v>317</v>
      </c>
      <c r="R369" s="46" t="s">
        <v>317</v>
      </c>
      <c r="S369" s="137">
        <v>4</v>
      </c>
      <c r="T369" s="137"/>
      <c r="U369" s="138">
        <v>43799</v>
      </c>
      <c r="V369" s="398"/>
      <c r="W369" s="398"/>
      <c r="X369" s="399"/>
      <c r="Y369" s="141"/>
      <c r="Z369" s="141"/>
      <c r="AA369" s="141"/>
      <c r="AB369" s="141"/>
      <c r="AC369" s="141"/>
      <c r="AD369" s="346"/>
      <c r="AE369" s="346" t="s">
        <v>176</v>
      </c>
      <c r="AF369" s="346"/>
      <c r="AG369" s="346"/>
      <c r="AH369" s="346"/>
      <c r="AI369" s="346"/>
      <c r="AJ369" s="346"/>
      <c r="AK369" s="346"/>
      <c r="AL369" s="67"/>
      <c r="AM369" s="67"/>
      <c r="AN369" s="231"/>
      <c r="AO369" s="67" t="s">
        <v>1820</v>
      </c>
      <c r="AP369" s="347"/>
      <c r="AQ369" s="347"/>
      <c r="AR369" s="347"/>
      <c r="AS369" s="347"/>
      <c r="AT369" s="614">
        <v>2015</v>
      </c>
      <c r="AU369" s="67"/>
      <c r="AV369" s="195"/>
      <c r="AW369" s="195"/>
      <c r="AX369" s="195"/>
      <c r="AY369" s="195"/>
    </row>
    <row r="370" spans="1:51" s="43" customFormat="1" ht="15.75" customHeight="1" x14ac:dyDescent="0.2">
      <c r="A370" s="125"/>
      <c r="B370" s="126" t="s">
        <v>700</v>
      </c>
      <c r="C370" s="127" t="s">
        <v>2174</v>
      </c>
      <c r="D370" s="127" t="s">
        <v>2175</v>
      </c>
      <c r="E370" s="128">
        <v>31271</v>
      </c>
      <c r="F370" s="78" t="s">
        <v>2176</v>
      </c>
      <c r="G370" s="174">
        <v>2</v>
      </c>
      <c r="H370" s="80" t="s">
        <v>1225</v>
      </c>
      <c r="I370" s="174">
        <v>1994</v>
      </c>
      <c r="J370" s="131" t="s">
        <v>375</v>
      </c>
      <c r="K370" s="132">
        <v>3</v>
      </c>
      <c r="L370" s="133" t="s">
        <v>244</v>
      </c>
      <c r="M370" s="135">
        <v>43539</v>
      </c>
      <c r="N370" s="135">
        <v>43877</v>
      </c>
      <c r="O370" s="46"/>
      <c r="P370" s="46"/>
      <c r="Q370" s="46"/>
      <c r="R370" s="136"/>
      <c r="S370" s="137">
        <v>4</v>
      </c>
      <c r="T370" s="137"/>
      <c r="U370" s="138">
        <v>43508</v>
      </c>
      <c r="V370" s="253"/>
      <c r="W370" s="253"/>
      <c r="X370" s="140"/>
      <c r="Y370" s="141"/>
      <c r="Z370" s="141"/>
      <c r="AA370" s="141"/>
      <c r="AB370" s="141"/>
      <c r="AC370" s="141"/>
      <c r="AD370" s="141"/>
      <c r="AE370" s="141"/>
      <c r="AF370" s="141"/>
      <c r="AG370" s="141"/>
      <c r="AH370" s="141"/>
      <c r="AI370" s="141"/>
      <c r="AJ370" s="141"/>
      <c r="AK370" s="141"/>
      <c r="AL370" s="67"/>
      <c r="AM370" s="67"/>
      <c r="AN370" s="231"/>
      <c r="AO370" s="90" t="s">
        <v>2159</v>
      </c>
      <c r="AP370" s="142"/>
      <c r="AQ370" s="142"/>
      <c r="AR370" s="142"/>
      <c r="AS370" s="316"/>
      <c r="AT370" s="94">
        <v>2016</v>
      </c>
      <c r="AU370" s="90"/>
      <c r="AV370" s="144"/>
      <c r="AW370" s="144"/>
      <c r="AX370" s="144"/>
      <c r="AY370" s="144"/>
    </row>
    <row r="371" spans="1:51" s="103" customFormat="1" ht="15" hidden="1" customHeight="1" x14ac:dyDescent="0.2">
      <c r="A371" s="104"/>
      <c r="B371" s="96" t="s">
        <v>179</v>
      </c>
      <c r="C371" s="52" t="s">
        <v>794</v>
      </c>
      <c r="D371" s="76" t="s">
        <v>573</v>
      </c>
      <c r="E371" s="53">
        <v>2334</v>
      </c>
      <c r="F371" s="54" t="s">
        <v>1544</v>
      </c>
      <c r="G371" s="79">
        <v>12</v>
      </c>
      <c r="H371" s="56" t="s">
        <v>1127</v>
      </c>
      <c r="I371" s="57">
        <v>1962</v>
      </c>
      <c r="J371" s="105" t="s">
        <v>372</v>
      </c>
      <c r="K371" s="59">
        <v>1</v>
      </c>
      <c r="L371" s="60" t="s">
        <v>244</v>
      </c>
      <c r="M371" s="61">
        <v>43666</v>
      </c>
      <c r="N371" s="146">
        <v>43309</v>
      </c>
      <c r="O371" s="86">
        <v>43144</v>
      </c>
      <c r="P371" s="86">
        <v>44240</v>
      </c>
      <c r="Q371" s="62"/>
      <c r="R371" s="62" t="s">
        <v>2585</v>
      </c>
      <c r="S371" s="64">
        <v>4</v>
      </c>
      <c r="T371" s="65">
        <v>42596</v>
      </c>
      <c r="U371" s="65">
        <v>43665</v>
      </c>
      <c r="V371" s="66" t="s">
        <v>1268</v>
      </c>
      <c r="W371" s="66" t="s">
        <v>1269</v>
      </c>
      <c r="X371" s="33"/>
      <c r="Y371" s="33"/>
      <c r="Z371" s="33" t="s">
        <v>176</v>
      </c>
      <c r="AA371" s="33"/>
      <c r="AB371" s="33"/>
      <c r="AC371" s="33" t="s">
        <v>176</v>
      </c>
      <c r="AD371" s="33" t="s">
        <v>176</v>
      </c>
      <c r="AE371" s="33" t="s">
        <v>176</v>
      </c>
      <c r="AF371" s="33"/>
      <c r="AG371" s="33"/>
      <c r="AH371" s="33"/>
      <c r="AI371" s="33"/>
      <c r="AJ371" s="33"/>
      <c r="AK371" s="67"/>
      <c r="AL371" s="67"/>
      <c r="AM371" s="67" t="s">
        <v>2266</v>
      </c>
      <c r="AN371" s="90" t="s">
        <v>2423</v>
      </c>
      <c r="AO371" s="69"/>
      <c r="AP371" s="50" t="s">
        <v>631</v>
      </c>
      <c r="AQ371" s="69"/>
      <c r="AR371" s="69"/>
      <c r="AS371" s="70">
        <v>6194</v>
      </c>
      <c r="AT371" s="68">
        <v>1981</v>
      </c>
      <c r="AU371" s="71"/>
      <c r="AV371" s="71"/>
      <c r="AW371" s="108"/>
      <c r="AX371" s="108"/>
      <c r="AY371" s="108"/>
    </row>
    <row r="372" spans="1:51" s="103" customFormat="1" ht="15" customHeight="1" x14ac:dyDescent="0.2">
      <c r="A372" s="73">
        <v>47</v>
      </c>
      <c r="B372" s="114" t="s">
        <v>178</v>
      </c>
      <c r="C372" s="324" t="s">
        <v>683</v>
      </c>
      <c r="D372" s="324" t="s">
        <v>684</v>
      </c>
      <c r="E372" s="341">
        <v>3196</v>
      </c>
      <c r="F372" s="338" t="s">
        <v>2457</v>
      </c>
      <c r="G372" s="81">
        <v>17</v>
      </c>
      <c r="H372" s="295" t="s">
        <v>70</v>
      </c>
      <c r="I372" s="81">
        <v>1979</v>
      </c>
      <c r="J372" s="175" t="s">
        <v>375</v>
      </c>
      <c r="K372" s="83">
        <v>1</v>
      </c>
      <c r="L372" s="84" t="s">
        <v>248</v>
      </c>
      <c r="M372" s="85">
        <v>43232</v>
      </c>
      <c r="N372" s="85">
        <v>43809</v>
      </c>
      <c r="O372" s="86">
        <v>41789</v>
      </c>
      <c r="P372" s="86">
        <v>42885</v>
      </c>
      <c r="Q372" s="86"/>
      <c r="R372" s="86"/>
      <c r="S372" s="34">
        <v>4</v>
      </c>
      <c r="T372" s="124">
        <v>42850</v>
      </c>
      <c r="U372" s="124">
        <v>43924</v>
      </c>
      <c r="V372" s="87">
        <v>41755</v>
      </c>
      <c r="W372" s="87">
        <v>42851</v>
      </c>
      <c r="X372" s="89"/>
      <c r="Y372" s="89" t="s">
        <v>176</v>
      </c>
      <c r="Z372" s="89"/>
      <c r="AA372" s="89"/>
      <c r="AB372" s="89"/>
      <c r="AC372" s="89"/>
      <c r="AD372" s="89"/>
      <c r="AE372" s="89" t="s">
        <v>176</v>
      </c>
      <c r="AF372" s="89" t="s">
        <v>176</v>
      </c>
      <c r="AG372" s="89" t="s">
        <v>176</v>
      </c>
      <c r="AH372" s="89" t="s">
        <v>176</v>
      </c>
      <c r="AI372" s="89"/>
      <c r="AJ372" s="89"/>
      <c r="AK372" s="67"/>
      <c r="AL372" s="67"/>
      <c r="AM372" s="67"/>
      <c r="AN372" s="90"/>
      <c r="AO372" s="92"/>
      <c r="AP372" s="92" t="s">
        <v>666</v>
      </c>
      <c r="AQ372" s="92"/>
      <c r="AR372" s="92"/>
      <c r="AS372" s="93">
        <v>15001</v>
      </c>
      <c r="AT372" s="94">
        <v>2003</v>
      </c>
      <c r="AU372" s="108"/>
      <c r="AV372" s="108"/>
      <c r="AW372" s="108"/>
      <c r="AX372" s="108"/>
      <c r="AY372" s="108"/>
    </row>
    <row r="373" spans="1:51" ht="15" hidden="1" customHeight="1" x14ac:dyDescent="0.2">
      <c r="A373" s="147">
        <v>61</v>
      </c>
      <c r="B373" s="148" t="s">
        <v>181</v>
      </c>
      <c r="C373" s="149" t="s">
        <v>821</v>
      </c>
      <c r="D373" s="76" t="s">
        <v>348</v>
      </c>
      <c r="E373" s="128">
        <v>74</v>
      </c>
      <c r="F373" s="78" t="s">
        <v>979</v>
      </c>
      <c r="G373" s="79">
        <v>29</v>
      </c>
      <c r="H373" s="130" t="s">
        <v>1290</v>
      </c>
      <c r="I373" s="129">
        <v>1957</v>
      </c>
      <c r="J373" s="150" t="s">
        <v>372</v>
      </c>
      <c r="K373" s="132">
        <v>1</v>
      </c>
      <c r="L373" s="133" t="s">
        <v>247</v>
      </c>
      <c r="M373" s="151">
        <v>43818</v>
      </c>
      <c r="N373" s="151">
        <v>43048</v>
      </c>
      <c r="O373" s="44">
        <v>42279</v>
      </c>
      <c r="P373" s="44">
        <v>43375</v>
      </c>
      <c r="Q373" s="62" t="s">
        <v>2051</v>
      </c>
      <c r="R373" s="45"/>
      <c r="S373" s="137">
        <v>4</v>
      </c>
      <c r="T373" s="138">
        <v>42365</v>
      </c>
      <c r="U373" s="451">
        <v>43793</v>
      </c>
      <c r="V373" s="495">
        <v>42044</v>
      </c>
      <c r="W373" s="495">
        <v>43140</v>
      </c>
      <c r="X373" s="153"/>
      <c r="Y373" s="153" t="s">
        <v>176</v>
      </c>
      <c r="Z373" s="153" t="s">
        <v>176</v>
      </c>
      <c r="AA373" s="153"/>
      <c r="AB373" s="153"/>
      <c r="AC373" s="153" t="s">
        <v>176</v>
      </c>
      <c r="AD373" s="153" t="s">
        <v>176</v>
      </c>
      <c r="AE373" s="153"/>
      <c r="AF373" s="153"/>
      <c r="AG373" s="153" t="s">
        <v>176</v>
      </c>
      <c r="AH373" s="153" t="s">
        <v>176</v>
      </c>
      <c r="AI373" s="153"/>
      <c r="AJ373" s="153"/>
      <c r="AK373" s="448"/>
      <c r="AN373" s="90" t="s">
        <v>834</v>
      </c>
      <c r="AO373" s="142"/>
      <c r="AS373" s="173" t="s">
        <v>498</v>
      </c>
      <c r="AT373" s="94">
        <v>1991</v>
      </c>
      <c r="AU373" s="157"/>
      <c r="AV373" s="157"/>
      <c r="AW373" s="157"/>
      <c r="AX373" s="157"/>
      <c r="AY373" s="157"/>
    </row>
    <row r="374" spans="1:51" s="43" customFormat="1" ht="15" hidden="1" customHeight="1" x14ac:dyDescent="0.2">
      <c r="A374" s="170">
        <v>55</v>
      </c>
      <c r="B374" s="411" t="s">
        <v>183</v>
      </c>
      <c r="C374" s="127" t="s">
        <v>795</v>
      </c>
      <c r="D374" s="119" t="s">
        <v>452</v>
      </c>
      <c r="E374" s="128">
        <v>408</v>
      </c>
      <c r="F374" s="78" t="s">
        <v>980</v>
      </c>
      <c r="G374" s="79">
        <v>16</v>
      </c>
      <c r="H374" s="130" t="s">
        <v>1071</v>
      </c>
      <c r="I374" s="129">
        <v>1974</v>
      </c>
      <c r="J374" s="150" t="s">
        <v>372</v>
      </c>
      <c r="K374" s="132">
        <v>1</v>
      </c>
      <c r="L374" s="133" t="s">
        <v>244</v>
      </c>
      <c r="M374" s="135">
        <v>43795</v>
      </c>
      <c r="N374" s="135">
        <v>43803</v>
      </c>
      <c r="O374" s="45">
        <v>42664</v>
      </c>
      <c r="P374" s="45" t="s">
        <v>2235</v>
      </c>
      <c r="Q374" s="45"/>
      <c r="R374" s="45" t="s">
        <v>317</v>
      </c>
      <c r="S374" s="293">
        <v>4</v>
      </c>
      <c r="T374" s="124">
        <v>42766</v>
      </c>
      <c r="U374" s="124">
        <v>43853</v>
      </c>
      <c r="V374" s="139">
        <v>42683</v>
      </c>
      <c r="W374" s="139" t="s">
        <v>2238</v>
      </c>
      <c r="X374" s="153"/>
      <c r="Y374" s="153"/>
      <c r="Z374" s="153"/>
      <c r="AA374" s="153"/>
      <c r="AB374" s="153"/>
      <c r="AC374" s="153" t="s">
        <v>176</v>
      </c>
      <c r="AD374" s="153" t="s">
        <v>176</v>
      </c>
      <c r="AE374" s="153"/>
      <c r="AF374" s="153"/>
      <c r="AG374" s="153"/>
      <c r="AH374" s="153"/>
      <c r="AI374" s="153"/>
      <c r="AJ374" s="153"/>
      <c r="AK374" s="67"/>
      <c r="AL374" s="67"/>
      <c r="AM374" s="67" t="s">
        <v>2552</v>
      </c>
      <c r="AN374" s="68" t="s">
        <v>2423</v>
      </c>
      <c r="AO374" s="142"/>
      <c r="AP374" s="142" t="s">
        <v>371</v>
      </c>
      <c r="AQ374" s="142"/>
      <c r="AR374" s="142"/>
      <c r="AS374" s="316">
        <v>19074</v>
      </c>
      <c r="AT374" s="163">
        <v>35645</v>
      </c>
      <c r="AU374" s="121">
        <v>35318</v>
      </c>
      <c r="AV374" s="278"/>
      <c r="AW374" s="155"/>
      <c r="AX374" s="155"/>
      <c r="AY374" s="155"/>
    </row>
    <row r="375" spans="1:51" s="103" customFormat="1" ht="15" hidden="1" customHeight="1" x14ac:dyDescent="0.2">
      <c r="A375" s="73">
        <v>318</v>
      </c>
      <c r="B375" s="111" t="s">
        <v>185</v>
      </c>
      <c r="C375" s="75" t="s">
        <v>95</v>
      </c>
      <c r="D375" s="76" t="s">
        <v>657</v>
      </c>
      <c r="E375" s="77">
        <v>2321</v>
      </c>
      <c r="F375" s="78" t="s">
        <v>2345</v>
      </c>
      <c r="G375" s="79">
        <v>14</v>
      </c>
      <c r="H375" s="80" t="s">
        <v>1127</v>
      </c>
      <c r="I375" s="81">
        <v>1958</v>
      </c>
      <c r="J375" s="82" t="s">
        <v>376</v>
      </c>
      <c r="K375" s="83">
        <v>1</v>
      </c>
      <c r="L375" s="84" t="s">
        <v>243</v>
      </c>
      <c r="M375" s="61">
        <v>44099</v>
      </c>
      <c r="N375" s="61">
        <v>43383</v>
      </c>
      <c r="O375" s="86">
        <v>42096</v>
      </c>
      <c r="P375" s="62">
        <v>43192</v>
      </c>
      <c r="Q375" s="62"/>
      <c r="R375" s="62" t="s">
        <v>1766</v>
      </c>
      <c r="S375" s="34">
        <v>4</v>
      </c>
      <c r="T375" s="124">
        <v>42726</v>
      </c>
      <c r="U375" s="124">
        <v>43794</v>
      </c>
      <c r="V375" s="66" t="s">
        <v>1268</v>
      </c>
      <c r="W375" s="66" t="s">
        <v>1269</v>
      </c>
      <c r="X375" s="89"/>
      <c r="Y375" s="89" t="s">
        <v>176</v>
      </c>
      <c r="Z375" s="89" t="s">
        <v>176</v>
      </c>
      <c r="AA375" s="89" t="s">
        <v>176</v>
      </c>
      <c r="AB375" s="89" t="s">
        <v>176</v>
      </c>
      <c r="AC375" s="89" t="s">
        <v>176</v>
      </c>
      <c r="AD375" s="89" t="s">
        <v>176</v>
      </c>
      <c r="AE375" s="89" t="s">
        <v>176</v>
      </c>
      <c r="AF375" s="89" t="s">
        <v>176</v>
      </c>
      <c r="AG375" s="89"/>
      <c r="AH375" s="89"/>
      <c r="AI375" s="89"/>
      <c r="AJ375" s="89" t="s">
        <v>176</v>
      </c>
      <c r="AK375" s="67"/>
      <c r="AL375" s="67" t="s">
        <v>1125</v>
      </c>
      <c r="AM375" s="67" t="s">
        <v>2264</v>
      </c>
      <c r="AN375" s="90" t="s">
        <v>882</v>
      </c>
      <c r="AO375" s="91" t="s">
        <v>153</v>
      </c>
      <c r="AP375" s="92"/>
      <c r="AQ375" s="92"/>
      <c r="AR375" s="92"/>
      <c r="AS375" s="93">
        <v>14734</v>
      </c>
      <c r="AT375" s="94">
        <v>1979</v>
      </c>
      <c r="AU375" s="71"/>
      <c r="AV375" s="71"/>
      <c r="AW375" s="189"/>
      <c r="AX375" s="189"/>
      <c r="AY375" s="189"/>
    </row>
    <row r="376" spans="1:51" s="43" customFormat="1" ht="15" customHeight="1" x14ac:dyDescent="0.2">
      <c r="A376" s="125"/>
      <c r="B376" s="630" t="s">
        <v>700</v>
      </c>
      <c r="C376" s="565" t="s">
        <v>1609</v>
      </c>
      <c r="D376" s="565" t="s">
        <v>1610</v>
      </c>
      <c r="E376" s="128">
        <v>30747</v>
      </c>
      <c r="F376" s="78" t="s">
        <v>1611</v>
      </c>
      <c r="G376" s="129">
        <v>9</v>
      </c>
      <c r="H376" s="130" t="s">
        <v>70</v>
      </c>
      <c r="I376" s="129">
        <v>1992</v>
      </c>
      <c r="J376" s="131" t="s">
        <v>375</v>
      </c>
      <c r="K376" s="132">
        <v>3</v>
      </c>
      <c r="L376" s="133" t="s">
        <v>246</v>
      </c>
      <c r="M376" s="135">
        <v>43534</v>
      </c>
      <c r="N376" s="135">
        <v>43849</v>
      </c>
      <c r="O376" s="46"/>
      <c r="P376" s="44">
        <v>43023</v>
      </c>
      <c r="Q376" s="44"/>
      <c r="R376" s="136"/>
      <c r="S376" s="137">
        <v>4</v>
      </c>
      <c r="T376" s="138">
        <v>42871</v>
      </c>
      <c r="U376" s="138">
        <v>45041</v>
      </c>
      <c r="V376" s="253"/>
      <c r="W376" s="253"/>
      <c r="X376" s="140"/>
      <c r="Y376" s="141"/>
      <c r="Z376" s="141"/>
      <c r="AA376" s="141" t="s">
        <v>176</v>
      </c>
      <c r="AB376" s="141"/>
      <c r="AC376" s="141"/>
      <c r="AD376" s="141"/>
      <c r="AE376" s="141"/>
      <c r="AF376" s="141"/>
      <c r="AG376" s="141"/>
      <c r="AH376" s="141"/>
      <c r="AI376" s="141"/>
      <c r="AJ376" s="141"/>
      <c r="AK376" s="141"/>
      <c r="AL376" s="67"/>
      <c r="AM376" s="67"/>
      <c r="AN376" s="67"/>
      <c r="AO376" s="90" t="s">
        <v>1608</v>
      </c>
      <c r="AP376" s="142"/>
      <c r="AQ376" s="142"/>
      <c r="AR376" s="142"/>
      <c r="AS376" s="93">
        <v>975</v>
      </c>
      <c r="AT376" s="94">
        <v>2014</v>
      </c>
      <c r="AU376" s="90"/>
      <c r="AV376" s="144"/>
      <c r="AW376" s="144"/>
      <c r="AX376" s="144"/>
      <c r="AY376" s="144"/>
    </row>
    <row r="377" spans="1:51" s="103" customFormat="1" ht="15" hidden="1" customHeight="1" x14ac:dyDescent="0.2">
      <c r="A377" s="366">
        <v>311</v>
      </c>
      <c r="B377" s="374" t="s">
        <v>186</v>
      </c>
      <c r="C377" s="213" t="s">
        <v>770</v>
      </c>
      <c r="D377" s="168" t="s">
        <v>345</v>
      </c>
      <c r="E377" s="376">
        <v>5482</v>
      </c>
      <c r="F377" s="215" t="s">
        <v>981</v>
      </c>
      <c r="G377" s="216">
        <v>14</v>
      </c>
      <c r="H377" s="377" t="s">
        <v>1290</v>
      </c>
      <c r="I377" s="373">
        <v>1976</v>
      </c>
      <c r="J377" s="292" t="s">
        <v>380</v>
      </c>
      <c r="K377" s="59"/>
      <c r="L377" s="60"/>
      <c r="M377" s="385" t="s">
        <v>258</v>
      </c>
      <c r="N377" s="61"/>
      <c r="O377" s="62"/>
      <c r="P377" s="62"/>
      <c r="Q377" s="62"/>
      <c r="R377" s="62"/>
      <c r="S377" s="64"/>
      <c r="T377" s="64"/>
      <c r="U377" s="64"/>
      <c r="V377" s="110"/>
      <c r="W377" s="110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67"/>
      <c r="AL377" s="67"/>
      <c r="AM377" s="67"/>
      <c r="AN377" s="68"/>
      <c r="AO377" s="50"/>
      <c r="AP377" s="69"/>
      <c r="AQ377" s="69"/>
      <c r="AR377" s="69" t="s">
        <v>121</v>
      </c>
      <c r="AS377" s="70"/>
      <c r="AT377" s="68">
        <v>2008</v>
      </c>
      <c r="AU377" s="71"/>
      <c r="AV377" s="71"/>
      <c r="AW377" s="108"/>
      <c r="AX377" s="108"/>
      <c r="AY377" s="108"/>
    </row>
    <row r="378" spans="1:51" s="464" customFormat="1" ht="15" hidden="1" customHeight="1" x14ac:dyDescent="0.2">
      <c r="A378" s="147">
        <v>56</v>
      </c>
      <c r="B378" s="148" t="s">
        <v>188</v>
      </c>
      <c r="C378" s="149" t="s">
        <v>1438</v>
      </c>
      <c r="D378" s="76" t="s">
        <v>1439</v>
      </c>
      <c r="E378" s="198">
        <v>5343</v>
      </c>
      <c r="F378" s="78" t="s">
        <v>1440</v>
      </c>
      <c r="G378" s="79">
        <v>20</v>
      </c>
      <c r="H378" s="130" t="s">
        <v>1290</v>
      </c>
      <c r="I378" s="129">
        <v>1985</v>
      </c>
      <c r="J378" s="202" t="s">
        <v>375</v>
      </c>
      <c r="K378" s="132">
        <v>2</v>
      </c>
      <c r="L378" s="133" t="s">
        <v>248</v>
      </c>
      <c r="M378" s="152">
        <v>43852</v>
      </c>
      <c r="N378" s="152">
        <v>43572</v>
      </c>
      <c r="O378" s="44">
        <v>42514</v>
      </c>
      <c r="P378" s="44" t="s">
        <v>2041</v>
      </c>
      <c r="Q378" s="44"/>
      <c r="R378" s="45" t="s">
        <v>317</v>
      </c>
      <c r="S378" s="137">
        <v>4</v>
      </c>
      <c r="T378" s="138">
        <v>42476</v>
      </c>
      <c r="U378" s="138">
        <v>43595</v>
      </c>
      <c r="V378" s="139">
        <v>42514</v>
      </c>
      <c r="W378" s="139" t="s">
        <v>2041</v>
      </c>
      <c r="X378" s="153"/>
      <c r="Y378" s="153"/>
      <c r="Z378" s="153"/>
      <c r="AA378" s="153"/>
      <c r="AB378" s="153"/>
      <c r="AC378" s="153"/>
      <c r="AD378" s="153"/>
      <c r="AE378" s="153" t="s">
        <v>176</v>
      </c>
      <c r="AF378" s="153"/>
      <c r="AG378" s="141"/>
      <c r="AH378" s="141"/>
      <c r="AI378" s="154"/>
      <c r="AJ378" s="141"/>
      <c r="AK378" s="112"/>
      <c r="AL378" s="67"/>
      <c r="AM378" s="67"/>
      <c r="AN378" s="120" t="s">
        <v>2423</v>
      </c>
      <c r="AO378" s="155"/>
      <c r="AP378" s="644" t="s">
        <v>1728</v>
      </c>
      <c r="AQ378" s="155"/>
      <c r="AR378" s="155"/>
      <c r="AS378" s="470">
        <v>3283</v>
      </c>
      <c r="AT378" s="627">
        <v>41661</v>
      </c>
      <c r="AU378" s="121">
        <v>41424</v>
      </c>
      <c r="AV378" s="157"/>
      <c r="AW378" s="144"/>
      <c r="AX378" s="144"/>
      <c r="AY378" s="144"/>
    </row>
    <row r="379" spans="1:51" ht="15" customHeight="1" x14ac:dyDescent="0.2">
      <c r="A379" s="91">
        <v>48</v>
      </c>
      <c r="B379" s="114" t="s">
        <v>178</v>
      </c>
      <c r="C379" s="324" t="s">
        <v>797</v>
      </c>
      <c r="D379" s="325" t="s">
        <v>449</v>
      </c>
      <c r="E379" s="341">
        <v>418</v>
      </c>
      <c r="F379" s="338" t="s">
        <v>2458</v>
      </c>
      <c r="G379" s="330">
        <v>23</v>
      </c>
      <c r="H379" s="295" t="s">
        <v>70</v>
      </c>
      <c r="I379" s="81">
        <v>1974</v>
      </c>
      <c r="J379" s="82" t="s">
        <v>375</v>
      </c>
      <c r="K379" s="83">
        <v>1</v>
      </c>
      <c r="L379" s="84" t="s">
        <v>246</v>
      </c>
      <c r="M379" s="85">
        <v>43052</v>
      </c>
      <c r="N379" s="85">
        <v>43790</v>
      </c>
      <c r="O379" s="86">
        <v>41220</v>
      </c>
      <c r="P379" s="86">
        <v>42315</v>
      </c>
      <c r="Q379" s="86"/>
      <c r="R379" s="86"/>
      <c r="S379" s="34">
        <v>4</v>
      </c>
      <c r="T379" s="124">
        <v>42334</v>
      </c>
      <c r="U379" s="124">
        <v>43399</v>
      </c>
      <c r="V379" s="87">
        <v>41252</v>
      </c>
      <c r="W379" s="87">
        <v>42347</v>
      </c>
      <c r="X379" s="89"/>
      <c r="Y379" s="89" t="s">
        <v>176</v>
      </c>
      <c r="Z379" s="89" t="s">
        <v>176</v>
      </c>
      <c r="AA379" s="89" t="s">
        <v>176</v>
      </c>
      <c r="AB379" s="89" t="s">
        <v>176</v>
      </c>
      <c r="AC379" s="89"/>
      <c r="AD379" s="89"/>
      <c r="AE379" s="89" t="s">
        <v>176</v>
      </c>
      <c r="AF379" s="89"/>
      <c r="AG379" s="89" t="s">
        <v>176</v>
      </c>
      <c r="AH379" s="89" t="s">
        <v>176</v>
      </c>
      <c r="AI379" s="89"/>
      <c r="AJ379" s="89"/>
      <c r="AK379" s="67"/>
      <c r="AM379" s="67" t="s">
        <v>51</v>
      </c>
      <c r="AN379" s="68"/>
      <c r="AO379" s="92" t="s">
        <v>671</v>
      </c>
      <c r="AP379" s="92"/>
      <c r="AQ379" s="92"/>
      <c r="AR379" s="92"/>
      <c r="AS379" s="93">
        <v>14619</v>
      </c>
      <c r="AT379" s="94">
        <v>1996</v>
      </c>
      <c r="AU379" s="71"/>
      <c r="AV379" s="71"/>
      <c r="AW379" s="71"/>
      <c r="AX379" s="71"/>
      <c r="AY379" s="71"/>
    </row>
    <row r="380" spans="1:51" s="43" customFormat="1" ht="15" hidden="1" customHeight="1" x14ac:dyDescent="0.2">
      <c r="A380" s="73">
        <v>61</v>
      </c>
      <c r="B380" s="114" t="s">
        <v>180</v>
      </c>
      <c r="C380" s="52" t="s">
        <v>796</v>
      </c>
      <c r="D380" s="76" t="s">
        <v>409</v>
      </c>
      <c r="E380" s="77">
        <v>417</v>
      </c>
      <c r="F380" s="78" t="s">
        <v>1108</v>
      </c>
      <c r="G380" s="79">
        <v>20</v>
      </c>
      <c r="H380" s="80" t="s">
        <v>59</v>
      </c>
      <c r="I380" s="81">
        <v>1975</v>
      </c>
      <c r="J380" s="82" t="s">
        <v>372</v>
      </c>
      <c r="K380" s="83">
        <v>1</v>
      </c>
      <c r="L380" s="84" t="s">
        <v>243</v>
      </c>
      <c r="M380" s="85">
        <v>43961</v>
      </c>
      <c r="N380" s="85">
        <v>43219</v>
      </c>
      <c r="O380" s="86"/>
      <c r="P380" s="86">
        <v>41989</v>
      </c>
      <c r="Q380" s="86">
        <v>43056</v>
      </c>
      <c r="R380" s="86">
        <v>44152</v>
      </c>
      <c r="S380" s="64">
        <v>4</v>
      </c>
      <c r="T380" s="65">
        <v>42692</v>
      </c>
      <c r="U380" s="65">
        <v>43766</v>
      </c>
      <c r="V380" s="87">
        <v>43042</v>
      </c>
      <c r="W380" s="87">
        <v>44138</v>
      </c>
      <c r="X380" s="33" t="s">
        <v>176</v>
      </c>
      <c r="Y380" s="33" t="s">
        <v>176</v>
      </c>
      <c r="Z380" s="33" t="s">
        <v>176</v>
      </c>
      <c r="AA380" s="33"/>
      <c r="AB380" s="33" t="s">
        <v>176</v>
      </c>
      <c r="AC380" s="33"/>
      <c r="AD380" s="33"/>
      <c r="AE380" s="33" t="s">
        <v>176</v>
      </c>
      <c r="AF380" s="33" t="s">
        <v>176</v>
      </c>
      <c r="AG380" s="33">
        <f>+AI380</f>
        <v>0</v>
      </c>
      <c r="AH380" s="33" t="s">
        <v>176</v>
      </c>
      <c r="AI380" s="33"/>
      <c r="AJ380" s="33"/>
      <c r="AK380" s="67"/>
      <c r="AL380" s="67" t="s">
        <v>2542</v>
      </c>
      <c r="AM380" s="67"/>
      <c r="AN380" s="90" t="s">
        <v>1358</v>
      </c>
      <c r="AO380" s="91" t="s">
        <v>671</v>
      </c>
      <c r="AP380" s="92"/>
      <c r="AQ380" s="92"/>
      <c r="AR380" s="92"/>
      <c r="AS380" s="93">
        <v>14702</v>
      </c>
      <c r="AT380" s="94">
        <v>1996</v>
      </c>
      <c r="AU380" s="71"/>
      <c r="AV380" s="71"/>
      <c r="AW380" s="71"/>
      <c r="AX380" s="71"/>
      <c r="AY380" s="71"/>
    </row>
    <row r="381" spans="1:51" s="103" customFormat="1" ht="15" hidden="1" customHeight="1" x14ac:dyDescent="0.2">
      <c r="A381" s="125">
        <v>57</v>
      </c>
      <c r="B381" s="411" t="s">
        <v>183</v>
      </c>
      <c r="C381" s="127" t="s">
        <v>1327</v>
      </c>
      <c r="D381" s="127" t="s">
        <v>1328</v>
      </c>
      <c r="E381" s="128">
        <v>30411</v>
      </c>
      <c r="F381" s="78" t="s">
        <v>1329</v>
      </c>
      <c r="G381" s="129">
        <v>8</v>
      </c>
      <c r="H381" s="130" t="s">
        <v>802</v>
      </c>
      <c r="I381" s="129">
        <v>1988</v>
      </c>
      <c r="J381" s="131" t="s">
        <v>372</v>
      </c>
      <c r="K381" s="132">
        <v>3</v>
      </c>
      <c r="L381" s="133" t="s">
        <v>244</v>
      </c>
      <c r="M381" s="135">
        <v>43537</v>
      </c>
      <c r="N381" s="135">
        <v>43621</v>
      </c>
      <c r="O381" s="44">
        <v>42132</v>
      </c>
      <c r="P381" s="46" t="s">
        <v>1778</v>
      </c>
      <c r="Q381" s="45" t="s">
        <v>2296</v>
      </c>
      <c r="R381" s="45" t="s">
        <v>2294</v>
      </c>
      <c r="S381" s="137">
        <v>4</v>
      </c>
      <c r="T381" s="65">
        <v>42247</v>
      </c>
      <c r="U381" s="65">
        <v>43318</v>
      </c>
      <c r="V381" s="139">
        <v>42132</v>
      </c>
      <c r="W381" s="253" t="s">
        <v>1778</v>
      </c>
      <c r="X381" s="140"/>
      <c r="Y381" s="141" t="s">
        <v>682</v>
      </c>
      <c r="Z381" s="141"/>
      <c r="AA381" s="141"/>
      <c r="AB381" s="141"/>
      <c r="AC381" s="141" t="s">
        <v>176</v>
      </c>
      <c r="AD381" s="141" t="s">
        <v>176</v>
      </c>
      <c r="AE381" s="141"/>
      <c r="AF381" s="141" t="s">
        <v>176</v>
      </c>
      <c r="AG381" s="141"/>
      <c r="AH381" s="141"/>
      <c r="AI381" s="141"/>
      <c r="AJ381" s="141"/>
      <c r="AK381" s="418"/>
      <c r="AL381" s="67"/>
      <c r="AM381" s="67"/>
      <c r="AN381" s="120" t="s">
        <v>2423</v>
      </c>
      <c r="AO381" s="142" t="s">
        <v>1727</v>
      </c>
      <c r="AP381" s="142"/>
      <c r="AQ381" s="142"/>
      <c r="AR381" s="142"/>
      <c r="AS381" s="316">
        <v>18589</v>
      </c>
      <c r="AT381" s="335">
        <v>41347</v>
      </c>
      <c r="AU381" s="120">
        <v>41183</v>
      </c>
      <c r="AV381" s="144"/>
      <c r="AW381" s="144"/>
      <c r="AX381" s="144"/>
      <c r="AY381" s="144"/>
    </row>
    <row r="382" spans="1:51" s="72" customFormat="1" ht="15" hidden="1" customHeight="1" x14ac:dyDescent="0.2">
      <c r="A382" s="170">
        <v>58</v>
      </c>
      <c r="B382" s="126" t="s">
        <v>183</v>
      </c>
      <c r="C382" s="395" t="s">
        <v>1062</v>
      </c>
      <c r="D382" s="119" t="s">
        <v>464</v>
      </c>
      <c r="E382" s="128">
        <v>2174</v>
      </c>
      <c r="F382" s="78" t="s">
        <v>982</v>
      </c>
      <c r="G382" s="79">
        <v>3</v>
      </c>
      <c r="H382" s="130" t="s">
        <v>66</v>
      </c>
      <c r="I382" s="129">
        <v>1977</v>
      </c>
      <c r="J382" s="131" t="s">
        <v>372</v>
      </c>
      <c r="K382" s="132">
        <v>1</v>
      </c>
      <c r="L382" s="133" t="s">
        <v>246</v>
      </c>
      <c r="M382" s="135">
        <v>44103</v>
      </c>
      <c r="N382" s="135">
        <v>43738</v>
      </c>
      <c r="O382" s="45">
        <v>42878</v>
      </c>
      <c r="P382" s="45" t="s">
        <v>2314</v>
      </c>
      <c r="Q382" s="45" t="s">
        <v>2315</v>
      </c>
      <c r="R382" s="44" t="s">
        <v>2314</v>
      </c>
      <c r="S382" s="293">
        <v>4</v>
      </c>
      <c r="T382" s="124">
        <v>41747</v>
      </c>
      <c r="U382" s="124">
        <v>43924</v>
      </c>
      <c r="V382" s="139">
        <v>42894</v>
      </c>
      <c r="W382" s="756" t="s">
        <v>2316</v>
      </c>
      <c r="X382" s="153"/>
      <c r="Y382" s="153" t="s">
        <v>267</v>
      </c>
      <c r="Z382" s="153" t="s">
        <v>267</v>
      </c>
      <c r="AA382" s="153" t="s">
        <v>176</v>
      </c>
      <c r="AB382" s="153" t="s">
        <v>267</v>
      </c>
      <c r="AC382" s="153"/>
      <c r="AD382" s="153" t="s">
        <v>176</v>
      </c>
      <c r="AE382" s="153"/>
      <c r="AF382" s="153" t="s">
        <v>176</v>
      </c>
      <c r="AG382" s="153"/>
      <c r="AH382" s="153"/>
      <c r="AI382" s="153"/>
      <c r="AJ382" s="153" t="s">
        <v>176</v>
      </c>
      <c r="AK382" s="112"/>
      <c r="AL382" s="112"/>
      <c r="AM382" s="112" t="s">
        <v>1909</v>
      </c>
      <c r="AN382" s="120" t="s">
        <v>2530</v>
      </c>
      <c r="AO382" s="142" t="s">
        <v>136</v>
      </c>
      <c r="AP382" s="142"/>
      <c r="AQ382" s="142"/>
      <c r="AR382" s="142"/>
      <c r="AS382" s="316">
        <v>5748</v>
      </c>
      <c r="AT382" s="163">
        <v>37334</v>
      </c>
      <c r="AU382" s="121">
        <v>37228</v>
      </c>
      <c r="AV382" s="144" t="s">
        <v>1183</v>
      </c>
      <c r="AW382" s="144"/>
      <c r="AX382" s="144"/>
      <c r="AY382" s="144"/>
    </row>
    <row r="383" spans="1:51" s="103" customFormat="1" ht="15" hidden="1" customHeight="1" x14ac:dyDescent="0.2">
      <c r="A383" s="305">
        <v>59</v>
      </c>
      <c r="B383" s="126" t="s">
        <v>183</v>
      </c>
      <c r="C383" s="565" t="s">
        <v>1294</v>
      </c>
      <c r="D383" s="566" t="s">
        <v>1295</v>
      </c>
      <c r="E383" s="198">
        <v>30135</v>
      </c>
      <c r="F383" s="54" t="s">
        <v>1296</v>
      </c>
      <c r="G383" s="79">
        <v>27</v>
      </c>
      <c r="H383" s="209" t="s">
        <v>59</v>
      </c>
      <c r="I383" s="201">
        <v>1979</v>
      </c>
      <c r="J383" s="131" t="s">
        <v>372</v>
      </c>
      <c r="K383" s="203">
        <v>1</v>
      </c>
      <c r="L383" s="204" t="s">
        <v>244</v>
      </c>
      <c r="M383" s="152">
        <v>44118</v>
      </c>
      <c r="N383" s="152">
        <v>43746</v>
      </c>
      <c r="O383" s="44">
        <v>42278</v>
      </c>
      <c r="P383" s="44" t="s">
        <v>1892</v>
      </c>
      <c r="Q383" s="44"/>
      <c r="R383" s="44" t="s">
        <v>317</v>
      </c>
      <c r="S383" s="137">
        <v>4</v>
      </c>
      <c r="T383" s="65">
        <v>42843</v>
      </c>
      <c r="U383" s="65">
        <v>43920</v>
      </c>
      <c r="V383" s="179">
        <v>42278</v>
      </c>
      <c r="W383" s="179" t="s">
        <v>1892</v>
      </c>
      <c r="X383" s="141"/>
      <c r="Y383" s="141"/>
      <c r="Z383" s="141"/>
      <c r="AA383" s="141"/>
      <c r="AB383" s="141"/>
      <c r="AC383" s="141" t="s">
        <v>176</v>
      </c>
      <c r="AD383" s="141" t="s">
        <v>176</v>
      </c>
      <c r="AE383" s="141"/>
      <c r="AF383" s="141"/>
      <c r="AG383" s="141"/>
      <c r="AH383" s="141"/>
      <c r="AI383" s="141" t="s">
        <v>176</v>
      </c>
      <c r="AJ383" s="141"/>
      <c r="AK383" s="90"/>
      <c r="AL383" s="90"/>
      <c r="AM383" s="90"/>
      <c r="AN383" s="120" t="s">
        <v>2423</v>
      </c>
      <c r="AO383" s="155" t="s">
        <v>136</v>
      </c>
      <c r="AP383" s="155"/>
      <c r="AQ383" s="155"/>
      <c r="AR383" s="155"/>
      <c r="AS383" s="470">
        <v>5750</v>
      </c>
      <c r="AT383" s="113">
        <v>37362</v>
      </c>
      <c r="AU383" s="121">
        <v>37253</v>
      </c>
      <c r="AV383" s="157" t="s">
        <v>1297</v>
      </c>
      <c r="AW383" s="157"/>
      <c r="AX383" s="157"/>
      <c r="AY383" s="157"/>
    </row>
    <row r="384" spans="1:51" s="103" customFormat="1" ht="15" hidden="1" customHeight="1" x14ac:dyDescent="0.2">
      <c r="A384" s="212">
        <v>312</v>
      </c>
      <c r="B384" s="374" t="s">
        <v>186</v>
      </c>
      <c r="C384" s="213" t="s">
        <v>197</v>
      </c>
      <c r="D384" s="168" t="s">
        <v>130</v>
      </c>
      <c r="E384" s="214">
        <v>2018</v>
      </c>
      <c r="F384" s="215" t="s">
        <v>1704</v>
      </c>
      <c r="G384" s="216">
        <v>18</v>
      </c>
      <c r="H384" s="217" t="s">
        <v>1127</v>
      </c>
      <c r="I384" s="218">
        <v>1962</v>
      </c>
      <c r="J384" s="150" t="s">
        <v>1506</v>
      </c>
      <c r="K384" s="132"/>
      <c r="L384" s="133"/>
      <c r="M384" s="385" t="s">
        <v>258</v>
      </c>
      <c r="N384" s="134"/>
      <c r="O384" s="46"/>
      <c r="P384" s="46"/>
      <c r="Q384" s="46"/>
      <c r="R384" s="136"/>
      <c r="S384" s="293"/>
      <c r="T384" s="293"/>
      <c r="U384" s="293"/>
      <c r="V384" s="253"/>
      <c r="W384" s="2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67"/>
      <c r="AL384" s="67"/>
      <c r="AM384" s="67"/>
      <c r="AN384" s="90"/>
      <c r="AO384" s="142"/>
      <c r="AP384" s="142"/>
      <c r="AQ384" s="142"/>
      <c r="AR384" s="142"/>
      <c r="AS384" s="173"/>
      <c r="AT384" s="199"/>
      <c r="AU384" s="144"/>
      <c r="AV384" s="144"/>
      <c r="AW384" s="144"/>
      <c r="AX384" s="144"/>
      <c r="AY384" s="144"/>
    </row>
    <row r="385" spans="1:51" s="72" customFormat="1" ht="15" hidden="1" customHeight="1" x14ac:dyDescent="0.2">
      <c r="A385" s="91">
        <v>62</v>
      </c>
      <c r="B385" s="111" t="s">
        <v>187</v>
      </c>
      <c r="C385" s="638" t="s">
        <v>1046</v>
      </c>
      <c r="D385" s="638" t="s">
        <v>1047</v>
      </c>
      <c r="E385" s="77">
        <v>5432</v>
      </c>
      <c r="F385" s="78" t="s">
        <v>1048</v>
      </c>
      <c r="G385" s="174">
        <v>3</v>
      </c>
      <c r="H385" s="80" t="s">
        <v>802</v>
      </c>
      <c r="I385" s="81">
        <v>1986</v>
      </c>
      <c r="J385" s="175" t="s">
        <v>372</v>
      </c>
      <c r="K385" s="83">
        <v>2</v>
      </c>
      <c r="L385" s="84" t="s">
        <v>248</v>
      </c>
      <c r="M385" s="61">
        <v>43785</v>
      </c>
      <c r="N385" s="85">
        <v>43985</v>
      </c>
      <c r="O385" s="62">
        <v>42643</v>
      </c>
      <c r="P385" s="62">
        <v>43738</v>
      </c>
      <c r="Q385" s="62"/>
      <c r="R385" s="161"/>
      <c r="S385" s="64">
        <v>4</v>
      </c>
      <c r="T385" s="65">
        <v>42615</v>
      </c>
      <c r="U385" s="65">
        <v>43700</v>
      </c>
      <c r="V385" s="66">
        <v>42632</v>
      </c>
      <c r="W385" s="66">
        <v>43727</v>
      </c>
      <c r="X385" s="33"/>
      <c r="Y385" s="33"/>
      <c r="Z385" s="33"/>
      <c r="AA385" s="33"/>
      <c r="AB385" s="33"/>
      <c r="AC385" s="33"/>
      <c r="AD385" s="33"/>
      <c r="AE385" s="33" t="s">
        <v>176</v>
      </c>
      <c r="AF385" s="33"/>
      <c r="AG385" s="33"/>
      <c r="AH385" s="33"/>
      <c r="AI385" s="33"/>
      <c r="AJ385" s="33"/>
      <c r="AK385" s="67"/>
      <c r="AL385" s="67"/>
      <c r="AM385" s="67"/>
      <c r="AN385" s="90"/>
      <c r="AO385" s="92" t="s">
        <v>58</v>
      </c>
      <c r="AP385" s="92"/>
      <c r="AQ385" s="92"/>
      <c r="AR385" s="92"/>
      <c r="AS385" s="93">
        <v>3093</v>
      </c>
      <c r="AT385" s="94">
        <v>2011</v>
      </c>
      <c r="AU385" s="108"/>
      <c r="AV385" s="108"/>
      <c r="AW385" s="71"/>
      <c r="AX385" s="71"/>
      <c r="AY385" s="71"/>
    </row>
    <row r="386" spans="1:51" s="43" customFormat="1" ht="15" customHeight="1" x14ac:dyDescent="0.2">
      <c r="A386" s="73">
        <v>49</v>
      </c>
      <c r="B386" s="634" t="s">
        <v>178</v>
      </c>
      <c r="C386" s="633" t="s">
        <v>1308</v>
      </c>
      <c r="D386" s="633" t="s">
        <v>1309</v>
      </c>
      <c r="E386" s="341">
        <v>30373</v>
      </c>
      <c r="F386" s="338" t="s">
        <v>1310</v>
      </c>
      <c r="G386" s="81">
        <v>20</v>
      </c>
      <c r="H386" s="295" t="s">
        <v>1043</v>
      </c>
      <c r="I386" s="81">
        <v>1989</v>
      </c>
      <c r="J386" s="82" t="s">
        <v>372</v>
      </c>
      <c r="K386" s="83">
        <v>2</v>
      </c>
      <c r="L386" s="84" t="s">
        <v>572</v>
      </c>
      <c r="M386" s="85">
        <v>43446</v>
      </c>
      <c r="N386" s="85">
        <v>43750</v>
      </c>
      <c r="O386" s="63"/>
      <c r="P386" s="62">
        <v>42285</v>
      </c>
      <c r="Q386" s="62"/>
      <c r="R386" s="161"/>
      <c r="S386" s="64">
        <v>4</v>
      </c>
      <c r="T386" s="65">
        <v>42175</v>
      </c>
      <c r="U386" s="65">
        <v>43252</v>
      </c>
      <c r="V386" s="101"/>
      <c r="W386" s="101"/>
      <c r="X386" s="192"/>
      <c r="Y386" s="33"/>
      <c r="Z386" s="33"/>
      <c r="AA386" s="33"/>
      <c r="AB386" s="33"/>
      <c r="AC386" s="33"/>
      <c r="AD386" s="33"/>
      <c r="AE386" s="33" t="s">
        <v>176</v>
      </c>
      <c r="AF386" s="33"/>
      <c r="AG386" s="33" t="s">
        <v>176</v>
      </c>
      <c r="AH386" s="33" t="s">
        <v>176</v>
      </c>
      <c r="AI386" s="33"/>
      <c r="AJ386" s="33"/>
      <c r="AK386" s="33"/>
      <c r="AL386" s="67"/>
      <c r="AM386" s="67"/>
      <c r="AN386" s="67"/>
      <c r="AO386" s="90" t="s">
        <v>2245</v>
      </c>
      <c r="AP386" s="92"/>
      <c r="AQ386" s="92"/>
      <c r="AR386" s="92"/>
      <c r="AS386" s="93">
        <v>4335</v>
      </c>
      <c r="AT386" s="206">
        <v>2012</v>
      </c>
      <c r="AU386" s="90"/>
      <c r="AV386" s="71"/>
      <c r="AW386" s="71"/>
      <c r="AX386" s="71"/>
      <c r="AY386" s="71"/>
    </row>
    <row r="387" spans="1:51" s="43" customFormat="1" ht="15" hidden="1" customHeight="1" x14ac:dyDescent="0.2">
      <c r="A387" s="104">
        <v>64</v>
      </c>
      <c r="B387" s="117" t="s">
        <v>186</v>
      </c>
      <c r="C387" s="97" t="s">
        <v>1271</v>
      </c>
      <c r="D387" s="119" t="s">
        <v>416</v>
      </c>
      <c r="E387" s="53">
        <v>30322</v>
      </c>
      <c r="F387" s="54" t="s">
        <v>1755</v>
      </c>
      <c r="G387" s="79">
        <v>17</v>
      </c>
      <c r="H387" s="56" t="s">
        <v>1290</v>
      </c>
      <c r="I387" s="57">
        <v>1984</v>
      </c>
      <c r="J387" s="105" t="s">
        <v>372</v>
      </c>
      <c r="K387" s="59">
        <v>1</v>
      </c>
      <c r="L387" s="60" t="s">
        <v>248</v>
      </c>
      <c r="M387" s="61">
        <v>43566</v>
      </c>
      <c r="N387" s="61">
        <v>43786</v>
      </c>
      <c r="O387" s="62">
        <v>43028</v>
      </c>
      <c r="P387" s="62">
        <v>44114</v>
      </c>
      <c r="Q387" s="62">
        <v>43028</v>
      </c>
      <c r="R387" s="62">
        <v>44114</v>
      </c>
      <c r="S387" s="64">
        <v>4</v>
      </c>
      <c r="T387" s="65">
        <v>43038</v>
      </c>
      <c r="U387" s="65">
        <v>43780</v>
      </c>
      <c r="V387" s="66">
        <v>42692</v>
      </c>
      <c r="W387" s="66">
        <v>43787</v>
      </c>
      <c r="X387" s="33"/>
      <c r="Y387" s="153" t="s">
        <v>267</v>
      </c>
      <c r="Z387" s="33"/>
      <c r="AA387" s="33"/>
      <c r="AB387" s="33"/>
      <c r="AC387" s="33"/>
      <c r="AD387" s="33"/>
      <c r="AE387" s="33" t="s">
        <v>176</v>
      </c>
      <c r="AF387" s="33" t="s">
        <v>176</v>
      </c>
      <c r="AG387" s="33"/>
      <c r="AH387" s="33"/>
      <c r="AI387" s="33"/>
      <c r="AJ387" s="33"/>
      <c r="AK387" s="90"/>
      <c r="AL387" s="90"/>
      <c r="AM387" s="90"/>
      <c r="AN387" s="68"/>
      <c r="AO387" s="69"/>
      <c r="AP387" s="50" t="s">
        <v>4</v>
      </c>
      <c r="AQ387" s="69"/>
      <c r="AR387" s="69" t="s">
        <v>1363</v>
      </c>
      <c r="AS387" s="70">
        <v>4313</v>
      </c>
      <c r="AT387" s="767">
        <v>2011</v>
      </c>
      <c r="AU387" s="514">
        <v>2011</v>
      </c>
      <c r="AV387" s="108"/>
      <c r="AW387" s="108"/>
      <c r="AX387" s="108"/>
      <c r="AY387" s="108"/>
    </row>
    <row r="388" spans="1:51" s="294" customFormat="1" ht="15" customHeight="1" x14ac:dyDescent="0.2">
      <c r="A388" s="104">
        <v>57</v>
      </c>
      <c r="B388" s="117" t="s">
        <v>700</v>
      </c>
      <c r="C388" s="567" t="s">
        <v>1968</v>
      </c>
      <c r="D388" s="566" t="s">
        <v>1969</v>
      </c>
      <c r="E388" s="53">
        <v>31163</v>
      </c>
      <c r="F388" s="54" t="s">
        <v>1970</v>
      </c>
      <c r="G388" s="79">
        <v>29</v>
      </c>
      <c r="H388" s="56" t="s">
        <v>1127</v>
      </c>
      <c r="I388" s="57">
        <v>1984</v>
      </c>
      <c r="J388" s="252" t="s">
        <v>372</v>
      </c>
      <c r="K388" s="59">
        <v>2</v>
      </c>
      <c r="L388" s="60" t="s">
        <v>243</v>
      </c>
      <c r="M388" s="61">
        <v>43448</v>
      </c>
      <c r="N388" s="61">
        <v>43670</v>
      </c>
      <c r="O388" s="62">
        <v>42419</v>
      </c>
      <c r="P388" s="62" t="s">
        <v>1985</v>
      </c>
      <c r="Q388" s="62"/>
      <c r="R388" s="62" t="s">
        <v>317</v>
      </c>
      <c r="S388" s="64">
        <v>4</v>
      </c>
      <c r="T388" s="65"/>
      <c r="U388" s="65">
        <v>43309</v>
      </c>
      <c r="V388" s="66">
        <v>42419</v>
      </c>
      <c r="W388" s="66" t="s">
        <v>1985</v>
      </c>
      <c r="X388" s="230"/>
      <c r="Y388" s="230"/>
      <c r="Z388" s="230"/>
      <c r="AA388" s="230"/>
      <c r="AB388" s="230"/>
      <c r="AC388" s="230"/>
      <c r="AD388" s="230"/>
      <c r="AE388" s="230"/>
      <c r="AF388" s="33" t="s">
        <v>176</v>
      </c>
      <c r="AG388" s="230"/>
      <c r="AH388" s="230"/>
      <c r="AI388" s="230"/>
      <c r="AJ388" s="230"/>
      <c r="AK388" s="67"/>
      <c r="AL388" s="67"/>
      <c r="AM388" s="67"/>
      <c r="AN388" s="67"/>
      <c r="AO388" s="232"/>
      <c r="AP388" s="347" t="s">
        <v>1971</v>
      </c>
      <c r="AQ388" s="232"/>
      <c r="AR388" s="232"/>
      <c r="AS388" s="474">
        <v>1864</v>
      </c>
      <c r="AT388" s="665"/>
      <c r="AU388" s="459"/>
      <c r="AV388" s="181"/>
      <c r="AW388" s="181"/>
      <c r="AX388" s="181"/>
      <c r="AY388" s="181"/>
    </row>
    <row r="389" spans="1:51" s="103" customFormat="1" ht="15" hidden="1" customHeight="1" x14ac:dyDescent="0.2">
      <c r="A389" s="170">
        <v>60</v>
      </c>
      <c r="B389" s="126" t="s">
        <v>183</v>
      </c>
      <c r="C389" s="127" t="s">
        <v>29</v>
      </c>
      <c r="D389" s="119" t="s">
        <v>449</v>
      </c>
      <c r="E389" s="128">
        <v>3410</v>
      </c>
      <c r="F389" s="78" t="s">
        <v>1542</v>
      </c>
      <c r="G389" s="79">
        <v>9</v>
      </c>
      <c r="H389" s="130" t="s">
        <v>66</v>
      </c>
      <c r="I389" s="129">
        <v>1969</v>
      </c>
      <c r="J389" s="131" t="s">
        <v>372</v>
      </c>
      <c r="K389" s="132">
        <v>1</v>
      </c>
      <c r="L389" s="133" t="s">
        <v>326</v>
      </c>
      <c r="M389" s="135">
        <v>43808</v>
      </c>
      <c r="N389" s="135">
        <v>43351</v>
      </c>
      <c r="O389" s="45">
        <v>42044</v>
      </c>
      <c r="P389" s="45" t="s">
        <v>1748</v>
      </c>
      <c r="Q389" s="45" t="s">
        <v>2296</v>
      </c>
      <c r="R389" s="45" t="s">
        <v>317</v>
      </c>
      <c r="S389" s="293">
        <v>4</v>
      </c>
      <c r="T389" s="124">
        <v>42651</v>
      </c>
      <c r="U389" s="124">
        <v>43745</v>
      </c>
      <c r="V389" s="139">
        <v>42650</v>
      </c>
      <c r="W389" s="139" t="s">
        <v>2235</v>
      </c>
      <c r="X389" s="141"/>
      <c r="Y389" s="141" t="s">
        <v>176</v>
      </c>
      <c r="Z389" s="141" t="s">
        <v>267</v>
      </c>
      <c r="AA389" s="141"/>
      <c r="AB389" s="141" t="s">
        <v>267</v>
      </c>
      <c r="AC389" s="141"/>
      <c r="AD389" s="141"/>
      <c r="AE389" s="141"/>
      <c r="AF389" s="141"/>
      <c r="AG389" s="141"/>
      <c r="AH389" s="141"/>
      <c r="AI389" s="141"/>
      <c r="AJ389" s="141" t="s">
        <v>176</v>
      </c>
      <c r="AK389" s="67"/>
      <c r="AL389" s="67"/>
      <c r="AM389" s="67" t="s">
        <v>1907</v>
      </c>
      <c r="AN389" s="90" t="s">
        <v>1425</v>
      </c>
      <c r="AO389" s="142" t="s">
        <v>476</v>
      </c>
      <c r="AP389" s="142"/>
      <c r="AQ389" s="142"/>
      <c r="AR389" s="142"/>
      <c r="AS389" s="316">
        <v>7959</v>
      </c>
      <c r="AT389" s="163">
        <v>39792</v>
      </c>
      <c r="AU389" s="121">
        <v>36694</v>
      </c>
      <c r="AV389" s="157"/>
      <c r="AW389" s="195"/>
      <c r="AX389" s="195"/>
      <c r="AY389" s="195"/>
    </row>
    <row r="390" spans="1:51" s="72" customFormat="1" ht="15" hidden="1" customHeight="1" x14ac:dyDescent="0.2">
      <c r="A390" s="170">
        <v>61</v>
      </c>
      <c r="B390" s="126" t="s">
        <v>183</v>
      </c>
      <c r="C390" s="127" t="s">
        <v>1120</v>
      </c>
      <c r="D390" s="119" t="s">
        <v>1121</v>
      </c>
      <c r="E390" s="128">
        <v>30205</v>
      </c>
      <c r="F390" s="78" t="s">
        <v>1138</v>
      </c>
      <c r="G390" s="79">
        <v>24</v>
      </c>
      <c r="H390" s="130" t="s">
        <v>70</v>
      </c>
      <c r="I390" s="129">
        <v>1987</v>
      </c>
      <c r="J390" s="252" t="s">
        <v>375</v>
      </c>
      <c r="K390" s="132">
        <v>1</v>
      </c>
      <c r="L390" s="133" t="s">
        <v>247</v>
      </c>
      <c r="M390" s="135">
        <v>43968</v>
      </c>
      <c r="N390" s="135">
        <v>44137</v>
      </c>
      <c r="O390" s="45">
        <v>42480</v>
      </c>
      <c r="P390" s="45" t="s">
        <v>2009</v>
      </c>
      <c r="Q390" s="45" t="s">
        <v>2296</v>
      </c>
      <c r="R390" s="45" t="s">
        <v>2294</v>
      </c>
      <c r="S390" s="248">
        <v>4</v>
      </c>
      <c r="T390" s="263">
        <v>42829</v>
      </c>
      <c r="U390" s="263">
        <v>43194</v>
      </c>
      <c r="V390" s="139">
        <v>42480</v>
      </c>
      <c r="W390" s="139" t="s">
        <v>2009</v>
      </c>
      <c r="X390" s="141"/>
      <c r="Y390" s="141" t="s">
        <v>176</v>
      </c>
      <c r="Z390" s="141"/>
      <c r="AA390" s="141"/>
      <c r="AB390" s="141"/>
      <c r="AC390" s="141"/>
      <c r="AD390" s="141"/>
      <c r="AE390" s="141"/>
      <c r="AF390" s="141"/>
      <c r="AG390" s="141" t="s">
        <v>176</v>
      </c>
      <c r="AH390" s="141" t="s">
        <v>176</v>
      </c>
      <c r="AI390" s="141"/>
      <c r="AJ390" s="141" t="s">
        <v>176</v>
      </c>
      <c r="AK390" s="67"/>
      <c r="AL390" s="67"/>
      <c r="AM390" s="67" t="s">
        <v>2565</v>
      </c>
      <c r="AN390" s="90" t="s">
        <v>2405</v>
      </c>
      <c r="AO390" s="155" t="s">
        <v>1339</v>
      </c>
      <c r="AP390" s="142"/>
      <c r="AQ390" s="155" t="s">
        <v>1729</v>
      </c>
      <c r="AR390" s="142"/>
      <c r="AS390" s="316">
        <v>13539</v>
      </c>
      <c r="AT390" s="163">
        <v>40682</v>
      </c>
      <c r="AU390" s="121">
        <v>40500</v>
      </c>
      <c r="AV390" s="157"/>
      <c r="AW390" s="157"/>
      <c r="AX390" s="157"/>
      <c r="AY390" s="157"/>
    </row>
    <row r="391" spans="1:51" s="72" customFormat="1" ht="15" customHeight="1" x14ac:dyDescent="0.2">
      <c r="A391" s="73">
        <v>50</v>
      </c>
      <c r="B391" s="114" t="s">
        <v>178</v>
      </c>
      <c r="C391" s="324" t="s">
        <v>686</v>
      </c>
      <c r="D391" s="324" t="s">
        <v>465</v>
      </c>
      <c r="E391" s="341">
        <v>274</v>
      </c>
      <c r="F391" s="338" t="s">
        <v>983</v>
      </c>
      <c r="G391" s="81">
        <v>15</v>
      </c>
      <c r="H391" s="295" t="s">
        <v>1225</v>
      </c>
      <c r="I391" s="81">
        <v>1974</v>
      </c>
      <c r="J391" s="175" t="s">
        <v>819</v>
      </c>
      <c r="K391" s="83">
        <v>1</v>
      </c>
      <c r="L391" s="84" t="s">
        <v>243</v>
      </c>
      <c r="M391" s="85">
        <v>43983</v>
      </c>
      <c r="N391" s="85">
        <v>43627</v>
      </c>
      <c r="O391" s="86">
        <v>40982</v>
      </c>
      <c r="P391" s="86">
        <v>42077</v>
      </c>
      <c r="Q391" s="86"/>
      <c r="R391" s="161" t="s">
        <v>1353</v>
      </c>
      <c r="S391" s="34">
        <v>4</v>
      </c>
      <c r="T391" s="124">
        <v>42444</v>
      </c>
      <c r="U391" s="124">
        <v>43534</v>
      </c>
      <c r="V391" s="87"/>
      <c r="W391" s="87"/>
      <c r="X391" s="33" t="s">
        <v>176</v>
      </c>
      <c r="Y391" s="33" t="s">
        <v>176</v>
      </c>
      <c r="Z391" s="33" t="s">
        <v>176</v>
      </c>
      <c r="AA391" s="33"/>
      <c r="AB391" s="33"/>
      <c r="AC391" s="33"/>
      <c r="AD391" s="33"/>
      <c r="AE391" s="33" t="s">
        <v>176</v>
      </c>
      <c r="AF391" s="33" t="s">
        <v>176</v>
      </c>
      <c r="AG391" s="33" t="s">
        <v>176</v>
      </c>
      <c r="AH391" s="33" t="s">
        <v>176</v>
      </c>
      <c r="AI391" s="33"/>
      <c r="AJ391" s="33" t="s">
        <v>176</v>
      </c>
      <c r="AK391" s="67"/>
      <c r="AL391" s="67"/>
      <c r="AM391" s="67" t="s">
        <v>844</v>
      </c>
      <c r="AN391" s="90" t="s">
        <v>1403</v>
      </c>
      <c r="AO391" s="92" t="s">
        <v>398</v>
      </c>
      <c r="AP391" s="92"/>
      <c r="AQ391" s="92"/>
      <c r="AR391" s="92"/>
      <c r="AS391" s="93">
        <v>10484</v>
      </c>
      <c r="AT391" s="94">
        <v>1996</v>
      </c>
      <c r="AU391" s="108"/>
      <c r="AV391" s="108"/>
      <c r="AW391" s="71"/>
      <c r="AX391" s="71"/>
      <c r="AY391" s="71"/>
    </row>
    <row r="392" spans="1:51" s="72" customFormat="1" ht="15" hidden="1" customHeight="1" x14ac:dyDescent="0.2">
      <c r="A392" s="73">
        <v>339</v>
      </c>
      <c r="B392" s="111" t="s">
        <v>179</v>
      </c>
      <c r="C392" s="75" t="s">
        <v>88</v>
      </c>
      <c r="D392" s="76" t="s">
        <v>658</v>
      </c>
      <c r="E392" s="77">
        <v>947</v>
      </c>
      <c r="F392" s="78" t="s">
        <v>2332</v>
      </c>
      <c r="G392" s="79">
        <v>27</v>
      </c>
      <c r="H392" s="80" t="s">
        <v>59</v>
      </c>
      <c r="I392" s="81">
        <v>1968</v>
      </c>
      <c r="J392" s="82" t="s">
        <v>376</v>
      </c>
      <c r="K392" s="83">
        <v>1</v>
      </c>
      <c r="L392" s="84" t="s">
        <v>244</v>
      </c>
      <c r="M392" s="61">
        <v>43907</v>
      </c>
      <c r="N392" s="61">
        <v>43534</v>
      </c>
      <c r="O392" s="86">
        <v>42164</v>
      </c>
      <c r="P392" s="62">
        <v>43260</v>
      </c>
      <c r="Q392" s="62"/>
      <c r="R392" s="62" t="s">
        <v>2006</v>
      </c>
      <c r="S392" s="34">
        <v>5</v>
      </c>
      <c r="T392" s="65">
        <v>42786</v>
      </c>
      <c r="U392" s="124">
        <v>44959</v>
      </c>
      <c r="V392" s="66" t="s">
        <v>1268</v>
      </c>
      <c r="W392" s="66" t="s">
        <v>1269</v>
      </c>
      <c r="X392" s="89" t="s">
        <v>176</v>
      </c>
      <c r="Y392" s="89" t="s">
        <v>176</v>
      </c>
      <c r="Z392" s="89">
        <f>+Z393</f>
        <v>0</v>
      </c>
      <c r="AA392" s="89" t="s">
        <v>176</v>
      </c>
      <c r="AB392" s="89" t="s">
        <v>176</v>
      </c>
      <c r="AC392" s="89" t="s">
        <v>176</v>
      </c>
      <c r="AD392" s="89" t="s">
        <v>176</v>
      </c>
      <c r="AE392" s="89"/>
      <c r="AF392" s="89"/>
      <c r="AG392" s="89" t="s">
        <v>176</v>
      </c>
      <c r="AH392" s="89" t="s">
        <v>176</v>
      </c>
      <c r="AI392" s="89"/>
      <c r="AJ392" s="89" t="s">
        <v>176</v>
      </c>
      <c r="AK392" s="67"/>
      <c r="AL392" s="67"/>
      <c r="AM392" s="67" t="s">
        <v>2231</v>
      </c>
      <c r="AN392" s="90"/>
      <c r="AO392" s="91" t="s">
        <v>383</v>
      </c>
      <c r="AP392" s="92"/>
      <c r="AQ392" s="92"/>
      <c r="AR392" s="92"/>
      <c r="AS392" s="70">
        <v>14625</v>
      </c>
      <c r="AT392" s="94">
        <v>1991</v>
      </c>
      <c r="AU392" s="108"/>
      <c r="AV392" s="108"/>
      <c r="AW392" s="71"/>
      <c r="AX392" s="71"/>
      <c r="AY392" s="71"/>
    </row>
    <row r="393" spans="1:51" s="72" customFormat="1" ht="15" hidden="1" customHeight="1" x14ac:dyDescent="0.2">
      <c r="A393" s="125">
        <v>62</v>
      </c>
      <c r="B393" s="454" t="s">
        <v>181</v>
      </c>
      <c r="C393" s="455" t="s">
        <v>1870</v>
      </c>
      <c r="D393" s="455" t="s">
        <v>1871</v>
      </c>
      <c r="E393" s="445">
        <v>31002</v>
      </c>
      <c r="F393" s="477" t="s">
        <v>1872</v>
      </c>
      <c r="G393" s="478">
        <v>4</v>
      </c>
      <c r="H393" s="479" t="s">
        <v>802</v>
      </c>
      <c r="I393" s="478">
        <v>1994</v>
      </c>
      <c r="J393" s="252" t="s">
        <v>375</v>
      </c>
      <c r="K393" s="480">
        <v>3</v>
      </c>
      <c r="L393" s="481" t="s">
        <v>1873</v>
      </c>
      <c r="M393" s="135">
        <v>43247</v>
      </c>
      <c r="N393" s="135">
        <v>43541</v>
      </c>
      <c r="O393" s="44">
        <v>42179</v>
      </c>
      <c r="P393" s="44">
        <v>43275</v>
      </c>
      <c r="Q393" s="46"/>
      <c r="R393" s="136"/>
      <c r="S393" s="137">
        <v>4</v>
      </c>
      <c r="T393" s="137"/>
      <c r="U393" s="138">
        <v>43121</v>
      </c>
      <c r="V393" s="495">
        <v>42179</v>
      </c>
      <c r="W393" s="495">
        <v>43275</v>
      </c>
      <c r="X393" s="140"/>
      <c r="Y393" s="141"/>
      <c r="Z393" s="141"/>
      <c r="AA393" s="141"/>
      <c r="AB393" s="141"/>
      <c r="AC393" s="141"/>
      <c r="AD393" s="141" t="str">
        <f>+AC371</f>
        <v>+</v>
      </c>
      <c r="AE393" s="141"/>
      <c r="AF393" s="141"/>
      <c r="AG393" s="141"/>
      <c r="AH393" s="141"/>
      <c r="AI393" s="141"/>
      <c r="AJ393" s="141"/>
      <c r="AK393" s="418"/>
      <c r="AL393" s="67"/>
      <c r="AM393" s="67"/>
      <c r="AN393" s="67"/>
      <c r="AO393" s="90"/>
      <c r="AP393" s="142"/>
      <c r="AQ393" s="142"/>
      <c r="AR393" s="142"/>
      <c r="AS393" s="142"/>
      <c r="AT393" s="143"/>
      <c r="AU393" s="90"/>
      <c r="AV393" s="144"/>
      <c r="AW393" s="144"/>
      <c r="AX393" s="144"/>
      <c r="AY393" s="144"/>
    </row>
    <row r="394" spans="1:51" s="103" customFormat="1" ht="15" customHeight="1" x14ac:dyDescent="0.2">
      <c r="A394" s="91">
        <v>51</v>
      </c>
      <c r="B394" s="114" t="s">
        <v>178</v>
      </c>
      <c r="C394" s="324" t="s">
        <v>89</v>
      </c>
      <c r="D394" s="325" t="s">
        <v>574</v>
      </c>
      <c r="E394" s="341">
        <v>948</v>
      </c>
      <c r="F394" s="338" t="s">
        <v>1095</v>
      </c>
      <c r="G394" s="330">
        <v>20</v>
      </c>
      <c r="H394" s="295" t="s">
        <v>1290</v>
      </c>
      <c r="I394" s="81">
        <v>1967</v>
      </c>
      <c r="J394" s="82" t="s">
        <v>372</v>
      </c>
      <c r="K394" s="83">
        <v>1</v>
      </c>
      <c r="L394" s="84" t="s">
        <v>244</v>
      </c>
      <c r="M394" s="85">
        <v>43138</v>
      </c>
      <c r="N394" s="85">
        <v>43509</v>
      </c>
      <c r="O394" s="86">
        <v>42044</v>
      </c>
      <c r="P394" s="86">
        <v>43140</v>
      </c>
      <c r="Q394" s="86"/>
      <c r="R394" s="86" t="s">
        <v>317</v>
      </c>
      <c r="S394" s="34">
        <v>4</v>
      </c>
      <c r="T394" s="124">
        <v>42117</v>
      </c>
      <c r="U394" s="124">
        <v>43199</v>
      </c>
      <c r="V394" s="87">
        <v>42044</v>
      </c>
      <c r="W394" s="87">
        <v>43140</v>
      </c>
      <c r="X394" s="89"/>
      <c r="Y394" s="89"/>
      <c r="Z394" s="89" t="s">
        <v>176</v>
      </c>
      <c r="AA394" s="89" t="s">
        <v>176</v>
      </c>
      <c r="AB394" s="89" t="s">
        <v>176</v>
      </c>
      <c r="AC394" s="89" t="s">
        <v>176</v>
      </c>
      <c r="AD394" s="89" t="s">
        <v>176</v>
      </c>
      <c r="AE394" s="89"/>
      <c r="AF394" s="89"/>
      <c r="AG394" s="89"/>
      <c r="AH394" s="89"/>
      <c r="AI394" s="89"/>
      <c r="AJ394" s="89"/>
      <c r="AK394" s="67"/>
      <c r="AL394" s="67"/>
      <c r="AM394" s="67"/>
      <c r="AN394" s="90"/>
      <c r="AO394" s="92" t="s">
        <v>385</v>
      </c>
      <c r="AP394" s="92"/>
      <c r="AQ394" s="92"/>
      <c r="AR394" s="92"/>
      <c r="AS394" s="93">
        <v>12955</v>
      </c>
      <c r="AT394" s="94">
        <v>1991</v>
      </c>
      <c r="AU394" s="108"/>
      <c r="AV394" s="108"/>
      <c r="AW394" s="108"/>
      <c r="AX394" s="108"/>
      <c r="AY394" s="108"/>
    </row>
    <row r="395" spans="1:51" s="196" customFormat="1" ht="15" hidden="1" customHeight="1" x14ac:dyDescent="0.2">
      <c r="A395" s="73">
        <v>63</v>
      </c>
      <c r="B395" s="114" t="s">
        <v>180</v>
      </c>
      <c r="C395" s="75" t="s">
        <v>759</v>
      </c>
      <c r="D395" s="76" t="s">
        <v>433</v>
      </c>
      <c r="E395" s="77">
        <v>1173</v>
      </c>
      <c r="F395" s="78" t="s">
        <v>985</v>
      </c>
      <c r="G395" s="79">
        <v>26</v>
      </c>
      <c r="H395" s="80" t="s">
        <v>66</v>
      </c>
      <c r="I395" s="81">
        <v>1962</v>
      </c>
      <c r="J395" s="82" t="s">
        <v>372</v>
      </c>
      <c r="K395" s="83">
        <v>1</v>
      </c>
      <c r="L395" s="84" t="s">
        <v>247</v>
      </c>
      <c r="M395" s="85">
        <v>43798</v>
      </c>
      <c r="N395" s="85">
        <v>43433</v>
      </c>
      <c r="O395" s="86"/>
      <c r="P395" s="86">
        <v>42077</v>
      </c>
      <c r="Q395" s="86" t="s">
        <v>2110</v>
      </c>
      <c r="R395" s="86" t="s">
        <v>2139</v>
      </c>
      <c r="S395" s="64">
        <v>4</v>
      </c>
      <c r="T395" s="65">
        <v>42675</v>
      </c>
      <c r="U395" s="65">
        <v>43748</v>
      </c>
      <c r="V395" s="87">
        <v>42096</v>
      </c>
      <c r="W395" s="87">
        <v>43192</v>
      </c>
      <c r="X395" s="33"/>
      <c r="Y395" s="33" t="s">
        <v>176</v>
      </c>
      <c r="Z395" s="33"/>
      <c r="AA395" s="33"/>
      <c r="AB395" s="33"/>
      <c r="AC395" s="33"/>
      <c r="AD395" s="33"/>
      <c r="AE395" s="33"/>
      <c r="AF395" s="33" t="s">
        <v>176</v>
      </c>
      <c r="AG395" s="33" t="s">
        <v>176</v>
      </c>
      <c r="AH395" s="33" t="s">
        <v>176</v>
      </c>
      <c r="AI395" s="33"/>
      <c r="AJ395" s="33"/>
      <c r="AK395" s="67"/>
      <c r="AL395" s="67" t="s">
        <v>1301</v>
      </c>
      <c r="AM395" s="67" t="s">
        <v>617</v>
      </c>
      <c r="AN395" s="68" t="s">
        <v>55</v>
      </c>
      <c r="AO395" s="92" t="s">
        <v>591</v>
      </c>
      <c r="AP395" s="91" t="s">
        <v>633</v>
      </c>
      <c r="AQ395" s="92"/>
      <c r="AR395" s="92"/>
      <c r="AS395" s="93">
        <v>14664</v>
      </c>
      <c r="AT395" s="94">
        <v>1984</v>
      </c>
      <c r="AU395" s="108"/>
      <c r="AV395" s="108"/>
      <c r="AW395" s="71"/>
      <c r="AX395" s="71"/>
      <c r="AY395" s="71"/>
    </row>
    <row r="396" spans="1:51" s="103" customFormat="1" ht="15" customHeight="1" x14ac:dyDescent="0.2">
      <c r="A396" s="125"/>
      <c r="B396" s="630" t="s">
        <v>700</v>
      </c>
      <c r="C396" s="565" t="s">
        <v>2301</v>
      </c>
      <c r="D396" s="565" t="s">
        <v>400</v>
      </c>
      <c r="E396" s="128">
        <v>30686</v>
      </c>
      <c r="F396" s="78" t="s">
        <v>1575</v>
      </c>
      <c r="G396" s="129">
        <v>31</v>
      </c>
      <c r="H396" s="130" t="s">
        <v>1225</v>
      </c>
      <c r="I396" s="129">
        <v>1991</v>
      </c>
      <c r="J396" s="131" t="s">
        <v>375</v>
      </c>
      <c r="K396" s="132">
        <v>3</v>
      </c>
      <c r="L396" s="133" t="s">
        <v>244</v>
      </c>
      <c r="M396" s="135">
        <v>43200</v>
      </c>
      <c r="N396" s="135">
        <v>43904</v>
      </c>
      <c r="O396" s="46"/>
      <c r="P396" s="44">
        <v>42907</v>
      </c>
      <c r="Q396" s="44"/>
      <c r="R396" s="136"/>
      <c r="S396" s="137">
        <v>4</v>
      </c>
      <c r="T396" s="138">
        <v>42878</v>
      </c>
      <c r="U396" s="138">
        <v>43935</v>
      </c>
      <c r="V396" s="253"/>
      <c r="W396" s="253"/>
      <c r="X396" s="140"/>
      <c r="Y396" s="141"/>
      <c r="Z396" s="141"/>
      <c r="AA396" s="141"/>
      <c r="AB396" s="141"/>
      <c r="AC396" s="141" t="s">
        <v>176</v>
      </c>
      <c r="AD396" s="141" t="s">
        <v>176</v>
      </c>
      <c r="AE396" s="141"/>
      <c r="AF396" s="141"/>
      <c r="AG396" s="141"/>
      <c r="AH396" s="141"/>
      <c r="AI396" s="141"/>
      <c r="AJ396" s="141"/>
      <c r="AK396" s="141"/>
      <c r="AL396" s="67"/>
      <c r="AM396" s="67"/>
      <c r="AN396" s="67"/>
      <c r="AO396" s="90" t="s">
        <v>1573</v>
      </c>
      <c r="AP396" s="142"/>
      <c r="AQ396" s="142"/>
      <c r="AR396" s="142"/>
      <c r="AS396" s="93">
        <v>922</v>
      </c>
      <c r="AT396" s="94">
        <v>2014</v>
      </c>
      <c r="AU396" s="90"/>
      <c r="AV396" s="144"/>
      <c r="AW396" s="144"/>
      <c r="AX396" s="144"/>
      <c r="AY396" s="144"/>
    </row>
    <row r="397" spans="1:51" s="72" customFormat="1" ht="15" hidden="1" customHeight="1" x14ac:dyDescent="0.2">
      <c r="A397" s="194">
        <v>62</v>
      </c>
      <c r="B397" s="200" t="s">
        <v>188</v>
      </c>
      <c r="C397" s="171" t="s">
        <v>94</v>
      </c>
      <c r="D397" s="76" t="s">
        <v>2156</v>
      </c>
      <c r="E397" s="198">
        <v>31279</v>
      </c>
      <c r="F397" s="54" t="s">
        <v>2157</v>
      </c>
      <c r="G397" s="79">
        <v>25</v>
      </c>
      <c r="H397" s="209" t="s">
        <v>59</v>
      </c>
      <c r="I397" s="201">
        <v>1994</v>
      </c>
      <c r="J397" s="252" t="s">
        <v>375</v>
      </c>
      <c r="K397" s="203">
        <v>3</v>
      </c>
      <c r="L397" s="204" t="s">
        <v>572</v>
      </c>
      <c r="M397" s="152">
        <v>43574</v>
      </c>
      <c r="N397" s="152">
        <v>43879</v>
      </c>
      <c r="O397" s="44">
        <v>42544</v>
      </c>
      <c r="P397" s="44" t="s">
        <v>2076</v>
      </c>
      <c r="Q397" s="44"/>
      <c r="R397" s="44" t="s">
        <v>317</v>
      </c>
      <c r="S397" s="137">
        <v>4</v>
      </c>
      <c r="T397" s="138">
        <v>41569</v>
      </c>
      <c r="U397" s="138">
        <v>43652</v>
      </c>
      <c r="V397" s="179">
        <v>42544</v>
      </c>
      <c r="W397" s="179" t="s">
        <v>2076</v>
      </c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 t="s">
        <v>176</v>
      </c>
      <c r="AI397" s="141"/>
      <c r="AJ397" s="141"/>
      <c r="AK397" s="90"/>
      <c r="AL397" s="90"/>
      <c r="AM397" s="90"/>
      <c r="AN397" s="68"/>
      <c r="AO397" s="155" t="s">
        <v>2159</v>
      </c>
      <c r="AP397" s="155"/>
      <c r="AQ397" s="155"/>
      <c r="AR397" s="155"/>
      <c r="AS397" s="156"/>
      <c r="AT397" s="68"/>
      <c r="AU397" s="121">
        <v>42590</v>
      </c>
      <c r="AV397" s="157"/>
      <c r="AW397" s="157"/>
      <c r="AX397" s="157"/>
      <c r="AY397" s="157"/>
    </row>
    <row r="398" spans="1:51" s="72" customFormat="1" ht="15" hidden="1" customHeight="1" x14ac:dyDescent="0.2">
      <c r="A398" s="170">
        <v>63</v>
      </c>
      <c r="B398" s="411" t="s">
        <v>183</v>
      </c>
      <c r="C398" s="127" t="s">
        <v>94</v>
      </c>
      <c r="D398" s="119" t="s">
        <v>560</v>
      </c>
      <c r="E398" s="128">
        <v>2319</v>
      </c>
      <c r="F398" s="78" t="s">
        <v>986</v>
      </c>
      <c r="G398" s="79">
        <v>11</v>
      </c>
      <c r="H398" s="130" t="s">
        <v>59</v>
      </c>
      <c r="I398" s="129">
        <v>1959</v>
      </c>
      <c r="J398" s="150" t="s">
        <v>372</v>
      </c>
      <c r="K398" s="132">
        <v>1</v>
      </c>
      <c r="L398" s="133" t="s">
        <v>248</v>
      </c>
      <c r="M398" s="135">
        <v>44094</v>
      </c>
      <c r="N398" s="135">
        <v>43428</v>
      </c>
      <c r="O398" s="45">
        <v>43047</v>
      </c>
      <c r="P398" s="45" t="s">
        <v>2488</v>
      </c>
      <c r="Q398" s="45"/>
      <c r="R398" s="45" t="s">
        <v>317</v>
      </c>
      <c r="S398" s="293">
        <v>4</v>
      </c>
      <c r="T398" s="124">
        <v>42913</v>
      </c>
      <c r="U398" s="124">
        <v>44002</v>
      </c>
      <c r="V398" s="139">
        <v>43033</v>
      </c>
      <c r="W398" s="139" t="s">
        <v>2480</v>
      </c>
      <c r="X398" s="153"/>
      <c r="Y398" s="153"/>
      <c r="Z398" s="153" t="s">
        <v>176</v>
      </c>
      <c r="AA398" s="153"/>
      <c r="AB398" s="153"/>
      <c r="AC398" s="153"/>
      <c r="AD398" s="153"/>
      <c r="AE398" s="153" t="s">
        <v>176</v>
      </c>
      <c r="AF398" s="153"/>
      <c r="AG398" s="153"/>
      <c r="AH398" s="153" t="s">
        <v>176</v>
      </c>
      <c r="AI398" s="153"/>
      <c r="AJ398" s="153" t="s">
        <v>176</v>
      </c>
      <c r="AK398" s="207"/>
      <c r="AL398" s="207" t="s">
        <v>1562</v>
      </c>
      <c r="AM398" s="207" t="s">
        <v>2557</v>
      </c>
      <c r="AN398" s="234" t="s">
        <v>2351</v>
      </c>
      <c r="AO398" s="142" t="s">
        <v>157</v>
      </c>
      <c r="AP398" s="142"/>
      <c r="AQ398" s="142"/>
      <c r="AR398" s="142"/>
      <c r="AS398" s="316">
        <v>10441</v>
      </c>
      <c r="AT398" s="163">
        <v>29691</v>
      </c>
      <c r="AU398" s="121">
        <v>28946</v>
      </c>
      <c r="AV398" s="157"/>
      <c r="AW398" s="157"/>
      <c r="AX398" s="157"/>
      <c r="AY398" s="157"/>
    </row>
    <row r="399" spans="1:51" s="103" customFormat="1" ht="15" hidden="1" customHeight="1" x14ac:dyDescent="0.2">
      <c r="A399" s="125">
        <v>64</v>
      </c>
      <c r="B399" s="126" t="s">
        <v>188</v>
      </c>
      <c r="C399" s="334" t="s">
        <v>1163</v>
      </c>
      <c r="D399" s="334" t="s">
        <v>448</v>
      </c>
      <c r="E399" s="128">
        <v>30134</v>
      </c>
      <c r="F399" s="78" t="s">
        <v>1164</v>
      </c>
      <c r="G399" s="129">
        <v>23</v>
      </c>
      <c r="H399" s="130" t="s">
        <v>1290</v>
      </c>
      <c r="I399" s="129">
        <v>1985</v>
      </c>
      <c r="J399" s="150" t="s">
        <v>372</v>
      </c>
      <c r="K399" s="132">
        <v>2</v>
      </c>
      <c r="L399" s="133" t="s">
        <v>248</v>
      </c>
      <c r="M399" s="135">
        <v>43911</v>
      </c>
      <c r="N399" s="135">
        <v>43743</v>
      </c>
      <c r="O399" s="44">
        <v>42082</v>
      </c>
      <c r="P399" s="46" t="s">
        <v>1781</v>
      </c>
      <c r="Q399" s="46"/>
      <c r="R399" s="136" t="s">
        <v>317</v>
      </c>
      <c r="S399" s="137">
        <v>4</v>
      </c>
      <c r="T399" s="65">
        <v>42695</v>
      </c>
      <c r="U399" s="65">
        <v>43766</v>
      </c>
      <c r="V399" s="139">
        <v>42677</v>
      </c>
      <c r="W399" s="253" t="s">
        <v>2238</v>
      </c>
      <c r="X399" s="141"/>
      <c r="Y399" s="141"/>
      <c r="Z399" s="141"/>
      <c r="AA399" s="141"/>
      <c r="AB399" s="141"/>
      <c r="AC399" s="141"/>
      <c r="AD399" s="141"/>
      <c r="AE399" s="141" t="s">
        <v>176</v>
      </c>
      <c r="AF399" s="141" t="s">
        <v>176</v>
      </c>
      <c r="AG399" s="141"/>
      <c r="AH399" s="141"/>
      <c r="AI399" s="141"/>
      <c r="AJ399" s="141"/>
      <c r="AK399" s="67"/>
      <c r="AL399" s="67"/>
      <c r="AM399" s="67" t="s">
        <v>2565</v>
      </c>
      <c r="AN399" s="120" t="s">
        <v>2423</v>
      </c>
      <c r="AO399" s="142" t="s">
        <v>1166</v>
      </c>
      <c r="AP399" s="142" t="s">
        <v>1167</v>
      </c>
      <c r="AQ399" s="142"/>
      <c r="AR399" s="142"/>
      <c r="AS399" s="316">
        <v>4308</v>
      </c>
      <c r="AT399" s="163">
        <v>40989</v>
      </c>
      <c r="AU399" s="121">
        <v>40256</v>
      </c>
      <c r="AV399" s="144"/>
      <c r="AW399" s="144"/>
      <c r="AX399" s="144"/>
      <c r="AY399" s="144"/>
    </row>
    <row r="400" spans="1:51" s="72" customFormat="1" ht="15" hidden="1" customHeight="1" x14ac:dyDescent="0.2">
      <c r="A400" s="276">
        <v>65</v>
      </c>
      <c r="B400" s="412" t="s">
        <v>183</v>
      </c>
      <c r="C400" s="334" t="s">
        <v>1708</v>
      </c>
      <c r="D400" s="334" t="s">
        <v>409</v>
      </c>
      <c r="E400" s="198">
        <v>30862</v>
      </c>
      <c r="F400" s="54" t="s">
        <v>1726</v>
      </c>
      <c r="G400" s="201">
        <v>15</v>
      </c>
      <c r="H400" s="209" t="s">
        <v>1225</v>
      </c>
      <c r="I400" s="201">
        <v>1990</v>
      </c>
      <c r="J400" s="202" t="s">
        <v>372</v>
      </c>
      <c r="K400" s="203">
        <v>3</v>
      </c>
      <c r="L400" s="204" t="s">
        <v>246</v>
      </c>
      <c r="M400" s="152">
        <v>43315</v>
      </c>
      <c r="N400" s="152">
        <v>43480</v>
      </c>
      <c r="O400" s="44">
        <v>43083</v>
      </c>
      <c r="P400" s="44" t="s">
        <v>2495</v>
      </c>
      <c r="Q400" s="44"/>
      <c r="R400" s="44" t="s">
        <v>317</v>
      </c>
      <c r="S400" s="137">
        <v>5</v>
      </c>
      <c r="T400" s="345">
        <v>44164</v>
      </c>
      <c r="U400" s="138">
        <v>44164</v>
      </c>
      <c r="V400" s="179">
        <v>43070</v>
      </c>
      <c r="W400" s="179" t="s">
        <v>2495</v>
      </c>
      <c r="X400" s="399"/>
      <c r="Y400" s="141"/>
      <c r="Z400" s="141"/>
      <c r="AA400" s="141"/>
      <c r="AB400" s="141" t="s">
        <v>176</v>
      </c>
      <c r="AC400" s="141"/>
      <c r="AD400" s="141"/>
      <c r="AE400" s="141"/>
      <c r="AF400" s="141"/>
      <c r="AG400" s="141"/>
      <c r="AH400" s="141"/>
      <c r="AI400" s="141"/>
      <c r="AJ400" s="141"/>
      <c r="AK400" s="141"/>
      <c r="AL400" s="90"/>
      <c r="AM400" s="90"/>
      <c r="AN400" s="120" t="s">
        <v>2423</v>
      </c>
      <c r="AO400" s="90"/>
      <c r="AP400" s="155" t="s">
        <v>1656</v>
      </c>
      <c r="AQ400" s="155"/>
      <c r="AR400" s="155"/>
      <c r="AS400" s="470">
        <v>8522</v>
      </c>
      <c r="AT400" s="420">
        <v>42226</v>
      </c>
      <c r="AU400" s="120">
        <v>42026</v>
      </c>
      <c r="AV400" s="157"/>
      <c r="AW400" s="157"/>
      <c r="AX400" s="157"/>
      <c r="AY400" s="157"/>
    </row>
    <row r="401" spans="1:51" s="72" customFormat="1" ht="15" hidden="1" customHeight="1" x14ac:dyDescent="0.2">
      <c r="A401" s="104">
        <v>65</v>
      </c>
      <c r="B401" s="96" t="s">
        <v>186</v>
      </c>
      <c r="C401" s="52" t="s">
        <v>1708</v>
      </c>
      <c r="D401" s="52" t="s">
        <v>412</v>
      </c>
      <c r="E401" s="53">
        <v>30858</v>
      </c>
      <c r="F401" s="54" t="s">
        <v>1709</v>
      </c>
      <c r="G401" s="55">
        <v>25</v>
      </c>
      <c r="H401" s="56" t="s">
        <v>265</v>
      </c>
      <c r="I401" s="57">
        <v>1988</v>
      </c>
      <c r="J401" s="58" t="s">
        <v>375</v>
      </c>
      <c r="K401" s="59">
        <v>3</v>
      </c>
      <c r="L401" s="60" t="s">
        <v>244</v>
      </c>
      <c r="M401" s="61">
        <v>43417</v>
      </c>
      <c r="N401" s="61">
        <v>43479</v>
      </c>
      <c r="O401" s="62">
        <v>44162</v>
      </c>
      <c r="P401" s="62">
        <v>44162</v>
      </c>
      <c r="Q401" s="62" t="s">
        <v>317</v>
      </c>
      <c r="R401" s="63" t="s">
        <v>317</v>
      </c>
      <c r="S401" s="64">
        <v>4</v>
      </c>
      <c r="T401" s="100"/>
      <c r="U401" s="65">
        <v>44129</v>
      </c>
      <c r="V401" s="66">
        <v>43033</v>
      </c>
      <c r="W401" s="66">
        <v>44129</v>
      </c>
      <c r="X401" s="33"/>
      <c r="Y401" s="33"/>
      <c r="Z401" s="33"/>
      <c r="AA401" s="33"/>
      <c r="AB401" s="33"/>
      <c r="AC401" s="33">
        <f>+AE436</f>
        <v>0</v>
      </c>
      <c r="AD401" s="33" t="s">
        <v>176</v>
      </c>
      <c r="AE401" s="33"/>
      <c r="AF401" s="33"/>
      <c r="AG401" s="33"/>
      <c r="AH401" s="33"/>
      <c r="AI401" s="33"/>
      <c r="AJ401" s="33"/>
      <c r="AK401" s="90"/>
      <c r="AL401" s="90"/>
      <c r="AM401" s="90"/>
      <c r="AN401" s="90"/>
      <c r="AO401" s="69"/>
      <c r="AP401" s="69"/>
      <c r="AQ401" s="69"/>
      <c r="AR401" s="69"/>
      <c r="AS401" s="70"/>
      <c r="AT401" s="68"/>
      <c r="AU401" s="108"/>
      <c r="AV401" s="108"/>
      <c r="AW401" s="108"/>
      <c r="AX401" s="108"/>
      <c r="AY401" s="108"/>
    </row>
    <row r="402" spans="1:51" s="595" customFormat="1" ht="15" hidden="1" customHeight="1" x14ac:dyDescent="0.2">
      <c r="A402" s="73">
        <v>64</v>
      </c>
      <c r="B402" s="114" t="s">
        <v>180</v>
      </c>
      <c r="C402" s="75" t="s">
        <v>739</v>
      </c>
      <c r="D402" s="76" t="s">
        <v>434</v>
      </c>
      <c r="E402" s="77">
        <v>2152</v>
      </c>
      <c r="F402" s="78" t="s">
        <v>1536</v>
      </c>
      <c r="G402" s="79">
        <v>23</v>
      </c>
      <c r="H402" s="80" t="s">
        <v>1071</v>
      </c>
      <c r="I402" s="81">
        <v>1957</v>
      </c>
      <c r="J402" s="82" t="s">
        <v>372</v>
      </c>
      <c r="K402" s="83">
        <v>1</v>
      </c>
      <c r="L402" s="84" t="s">
        <v>247</v>
      </c>
      <c r="M402" s="85">
        <v>44079</v>
      </c>
      <c r="N402" s="85">
        <v>43342</v>
      </c>
      <c r="O402" s="86">
        <v>42082</v>
      </c>
      <c r="P402" s="86">
        <v>43178</v>
      </c>
      <c r="Q402" s="86" t="s">
        <v>2000</v>
      </c>
      <c r="R402" s="86" t="s">
        <v>2140</v>
      </c>
      <c r="S402" s="64">
        <v>5</v>
      </c>
      <c r="T402" s="65">
        <v>42727</v>
      </c>
      <c r="U402" s="65">
        <v>43790</v>
      </c>
      <c r="V402" s="87">
        <v>42082</v>
      </c>
      <c r="W402" s="87">
        <v>43178</v>
      </c>
      <c r="X402" s="33"/>
      <c r="Y402" s="33"/>
      <c r="Z402" s="33" t="s">
        <v>176</v>
      </c>
      <c r="AA402" s="33"/>
      <c r="AB402" s="33" t="s">
        <v>176</v>
      </c>
      <c r="AC402" s="33"/>
      <c r="AD402" s="33"/>
      <c r="AE402" s="33"/>
      <c r="AF402" s="33"/>
      <c r="AG402" s="33" t="s">
        <v>176</v>
      </c>
      <c r="AH402" s="33" t="s">
        <v>176</v>
      </c>
      <c r="AI402" s="33"/>
      <c r="AJ402" s="33"/>
      <c r="AK402" s="67"/>
      <c r="AL402" s="162" t="s">
        <v>2545</v>
      </c>
      <c r="AM402" s="162" t="s">
        <v>51</v>
      </c>
      <c r="AN402" s="90" t="s">
        <v>55</v>
      </c>
      <c r="AO402" s="92"/>
      <c r="AP402" s="91" t="s">
        <v>635</v>
      </c>
      <c r="AQ402" s="92"/>
      <c r="AR402" s="92"/>
      <c r="AS402" s="93">
        <v>14667</v>
      </c>
      <c r="AT402" s="94">
        <v>1980</v>
      </c>
      <c r="AU402" s="71"/>
      <c r="AV402" s="71"/>
      <c r="AW402" s="71"/>
      <c r="AX402" s="71"/>
      <c r="AY402" s="71"/>
    </row>
    <row r="403" spans="1:51" s="72" customFormat="1" ht="15" hidden="1" customHeight="1" x14ac:dyDescent="0.2">
      <c r="A403" s="125">
        <v>63</v>
      </c>
      <c r="B403" s="454" t="s">
        <v>181</v>
      </c>
      <c r="C403" s="455" t="s">
        <v>1874</v>
      </c>
      <c r="D403" s="455" t="s">
        <v>1875</v>
      </c>
      <c r="E403" s="445">
        <v>31017</v>
      </c>
      <c r="F403" s="477" t="s">
        <v>1876</v>
      </c>
      <c r="G403" s="478">
        <v>24</v>
      </c>
      <c r="H403" s="479" t="s">
        <v>1043</v>
      </c>
      <c r="I403" s="478">
        <v>1993</v>
      </c>
      <c r="J403" s="476" t="s">
        <v>375</v>
      </c>
      <c r="K403" s="480">
        <v>3</v>
      </c>
      <c r="L403" s="481" t="s">
        <v>1239</v>
      </c>
      <c r="M403" s="152">
        <v>43143</v>
      </c>
      <c r="N403" s="135">
        <v>43670</v>
      </c>
      <c r="O403" s="44">
        <v>42179</v>
      </c>
      <c r="P403" s="44">
        <v>43275</v>
      </c>
      <c r="Q403" s="46"/>
      <c r="R403" s="136"/>
      <c r="S403" s="137">
        <v>4</v>
      </c>
      <c r="T403" s="137"/>
      <c r="U403" s="138">
        <v>43308</v>
      </c>
      <c r="V403" s="139">
        <v>42179</v>
      </c>
      <c r="W403" s="139">
        <v>43275</v>
      </c>
      <c r="X403" s="140"/>
      <c r="Y403" s="141"/>
      <c r="Z403" s="141"/>
      <c r="AA403" s="141"/>
      <c r="AB403" s="141">
        <f>+AC379</f>
        <v>0</v>
      </c>
      <c r="AC403" s="141"/>
      <c r="AD403" s="141"/>
      <c r="AE403" s="141"/>
      <c r="AF403" s="141"/>
      <c r="AG403" s="141"/>
      <c r="AH403" s="141"/>
      <c r="AI403" s="141"/>
      <c r="AJ403" s="141"/>
      <c r="AK403" s="418"/>
      <c r="AL403" s="67"/>
      <c r="AM403" s="67"/>
      <c r="AN403" s="67"/>
      <c r="AO403" s="90"/>
      <c r="AP403" s="142"/>
      <c r="AQ403" s="142"/>
      <c r="AR403" s="142"/>
      <c r="AS403" s="142"/>
      <c r="AT403" s="143"/>
      <c r="AU403" s="90"/>
      <c r="AV403" s="144"/>
      <c r="AW403" s="144"/>
      <c r="AX403" s="144"/>
      <c r="AY403" s="144"/>
    </row>
    <row r="404" spans="1:51" ht="15" customHeight="1" x14ac:dyDescent="0.2">
      <c r="B404" s="630" t="s">
        <v>700</v>
      </c>
      <c r="C404" s="565" t="s">
        <v>1874</v>
      </c>
      <c r="D404" s="565" t="s">
        <v>1965</v>
      </c>
      <c r="E404" s="128">
        <v>31159</v>
      </c>
      <c r="F404" s="78" t="s">
        <v>1966</v>
      </c>
      <c r="G404" s="174">
        <v>9</v>
      </c>
      <c r="H404" s="80" t="s">
        <v>1391</v>
      </c>
      <c r="I404" s="174">
        <v>1993</v>
      </c>
      <c r="J404" s="131" t="s">
        <v>375</v>
      </c>
      <c r="K404" s="132">
        <v>3</v>
      </c>
      <c r="L404" s="133" t="s">
        <v>246</v>
      </c>
      <c r="M404" s="135">
        <v>43266</v>
      </c>
      <c r="N404" s="135">
        <v>43535</v>
      </c>
      <c r="S404" s="137">
        <v>4</v>
      </c>
      <c r="U404" s="138">
        <v>43151</v>
      </c>
      <c r="AO404" s="90" t="s">
        <v>1832</v>
      </c>
      <c r="AS404" s="93">
        <v>4576</v>
      </c>
      <c r="AT404" s="94">
        <v>2015</v>
      </c>
    </row>
    <row r="405" spans="1:51" s="103" customFormat="1" ht="15" customHeight="1" x14ac:dyDescent="0.2">
      <c r="A405" s="382">
        <v>318</v>
      </c>
      <c r="B405" s="374" t="s">
        <v>700</v>
      </c>
      <c r="C405" s="213" t="s">
        <v>166</v>
      </c>
      <c r="D405" s="368" t="s">
        <v>129</v>
      </c>
      <c r="E405" s="369">
        <v>973</v>
      </c>
      <c r="F405" s="370" t="s">
        <v>1707</v>
      </c>
      <c r="G405" s="371">
        <v>9</v>
      </c>
      <c r="H405" s="372" t="s">
        <v>488</v>
      </c>
      <c r="I405" s="373">
        <v>1966</v>
      </c>
      <c r="J405" s="292" t="s">
        <v>380</v>
      </c>
      <c r="K405" s="83"/>
      <c r="L405" s="84"/>
      <c r="M405" s="385" t="s">
        <v>603</v>
      </c>
      <c r="N405" s="169" t="s">
        <v>177</v>
      </c>
      <c r="O405" s="161" t="s">
        <v>177</v>
      </c>
      <c r="P405" s="161" t="s">
        <v>177</v>
      </c>
      <c r="Q405" s="161"/>
      <c r="R405" s="161"/>
      <c r="S405" s="34" t="s">
        <v>317</v>
      </c>
      <c r="T405" s="34"/>
      <c r="U405" s="34"/>
      <c r="V405" s="101" t="s">
        <v>177</v>
      </c>
      <c r="W405" s="101" t="s">
        <v>177</v>
      </c>
      <c r="X405" s="89"/>
      <c r="Y405" s="89"/>
      <c r="Z405" s="89"/>
      <c r="AA405" s="89" t="s">
        <v>176</v>
      </c>
      <c r="AB405" s="89" t="s">
        <v>176</v>
      </c>
      <c r="AC405" s="89"/>
      <c r="AD405" s="89" t="s">
        <v>176</v>
      </c>
      <c r="AE405" s="89"/>
      <c r="AF405" s="89" t="s">
        <v>176</v>
      </c>
      <c r="AG405" s="89" t="s">
        <v>176</v>
      </c>
      <c r="AH405" s="89" t="s">
        <v>176</v>
      </c>
      <c r="AI405" s="89"/>
      <c r="AJ405" s="89" t="s">
        <v>176</v>
      </c>
      <c r="AK405" s="67"/>
      <c r="AL405" s="67" t="s">
        <v>1407</v>
      </c>
      <c r="AM405" s="67"/>
      <c r="AN405" s="90" t="s">
        <v>1403</v>
      </c>
      <c r="AO405" s="92"/>
      <c r="AP405" s="92" t="s">
        <v>137</v>
      </c>
      <c r="AQ405" s="92"/>
      <c r="AR405" s="92"/>
      <c r="AS405" s="93" t="s">
        <v>498</v>
      </c>
      <c r="AT405" s="94">
        <v>1991</v>
      </c>
      <c r="AU405" s="71"/>
      <c r="AV405" s="71"/>
      <c r="AW405" s="71"/>
      <c r="AX405" s="71"/>
      <c r="AY405" s="71"/>
    </row>
    <row r="406" spans="1:51" s="103" customFormat="1" ht="15" hidden="1" customHeight="1" x14ac:dyDescent="0.2">
      <c r="A406" s="73">
        <v>349</v>
      </c>
      <c r="B406" s="111" t="s">
        <v>179</v>
      </c>
      <c r="C406" s="75" t="s">
        <v>871</v>
      </c>
      <c r="D406" s="76" t="s">
        <v>558</v>
      </c>
      <c r="E406" s="77">
        <v>5551</v>
      </c>
      <c r="F406" s="78" t="s">
        <v>987</v>
      </c>
      <c r="G406" s="79">
        <v>27</v>
      </c>
      <c r="H406" s="80" t="s">
        <v>265</v>
      </c>
      <c r="I406" s="81">
        <v>1958</v>
      </c>
      <c r="J406" s="82" t="s">
        <v>372</v>
      </c>
      <c r="K406" s="83">
        <v>1</v>
      </c>
      <c r="L406" s="84" t="s">
        <v>244</v>
      </c>
      <c r="M406" s="61">
        <v>44113</v>
      </c>
      <c r="N406" s="146">
        <v>43455</v>
      </c>
      <c r="O406" s="86">
        <v>42332</v>
      </c>
      <c r="P406" s="62">
        <v>43428</v>
      </c>
      <c r="Q406" s="99"/>
      <c r="R406" s="63" t="s">
        <v>1956</v>
      </c>
      <c r="S406" s="34">
        <v>4</v>
      </c>
      <c r="T406" s="65">
        <v>42715</v>
      </c>
      <c r="U406" s="124">
        <v>43790</v>
      </c>
      <c r="V406" s="110" t="s">
        <v>1489</v>
      </c>
      <c r="W406" s="110" t="s">
        <v>1489</v>
      </c>
      <c r="X406" s="89"/>
      <c r="Y406" s="89"/>
      <c r="Z406" s="89" t="s">
        <v>176</v>
      </c>
      <c r="AA406" s="89"/>
      <c r="AB406" s="89"/>
      <c r="AC406" s="89" t="s">
        <v>176</v>
      </c>
      <c r="AD406" s="89" t="s">
        <v>176</v>
      </c>
      <c r="AE406" s="89"/>
      <c r="AF406" s="89"/>
      <c r="AG406" s="89"/>
      <c r="AH406" s="89"/>
      <c r="AI406" s="89"/>
      <c r="AJ406" s="89"/>
      <c r="AK406" s="67"/>
      <c r="AL406" s="67"/>
      <c r="AM406" s="67" t="s">
        <v>2264</v>
      </c>
      <c r="AN406" s="90" t="s">
        <v>882</v>
      </c>
      <c r="AO406" s="91" t="s">
        <v>385</v>
      </c>
      <c r="AP406" s="92"/>
      <c r="AQ406" s="92"/>
      <c r="AR406" s="92"/>
      <c r="AS406" s="93">
        <v>14518</v>
      </c>
      <c r="AT406" s="94">
        <v>1979</v>
      </c>
      <c r="AU406" s="71"/>
      <c r="AV406" s="71"/>
      <c r="AW406" s="108"/>
      <c r="AX406" s="108"/>
      <c r="AY406" s="108"/>
    </row>
    <row r="407" spans="1:51" s="103" customFormat="1" ht="15" hidden="1" customHeight="1" x14ac:dyDescent="0.2">
      <c r="A407" s="170">
        <v>66</v>
      </c>
      <c r="B407" s="411" t="s">
        <v>183</v>
      </c>
      <c r="C407" s="127" t="s">
        <v>717</v>
      </c>
      <c r="D407" s="119" t="s">
        <v>407</v>
      </c>
      <c r="E407" s="128">
        <v>1914</v>
      </c>
      <c r="F407" s="78" t="s">
        <v>1270</v>
      </c>
      <c r="G407" s="79">
        <v>4</v>
      </c>
      <c r="H407" s="130" t="s">
        <v>1071</v>
      </c>
      <c r="I407" s="129">
        <v>1966</v>
      </c>
      <c r="J407" s="150" t="s">
        <v>372</v>
      </c>
      <c r="K407" s="132">
        <v>1</v>
      </c>
      <c r="L407" s="133" t="s">
        <v>243</v>
      </c>
      <c r="M407" s="135">
        <v>43948</v>
      </c>
      <c r="N407" s="135">
        <v>43214</v>
      </c>
      <c r="O407" s="45">
        <v>42552</v>
      </c>
      <c r="P407" s="45" t="s">
        <v>2094</v>
      </c>
      <c r="Q407" s="45" t="s">
        <v>2096</v>
      </c>
      <c r="R407" s="45" t="s">
        <v>2167</v>
      </c>
      <c r="S407" s="293">
        <v>4</v>
      </c>
      <c r="T407" s="124">
        <v>42834</v>
      </c>
      <c r="U407" s="124">
        <v>43945</v>
      </c>
      <c r="V407" s="139">
        <v>42552</v>
      </c>
      <c r="W407" s="139" t="s">
        <v>2094</v>
      </c>
      <c r="X407" s="153"/>
      <c r="Y407" s="153" t="s">
        <v>176</v>
      </c>
      <c r="Z407" s="153"/>
      <c r="AA407" s="153"/>
      <c r="AB407" s="153"/>
      <c r="AC407" s="153"/>
      <c r="AD407" s="153"/>
      <c r="AE407" s="153" t="s">
        <v>176</v>
      </c>
      <c r="AF407" s="153" t="s">
        <v>176</v>
      </c>
      <c r="AG407" s="153"/>
      <c r="AH407" s="153"/>
      <c r="AI407" s="153"/>
      <c r="AJ407" s="153" t="s">
        <v>267</v>
      </c>
      <c r="AK407" s="349"/>
      <c r="AL407" s="349"/>
      <c r="AM407" s="67" t="s">
        <v>2558</v>
      </c>
      <c r="AN407" s="420" t="s">
        <v>2365</v>
      </c>
      <c r="AO407" s="142"/>
      <c r="AP407" s="142" t="s">
        <v>390</v>
      </c>
      <c r="AQ407" s="142"/>
      <c r="AR407" s="142"/>
      <c r="AS407" s="316">
        <v>10492</v>
      </c>
      <c r="AT407" s="163">
        <v>31917</v>
      </c>
      <c r="AU407" s="121">
        <v>31625</v>
      </c>
      <c r="AV407" s="157"/>
      <c r="AW407" s="144"/>
      <c r="AX407" s="144"/>
      <c r="AY407" s="144"/>
    </row>
    <row r="408" spans="1:51" s="72" customFormat="1" ht="15" customHeight="1" x14ac:dyDescent="0.2">
      <c r="A408" s="73"/>
      <c r="B408" s="114" t="s">
        <v>178</v>
      </c>
      <c r="C408" s="324" t="s">
        <v>715</v>
      </c>
      <c r="D408" s="324" t="s">
        <v>716</v>
      </c>
      <c r="E408" s="341">
        <v>5287</v>
      </c>
      <c r="F408" s="338" t="s">
        <v>1690</v>
      </c>
      <c r="G408" s="81">
        <v>21</v>
      </c>
      <c r="H408" s="295" t="s">
        <v>1043</v>
      </c>
      <c r="I408" s="81">
        <v>1969</v>
      </c>
      <c r="J408" s="175" t="s">
        <v>375</v>
      </c>
      <c r="K408" s="83">
        <v>1</v>
      </c>
      <c r="L408" s="84" t="s">
        <v>247</v>
      </c>
      <c r="M408" s="85">
        <v>43982</v>
      </c>
      <c r="N408" s="85">
        <v>43635</v>
      </c>
      <c r="O408" s="86">
        <v>41260</v>
      </c>
      <c r="P408" s="86">
        <v>42332</v>
      </c>
      <c r="Q408" s="86"/>
      <c r="R408" s="86" t="s">
        <v>1747</v>
      </c>
      <c r="S408" s="34">
        <v>4</v>
      </c>
      <c r="T408" s="124">
        <v>42877</v>
      </c>
      <c r="U408" s="124">
        <v>43962</v>
      </c>
      <c r="V408" s="87">
        <v>41260</v>
      </c>
      <c r="W408" s="87">
        <v>42355</v>
      </c>
      <c r="X408" s="33"/>
      <c r="Y408" s="33" t="s">
        <v>176</v>
      </c>
      <c r="Z408" s="33">
        <f>+AD471</f>
        <v>0</v>
      </c>
      <c r="AA408" s="33"/>
      <c r="AB408" s="33"/>
      <c r="AC408" s="33"/>
      <c r="AD408" s="33"/>
      <c r="AE408" s="33"/>
      <c r="AF408" s="33"/>
      <c r="AG408" s="33" t="s">
        <v>176</v>
      </c>
      <c r="AH408" s="33" t="s">
        <v>176</v>
      </c>
      <c r="AI408" s="33"/>
      <c r="AJ408" s="33"/>
      <c r="AK408" s="67"/>
      <c r="AL408" s="67"/>
      <c r="AM408" s="67"/>
      <c r="AN408" s="90" t="s">
        <v>1403</v>
      </c>
      <c r="AO408" s="306" t="s">
        <v>535</v>
      </c>
      <c r="AP408" s="92"/>
      <c r="AQ408" s="92"/>
      <c r="AR408" s="92"/>
      <c r="AS408" s="93">
        <v>15336</v>
      </c>
      <c r="AT408" s="94">
        <v>1991</v>
      </c>
      <c r="AU408" s="71"/>
      <c r="AV408" s="71"/>
      <c r="AW408" s="108"/>
      <c r="AX408" s="108"/>
      <c r="AY408" s="108"/>
    </row>
    <row r="409" spans="1:51" s="196" customFormat="1" ht="15" hidden="1" customHeight="1" x14ac:dyDescent="0.2">
      <c r="A409" s="73">
        <v>65</v>
      </c>
      <c r="B409" s="114" t="s">
        <v>180</v>
      </c>
      <c r="C409" s="75" t="s">
        <v>319</v>
      </c>
      <c r="D409" s="76" t="s">
        <v>123</v>
      </c>
      <c r="E409" s="77">
        <v>3320</v>
      </c>
      <c r="F409" s="78" t="s">
        <v>1110</v>
      </c>
      <c r="G409" s="79">
        <v>18</v>
      </c>
      <c r="H409" s="80" t="s">
        <v>1071</v>
      </c>
      <c r="I409" s="81">
        <v>1977</v>
      </c>
      <c r="J409" s="82" t="s">
        <v>375</v>
      </c>
      <c r="K409" s="83">
        <v>1</v>
      </c>
      <c r="L409" s="84" t="s">
        <v>326</v>
      </c>
      <c r="M409" s="85">
        <v>43923</v>
      </c>
      <c r="N409" s="85">
        <v>43892</v>
      </c>
      <c r="O409" s="86"/>
      <c r="P409" s="86"/>
      <c r="Q409" s="86" t="s">
        <v>2107</v>
      </c>
      <c r="R409" s="86" t="s">
        <v>2141</v>
      </c>
      <c r="S409" s="64">
        <v>4</v>
      </c>
      <c r="T409" s="65">
        <v>42674</v>
      </c>
      <c r="U409" s="65">
        <v>43752</v>
      </c>
      <c r="V409" s="87">
        <v>42430</v>
      </c>
      <c r="W409" s="87">
        <v>43525</v>
      </c>
      <c r="X409" s="33"/>
      <c r="Y409" s="33" t="s">
        <v>176</v>
      </c>
      <c r="Z409" s="33" t="s">
        <v>176</v>
      </c>
      <c r="AA409" s="33" t="s">
        <v>176</v>
      </c>
      <c r="AB409" s="33" t="s">
        <v>176</v>
      </c>
      <c r="AC409" s="33"/>
      <c r="AD409" s="33"/>
      <c r="AE409" s="33"/>
      <c r="AF409" s="33"/>
      <c r="AG409" s="33"/>
      <c r="AH409" s="33"/>
      <c r="AI409" s="33"/>
      <c r="AJ409" s="33" t="s">
        <v>176</v>
      </c>
      <c r="AK409" s="67"/>
      <c r="AL409" s="67" t="s">
        <v>2547</v>
      </c>
      <c r="AM409" s="67"/>
      <c r="AN409" s="90" t="s">
        <v>2414</v>
      </c>
      <c r="AO409" s="91" t="s">
        <v>1281</v>
      </c>
      <c r="AP409" s="92"/>
      <c r="AQ409" s="92"/>
      <c r="AR409" s="92"/>
      <c r="AS409" s="93">
        <v>13990</v>
      </c>
      <c r="AT409" s="94">
        <v>2007</v>
      </c>
      <c r="AU409" s="71"/>
      <c r="AV409" s="71"/>
      <c r="AW409" s="108"/>
      <c r="AX409" s="108"/>
      <c r="AY409" s="108"/>
    </row>
    <row r="410" spans="1:51" s="43" customFormat="1" ht="15" hidden="1" customHeight="1" x14ac:dyDescent="0.2">
      <c r="A410" s="158"/>
      <c r="B410" s="159" t="s">
        <v>185</v>
      </c>
      <c r="C410" s="160" t="s">
        <v>1809</v>
      </c>
      <c r="D410" s="119" t="s">
        <v>1810</v>
      </c>
      <c r="E410" s="77">
        <v>30981</v>
      </c>
      <c r="F410" s="78" t="s">
        <v>2335</v>
      </c>
      <c r="G410" s="396">
        <v>12</v>
      </c>
      <c r="H410" s="80" t="s">
        <v>1127</v>
      </c>
      <c r="I410" s="174">
        <v>1993</v>
      </c>
      <c r="J410" s="105" t="s">
        <v>375</v>
      </c>
      <c r="K410" s="83">
        <v>3</v>
      </c>
      <c r="L410" s="84" t="s">
        <v>244</v>
      </c>
      <c r="M410" s="85">
        <v>43480</v>
      </c>
      <c r="N410" s="85">
        <v>43491</v>
      </c>
      <c r="O410" s="86">
        <v>43193</v>
      </c>
      <c r="P410" s="86">
        <v>44289</v>
      </c>
      <c r="Q410" s="86"/>
      <c r="R410" s="86" t="s">
        <v>317</v>
      </c>
      <c r="S410" s="34">
        <v>4</v>
      </c>
      <c r="T410" s="124"/>
      <c r="U410" s="124">
        <v>44236</v>
      </c>
      <c r="V410" s="66">
        <v>43144</v>
      </c>
      <c r="W410" s="66">
        <v>44240</v>
      </c>
      <c r="X410" s="89"/>
      <c r="Y410" s="89"/>
      <c r="Z410" s="89"/>
      <c r="AA410" s="89"/>
      <c r="AB410" s="89"/>
      <c r="AC410" s="89" t="s">
        <v>176</v>
      </c>
      <c r="AD410" s="89"/>
      <c r="AE410" s="89"/>
      <c r="AF410" s="89"/>
      <c r="AG410" s="89"/>
      <c r="AH410" s="89"/>
      <c r="AI410" s="89"/>
      <c r="AJ410" s="89"/>
      <c r="AK410" s="207"/>
      <c r="AL410" s="207"/>
      <c r="AM410" s="207"/>
      <c r="AN410" s="208"/>
      <c r="AO410" s="91" t="s">
        <v>1832</v>
      </c>
      <c r="AP410" s="92"/>
      <c r="AQ410" s="92"/>
      <c r="AR410" s="92"/>
      <c r="AS410" s="93">
        <v>8696</v>
      </c>
      <c r="AT410" s="94">
        <v>2015</v>
      </c>
      <c r="AU410" s="121"/>
      <c r="AV410" s="108"/>
      <c r="AW410" s="108"/>
      <c r="AX410" s="108"/>
      <c r="AY410" s="108"/>
    </row>
    <row r="411" spans="1:51" s="72" customFormat="1" ht="15" hidden="1" customHeight="1" x14ac:dyDescent="0.2">
      <c r="A411" s="170">
        <v>67</v>
      </c>
      <c r="B411" s="411" t="s">
        <v>183</v>
      </c>
      <c r="C411" s="127" t="s">
        <v>110</v>
      </c>
      <c r="D411" s="119" t="s">
        <v>1362</v>
      </c>
      <c r="E411" s="128">
        <v>2409</v>
      </c>
      <c r="F411" s="78" t="s">
        <v>988</v>
      </c>
      <c r="G411" s="79">
        <v>5</v>
      </c>
      <c r="H411" s="130" t="s">
        <v>1043</v>
      </c>
      <c r="I411" s="129">
        <v>1960</v>
      </c>
      <c r="J411" s="150" t="s">
        <v>372</v>
      </c>
      <c r="K411" s="132">
        <v>1</v>
      </c>
      <c r="L411" s="133" t="s">
        <v>244</v>
      </c>
      <c r="M411" s="135">
        <v>43947</v>
      </c>
      <c r="N411" s="135">
        <v>43277</v>
      </c>
      <c r="O411" s="45">
        <v>42044</v>
      </c>
      <c r="P411" s="45" t="s">
        <v>1748</v>
      </c>
      <c r="Q411" s="45"/>
      <c r="R411" s="45" t="s">
        <v>317</v>
      </c>
      <c r="S411" s="293">
        <v>4</v>
      </c>
      <c r="T411" s="124">
        <v>42766</v>
      </c>
      <c r="U411" s="124">
        <v>43876</v>
      </c>
      <c r="V411" s="139">
        <v>42044</v>
      </c>
      <c r="W411" s="139" t="s">
        <v>1748</v>
      </c>
      <c r="X411" s="153"/>
      <c r="Y411" s="153"/>
      <c r="Z411" s="153"/>
      <c r="AA411" s="153"/>
      <c r="AB411" s="153" t="s">
        <v>176</v>
      </c>
      <c r="AC411" s="153" t="s">
        <v>176</v>
      </c>
      <c r="AD411" s="153" t="s">
        <v>176</v>
      </c>
      <c r="AE411" s="153"/>
      <c r="AF411" s="153"/>
      <c r="AG411" s="153"/>
      <c r="AH411" s="153"/>
      <c r="AI411" s="153" t="s">
        <v>176</v>
      </c>
      <c r="AJ411" s="153"/>
      <c r="AK411" s="67"/>
      <c r="AL411" s="67" t="s">
        <v>1527</v>
      </c>
      <c r="AM411" s="67" t="s">
        <v>2359</v>
      </c>
      <c r="AN411" s="90" t="s">
        <v>2423</v>
      </c>
      <c r="AO411" s="142"/>
      <c r="AP411" s="142" t="s">
        <v>627</v>
      </c>
      <c r="AQ411" s="142"/>
      <c r="AR411" s="142"/>
      <c r="AS411" s="316">
        <v>19248</v>
      </c>
      <c r="AT411" s="163">
        <v>29418</v>
      </c>
      <c r="AU411" s="121">
        <v>29312</v>
      </c>
      <c r="AV411" s="144" t="s">
        <v>1184</v>
      </c>
      <c r="AW411" s="144"/>
      <c r="AX411" s="144"/>
      <c r="AY411" s="144"/>
    </row>
    <row r="412" spans="1:51" s="72" customFormat="1" ht="15" hidden="1" customHeight="1" x14ac:dyDescent="0.2">
      <c r="A412" s="170">
        <v>68</v>
      </c>
      <c r="B412" s="411" t="s">
        <v>183</v>
      </c>
      <c r="C412" s="127" t="s">
        <v>872</v>
      </c>
      <c r="D412" s="119" t="s">
        <v>339</v>
      </c>
      <c r="E412" s="128">
        <v>5552</v>
      </c>
      <c r="F412" s="78" t="s">
        <v>989</v>
      </c>
      <c r="G412" s="79">
        <v>3</v>
      </c>
      <c r="H412" s="130" t="s">
        <v>1391</v>
      </c>
      <c r="I412" s="129">
        <v>1958</v>
      </c>
      <c r="J412" s="150" t="s">
        <v>372</v>
      </c>
      <c r="K412" s="132">
        <v>1</v>
      </c>
      <c r="L412" s="133" t="s">
        <v>244</v>
      </c>
      <c r="M412" s="135">
        <v>44149</v>
      </c>
      <c r="N412" s="135">
        <v>43393</v>
      </c>
      <c r="O412" s="45">
        <v>42096</v>
      </c>
      <c r="P412" s="45" t="s">
        <v>1768</v>
      </c>
      <c r="Q412" s="45" t="s">
        <v>2002</v>
      </c>
      <c r="R412" s="45" t="s">
        <v>1768</v>
      </c>
      <c r="S412" s="293">
        <v>4</v>
      </c>
      <c r="T412" s="124">
        <v>42730</v>
      </c>
      <c r="U412" s="124">
        <v>43846</v>
      </c>
      <c r="V412" s="139">
        <v>42096</v>
      </c>
      <c r="W412" s="139" t="s">
        <v>1768</v>
      </c>
      <c r="X412" s="153"/>
      <c r="Y412" s="153" t="s">
        <v>267</v>
      </c>
      <c r="Z412" s="153" t="s">
        <v>176</v>
      </c>
      <c r="AA412" s="153"/>
      <c r="AB412" s="153"/>
      <c r="AC412" s="153" t="s">
        <v>176</v>
      </c>
      <c r="AD412" s="153" t="s">
        <v>176</v>
      </c>
      <c r="AE412" s="153"/>
      <c r="AF412" s="153"/>
      <c r="AG412" s="153"/>
      <c r="AH412" s="153"/>
      <c r="AI412" s="153"/>
      <c r="AJ412" s="153"/>
      <c r="AK412" s="207"/>
      <c r="AL412" s="207" t="s">
        <v>877</v>
      </c>
      <c r="AM412" s="207" t="s">
        <v>2362</v>
      </c>
      <c r="AN412" s="626" t="s">
        <v>1053</v>
      </c>
      <c r="AO412" s="142"/>
      <c r="AP412" s="142" t="s">
        <v>491</v>
      </c>
      <c r="AQ412" s="142"/>
      <c r="AR412" s="142"/>
      <c r="AS412" s="316">
        <v>10498</v>
      </c>
      <c r="AT412" s="163">
        <v>29046</v>
      </c>
      <c r="AU412" s="121">
        <v>28915</v>
      </c>
      <c r="AV412" s="157"/>
      <c r="AW412" s="144"/>
      <c r="AX412" s="144"/>
      <c r="AY412" s="144"/>
    </row>
    <row r="413" spans="1:51" s="197" customFormat="1" ht="15" hidden="1" customHeight="1" x14ac:dyDescent="0.2">
      <c r="A413" s="125"/>
      <c r="B413" s="148" t="s">
        <v>181</v>
      </c>
      <c r="C413" s="510" t="s">
        <v>2331</v>
      </c>
      <c r="D413" s="510" t="s">
        <v>2381</v>
      </c>
      <c r="E413" s="621">
        <v>31404</v>
      </c>
      <c r="F413" s="518" t="s">
        <v>2434</v>
      </c>
      <c r="G413" s="605">
        <v>6</v>
      </c>
      <c r="H413" s="606" t="s">
        <v>1225</v>
      </c>
      <c r="I413" s="605">
        <v>1996</v>
      </c>
      <c r="J413" s="607" t="s">
        <v>2122</v>
      </c>
      <c r="K413" s="132"/>
      <c r="L413" s="133" t="s">
        <v>2435</v>
      </c>
      <c r="M413" s="134"/>
      <c r="N413" s="134"/>
      <c r="O413" s="46"/>
      <c r="P413" s="46"/>
      <c r="Q413" s="46"/>
      <c r="R413" s="136"/>
      <c r="S413" s="137"/>
      <c r="T413" s="137"/>
      <c r="U413" s="137"/>
      <c r="V413" s="253"/>
      <c r="W413" s="253"/>
      <c r="X413" s="140"/>
      <c r="Y413" s="141"/>
      <c r="Z413" s="141"/>
      <c r="AA413" s="141"/>
      <c r="AB413" s="141"/>
      <c r="AC413" s="141"/>
      <c r="AD413" s="141"/>
      <c r="AE413" s="141"/>
      <c r="AF413" s="141"/>
      <c r="AG413" s="141"/>
      <c r="AH413" s="141"/>
      <c r="AI413" s="141"/>
      <c r="AJ413" s="141"/>
      <c r="AK413" s="141"/>
      <c r="AL413" s="67"/>
      <c r="AM413" s="67"/>
      <c r="AN413" s="231"/>
      <c r="AO413" s="90"/>
      <c r="AP413" s="142"/>
      <c r="AQ413" s="142"/>
      <c r="AR413" s="142"/>
      <c r="AS413" s="316"/>
      <c r="AT413" s="143"/>
      <c r="AU413" s="90"/>
      <c r="AV413" s="144"/>
      <c r="AW413" s="144"/>
      <c r="AX413" s="144"/>
      <c r="AY413" s="144"/>
    </row>
    <row r="414" spans="1:51" s="72" customFormat="1" ht="15" hidden="1" customHeight="1" x14ac:dyDescent="0.2">
      <c r="A414" s="125"/>
      <c r="B414" s="126" t="s">
        <v>185</v>
      </c>
      <c r="C414" s="127" t="s">
        <v>1447</v>
      </c>
      <c r="D414" s="127" t="s">
        <v>1448</v>
      </c>
      <c r="E414" s="128">
        <v>30528</v>
      </c>
      <c r="F414" s="78" t="s">
        <v>2446</v>
      </c>
      <c r="G414" s="129">
        <v>28</v>
      </c>
      <c r="H414" s="130" t="s">
        <v>265</v>
      </c>
      <c r="I414" s="129">
        <v>1988</v>
      </c>
      <c r="J414" s="131" t="s">
        <v>375</v>
      </c>
      <c r="K414" s="132">
        <v>2</v>
      </c>
      <c r="L414" s="133" t="s">
        <v>572</v>
      </c>
      <c r="M414" s="152">
        <v>43852</v>
      </c>
      <c r="N414" s="152">
        <v>44081</v>
      </c>
      <c r="O414" s="44">
        <v>42514</v>
      </c>
      <c r="P414" s="44">
        <v>43609</v>
      </c>
      <c r="Q414" s="44"/>
      <c r="R414" s="136" t="s">
        <v>317</v>
      </c>
      <c r="S414" s="137">
        <v>4</v>
      </c>
      <c r="T414" s="138">
        <v>42514</v>
      </c>
      <c r="U414" s="138">
        <v>43603</v>
      </c>
      <c r="V414" s="139" t="s">
        <v>1268</v>
      </c>
      <c r="W414" s="139" t="s">
        <v>1269</v>
      </c>
      <c r="X414" s="140"/>
      <c r="Y414" s="141"/>
      <c r="Z414" s="141"/>
      <c r="AA414" s="141"/>
      <c r="AB414" s="141"/>
      <c r="AC414" s="141"/>
      <c r="AD414" s="141"/>
      <c r="AE414" s="141"/>
      <c r="AF414" s="141"/>
      <c r="AG414" s="141" t="s">
        <v>176</v>
      </c>
      <c r="AH414" s="141" t="s">
        <v>176</v>
      </c>
      <c r="AI414" s="141"/>
      <c r="AJ414" s="141"/>
      <c r="AK414" s="141"/>
      <c r="AL414" s="67"/>
      <c r="AM414" s="67"/>
      <c r="AN414" s="67"/>
      <c r="AO414" s="90" t="s">
        <v>1449</v>
      </c>
      <c r="AP414" s="142"/>
      <c r="AQ414" s="142"/>
      <c r="AR414" s="142"/>
      <c r="AS414" s="156">
        <v>3279</v>
      </c>
      <c r="AT414" s="94">
        <v>2014</v>
      </c>
      <c r="AU414" s="90"/>
      <c r="AV414" s="144"/>
      <c r="AW414" s="144"/>
      <c r="AX414" s="144"/>
      <c r="AY414" s="144"/>
    </row>
    <row r="415" spans="1:51" s="275" customFormat="1" ht="15" hidden="1" customHeight="1" x14ac:dyDescent="0.2">
      <c r="A415" s="125">
        <v>66</v>
      </c>
      <c r="B415" s="126" t="s">
        <v>187</v>
      </c>
      <c r="C415" s="127" t="s">
        <v>859</v>
      </c>
      <c r="D415" s="127" t="s">
        <v>333</v>
      </c>
      <c r="E415" s="128">
        <v>30853</v>
      </c>
      <c r="F415" s="648" t="s">
        <v>1770</v>
      </c>
      <c r="G415" s="129">
        <v>14</v>
      </c>
      <c r="H415" s="130" t="s">
        <v>1127</v>
      </c>
      <c r="I415" s="129">
        <v>1986</v>
      </c>
      <c r="J415" s="175" t="s">
        <v>372</v>
      </c>
      <c r="K415" s="132">
        <v>3</v>
      </c>
      <c r="L415" s="133" t="s">
        <v>246</v>
      </c>
      <c r="M415" s="135">
        <v>43273</v>
      </c>
      <c r="N415" s="135">
        <v>43480</v>
      </c>
      <c r="O415" s="327">
        <v>41974</v>
      </c>
      <c r="P415" s="327">
        <v>43070</v>
      </c>
      <c r="Q415" s="327"/>
      <c r="R415" s="136"/>
      <c r="S415" s="137">
        <v>5</v>
      </c>
      <c r="T415" s="137"/>
      <c r="U415" s="138">
        <v>44164</v>
      </c>
      <c r="V415" s="312">
        <f>$O$382</f>
        <v>42878</v>
      </c>
      <c r="W415" s="87">
        <v>43405</v>
      </c>
      <c r="X415" s="140"/>
      <c r="Y415" s="141"/>
      <c r="Z415" s="141"/>
      <c r="AA415" s="141" t="s">
        <v>176</v>
      </c>
      <c r="AB415" s="141"/>
      <c r="AC415" s="141"/>
      <c r="AD415" s="141"/>
      <c r="AE415" s="141"/>
      <c r="AF415" s="141"/>
      <c r="AG415" s="141"/>
      <c r="AH415" s="141"/>
      <c r="AI415" s="141"/>
      <c r="AJ415" s="141"/>
      <c r="AK415" s="141"/>
      <c r="AL415" s="67"/>
      <c r="AM415" s="67"/>
      <c r="AN415" s="90" t="s">
        <v>2575</v>
      </c>
      <c r="AO415" s="90"/>
      <c r="AP415" s="142"/>
      <c r="AQ415" s="90" t="s">
        <v>1615</v>
      </c>
      <c r="AR415" s="142"/>
      <c r="AS415" s="93">
        <v>8525</v>
      </c>
      <c r="AT415" s="94">
        <v>2015</v>
      </c>
      <c r="AU415" s="90"/>
      <c r="AV415" s="144"/>
      <c r="AW415" s="144"/>
      <c r="AX415" s="144"/>
      <c r="AY415" s="144"/>
    </row>
    <row r="416" spans="1:51" s="275" customFormat="1" ht="15" hidden="1" customHeight="1" x14ac:dyDescent="0.2">
      <c r="A416" s="170">
        <v>69</v>
      </c>
      <c r="B416" s="411" t="s">
        <v>183</v>
      </c>
      <c r="C416" s="127" t="s">
        <v>1313</v>
      </c>
      <c r="D416" s="119" t="s">
        <v>556</v>
      </c>
      <c r="E416" s="128">
        <v>30384</v>
      </c>
      <c r="F416" s="648" t="s">
        <v>1314</v>
      </c>
      <c r="G416" s="79">
        <v>19</v>
      </c>
      <c r="H416" s="130" t="s">
        <v>1290</v>
      </c>
      <c r="I416" s="129">
        <v>1989</v>
      </c>
      <c r="J416" s="150" t="s">
        <v>372</v>
      </c>
      <c r="K416" s="132">
        <v>2</v>
      </c>
      <c r="L416" s="133" t="s">
        <v>246</v>
      </c>
      <c r="M416" s="135">
        <v>43446</v>
      </c>
      <c r="N416" s="135">
        <v>43941</v>
      </c>
      <c r="O416" s="45">
        <v>42132</v>
      </c>
      <c r="P416" s="45" t="s">
        <v>1778</v>
      </c>
      <c r="Q416" s="45" t="s">
        <v>2296</v>
      </c>
      <c r="R416" s="45" t="s">
        <v>2294</v>
      </c>
      <c r="S416" s="293">
        <v>4</v>
      </c>
      <c r="T416" s="124">
        <v>42169</v>
      </c>
      <c r="U416" s="124">
        <v>43248</v>
      </c>
      <c r="V416" s="139">
        <v>42132</v>
      </c>
      <c r="W416" s="139" t="s">
        <v>1778</v>
      </c>
      <c r="X416" s="153"/>
      <c r="Y416" s="153" t="s">
        <v>176</v>
      </c>
      <c r="Z416" s="153"/>
      <c r="AA416" s="153" t="s">
        <v>176</v>
      </c>
      <c r="AB416" s="153" t="s">
        <v>176</v>
      </c>
      <c r="AC416" s="153"/>
      <c r="AD416" s="153"/>
      <c r="AE416" s="153"/>
      <c r="AF416" s="153"/>
      <c r="AG416" s="153"/>
      <c r="AH416" s="153"/>
      <c r="AI416" s="153"/>
      <c r="AJ416" s="153"/>
      <c r="AK416" s="67"/>
      <c r="AL416" s="67"/>
      <c r="AM416" s="67"/>
      <c r="AN416" s="697" t="s">
        <v>2423</v>
      </c>
      <c r="AO416" s="142" t="s">
        <v>1340</v>
      </c>
      <c r="AP416" s="142"/>
      <c r="AQ416" s="142"/>
      <c r="AR416" s="142"/>
      <c r="AS416" s="316">
        <v>4337</v>
      </c>
      <c r="AT416" s="163">
        <v>41256</v>
      </c>
      <c r="AU416" s="121">
        <v>41123</v>
      </c>
      <c r="AV416" s="144"/>
      <c r="AW416" s="144"/>
      <c r="AX416" s="144"/>
      <c r="AY416" s="144"/>
    </row>
    <row r="417" spans="1:51" s="103" customFormat="1" ht="15" hidden="1" customHeight="1" x14ac:dyDescent="0.2">
      <c r="A417" s="276">
        <v>70</v>
      </c>
      <c r="B417" s="411" t="s">
        <v>183</v>
      </c>
      <c r="C417" s="334" t="s">
        <v>854</v>
      </c>
      <c r="D417" s="334" t="s">
        <v>1115</v>
      </c>
      <c r="E417" s="198">
        <v>5255</v>
      </c>
      <c r="F417" s="54" t="s">
        <v>1116</v>
      </c>
      <c r="G417" s="201">
        <v>14</v>
      </c>
      <c r="H417" s="209" t="s">
        <v>488</v>
      </c>
      <c r="I417" s="201">
        <v>1981</v>
      </c>
      <c r="J417" s="299" t="s">
        <v>375</v>
      </c>
      <c r="K417" s="203">
        <v>1</v>
      </c>
      <c r="L417" s="204" t="s">
        <v>244</v>
      </c>
      <c r="M417" s="152">
        <v>43568</v>
      </c>
      <c r="N417" s="152">
        <v>43992</v>
      </c>
      <c r="O417" s="44">
        <v>43056</v>
      </c>
      <c r="P417" s="44" t="s">
        <v>2488</v>
      </c>
      <c r="Q417" s="44" t="s">
        <v>2490</v>
      </c>
      <c r="R417" s="44" t="s">
        <v>2489</v>
      </c>
      <c r="S417" s="137">
        <v>4</v>
      </c>
      <c r="T417" s="65">
        <v>42457</v>
      </c>
      <c r="U417" s="65">
        <v>43548</v>
      </c>
      <c r="V417" s="179">
        <v>42552</v>
      </c>
      <c r="W417" s="179" t="s">
        <v>2094</v>
      </c>
      <c r="X417" s="141"/>
      <c r="Y417" s="141" t="s">
        <v>176</v>
      </c>
      <c r="Z417" s="141" t="s">
        <v>176</v>
      </c>
      <c r="AA417" s="141"/>
      <c r="AB417" s="141"/>
      <c r="AC417" s="141">
        <f>+AF417</f>
        <v>0</v>
      </c>
      <c r="AD417" s="141" t="s">
        <v>176</v>
      </c>
      <c r="AE417" s="141"/>
      <c r="AF417" s="141"/>
      <c r="AG417" s="141"/>
      <c r="AH417" s="141"/>
      <c r="AI417" s="141"/>
      <c r="AJ417" s="141"/>
      <c r="AK417" s="90"/>
      <c r="AL417" s="90"/>
      <c r="AM417" s="67" t="s">
        <v>2565</v>
      </c>
      <c r="AN417" s="120" t="s">
        <v>2423</v>
      </c>
      <c r="AO417" s="155"/>
      <c r="AP417" s="155"/>
      <c r="AQ417" s="155" t="s">
        <v>1373</v>
      </c>
      <c r="AR417" s="155" t="s">
        <v>1375</v>
      </c>
      <c r="AS417" s="470">
        <v>4271</v>
      </c>
      <c r="AT417" s="113">
        <v>40595</v>
      </c>
      <c r="AU417" s="121">
        <v>40459</v>
      </c>
      <c r="AV417" s="278"/>
      <c r="AW417" s="144"/>
      <c r="AX417" s="144"/>
      <c r="AY417" s="144"/>
    </row>
    <row r="418" spans="1:51" ht="15" hidden="1" customHeight="1" x14ac:dyDescent="0.2">
      <c r="A418" s="366">
        <v>322</v>
      </c>
      <c r="B418" s="374" t="s">
        <v>185</v>
      </c>
      <c r="C418" s="213" t="s">
        <v>172</v>
      </c>
      <c r="D418" s="168" t="s">
        <v>191</v>
      </c>
      <c r="E418" s="376">
        <v>991</v>
      </c>
      <c r="F418" s="215" t="s">
        <v>990</v>
      </c>
      <c r="G418" s="216">
        <v>5</v>
      </c>
      <c r="H418" s="377" t="s">
        <v>1043</v>
      </c>
      <c r="I418" s="373">
        <v>1960</v>
      </c>
      <c r="J418" s="292" t="s">
        <v>380</v>
      </c>
      <c r="K418" s="83"/>
      <c r="L418" s="84"/>
      <c r="M418" s="385" t="s">
        <v>603</v>
      </c>
      <c r="N418" s="169" t="s">
        <v>177</v>
      </c>
      <c r="O418" s="161" t="s">
        <v>177</v>
      </c>
      <c r="P418" s="161" t="s">
        <v>177</v>
      </c>
      <c r="Q418" s="161"/>
      <c r="R418" s="161" t="s">
        <v>317</v>
      </c>
      <c r="S418" s="34" t="s">
        <v>317</v>
      </c>
      <c r="T418" s="34"/>
      <c r="U418" s="34"/>
      <c r="V418" s="101" t="s">
        <v>177</v>
      </c>
      <c r="W418" s="101" t="s">
        <v>177</v>
      </c>
      <c r="X418" s="89"/>
      <c r="Y418" s="89"/>
      <c r="Z418" s="89"/>
      <c r="AA418" s="89" t="s">
        <v>176</v>
      </c>
      <c r="AB418" s="89" t="s">
        <v>176</v>
      </c>
      <c r="AC418" s="89"/>
      <c r="AD418" s="89"/>
      <c r="AE418" s="89" t="s">
        <v>176</v>
      </c>
      <c r="AF418" s="89" t="s">
        <v>176</v>
      </c>
      <c r="AG418" s="89" t="s">
        <v>176</v>
      </c>
      <c r="AH418" s="89" t="s">
        <v>176</v>
      </c>
      <c r="AI418" s="89"/>
      <c r="AJ418" s="89"/>
      <c r="AK418" s="67"/>
      <c r="AM418" s="67" t="s">
        <v>844</v>
      </c>
      <c r="AN418" s="90" t="s">
        <v>833</v>
      </c>
      <c r="AO418" s="92"/>
      <c r="AP418" s="92"/>
      <c r="AQ418" s="92" t="s">
        <v>606</v>
      </c>
      <c r="AR418" s="92"/>
      <c r="AS418" s="93" t="s">
        <v>498</v>
      </c>
      <c r="AT418" s="94">
        <v>1991</v>
      </c>
      <c r="AU418" s="108"/>
      <c r="AV418" s="108"/>
      <c r="AW418" s="71"/>
      <c r="AX418" s="71"/>
      <c r="AY418" s="71"/>
    </row>
    <row r="419" spans="1:51" s="72" customFormat="1" ht="15" hidden="1" customHeight="1" x14ac:dyDescent="0.2">
      <c r="A419" s="247">
        <v>4</v>
      </c>
      <c r="B419" s="114" t="s">
        <v>180</v>
      </c>
      <c r="C419" s="122" t="s">
        <v>691</v>
      </c>
      <c r="D419" s="123" t="s">
        <v>435</v>
      </c>
      <c r="E419" s="77">
        <v>1521</v>
      </c>
      <c r="F419" s="78" t="s">
        <v>2004</v>
      </c>
      <c r="G419" s="79">
        <v>20</v>
      </c>
      <c r="H419" s="80" t="s">
        <v>1127</v>
      </c>
      <c r="I419" s="81">
        <v>1974</v>
      </c>
      <c r="J419" s="82" t="s">
        <v>373</v>
      </c>
      <c r="K419" s="83">
        <v>1</v>
      </c>
      <c r="L419" s="84" t="s">
        <v>306</v>
      </c>
      <c r="M419" s="85">
        <v>43940</v>
      </c>
      <c r="N419" s="85">
        <v>43569</v>
      </c>
      <c r="O419" s="86"/>
      <c r="P419" s="327">
        <v>43221</v>
      </c>
      <c r="Q419" s="86" t="s">
        <v>2142</v>
      </c>
      <c r="R419" s="86" t="s">
        <v>2387</v>
      </c>
      <c r="S419" s="64">
        <v>4</v>
      </c>
      <c r="T419" s="65">
        <v>42338</v>
      </c>
      <c r="U419" s="65">
        <v>43387</v>
      </c>
      <c r="V419" s="87">
        <v>42164</v>
      </c>
      <c r="W419" s="87">
        <v>43260</v>
      </c>
      <c r="X419" s="33" t="s">
        <v>176</v>
      </c>
      <c r="Y419" s="33" t="s">
        <v>176</v>
      </c>
      <c r="Z419" s="33" t="s">
        <v>176</v>
      </c>
      <c r="AA419" s="33"/>
      <c r="AB419" s="33"/>
      <c r="AC419" s="33">
        <f>+AC458</f>
        <v>0</v>
      </c>
      <c r="AD419" s="33" t="s">
        <v>176</v>
      </c>
      <c r="AE419" s="33" t="s">
        <v>176</v>
      </c>
      <c r="AF419" s="33" t="s">
        <v>176</v>
      </c>
      <c r="AG419" s="33">
        <f>+AI419</f>
        <v>0</v>
      </c>
      <c r="AH419" s="33">
        <f>+AG419</f>
        <v>0</v>
      </c>
      <c r="AI419" s="33"/>
      <c r="AJ419" s="33" t="s">
        <v>176</v>
      </c>
      <c r="AK419" s="67"/>
      <c r="AL419" s="67" t="s">
        <v>2539</v>
      </c>
      <c r="AM419" s="67"/>
      <c r="AN419" s="68" t="s">
        <v>2413</v>
      </c>
      <c r="AO419" s="92" t="s">
        <v>147</v>
      </c>
      <c r="AP419" s="91" t="s">
        <v>523</v>
      </c>
      <c r="AQ419" s="92"/>
      <c r="AR419" s="92"/>
      <c r="AS419" s="93">
        <v>14688</v>
      </c>
      <c r="AT419" s="94">
        <v>1993</v>
      </c>
      <c r="AU419" s="108"/>
      <c r="AV419" s="108"/>
      <c r="AW419" s="71"/>
      <c r="AX419" s="71"/>
      <c r="AY419" s="71"/>
    </row>
    <row r="420" spans="1:51" s="72" customFormat="1" ht="15" hidden="1" customHeight="1" x14ac:dyDescent="0.2">
      <c r="A420" s="125">
        <v>67</v>
      </c>
      <c r="B420" s="126" t="s">
        <v>187</v>
      </c>
      <c r="C420" s="127" t="s">
        <v>1614</v>
      </c>
      <c r="D420" s="127" t="s">
        <v>574</v>
      </c>
      <c r="E420" s="128">
        <v>30763</v>
      </c>
      <c r="F420" s="78" t="s">
        <v>1634</v>
      </c>
      <c r="G420" s="129">
        <v>13</v>
      </c>
      <c r="H420" s="130" t="s">
        <v>1127</v>
      </c>
      <c r="I420" s="129">
        <v>1992</v>
      </c>
      <c r="J420" s="82" t="s">
        <v>372</v>
      </c>
      <c r="K420" s="132">
        <v>3</v>
      </c>
      <c r="L420" s="133" t="s">
        <v>1239</v>
      </c>
      <c r="M420" s="135">
        <v>43534</v>
      </c>
      <c r="N420" s="135">
        <v>43758</v>
      </c>
      <c r="O420" s="62">
        <v>42894</v>
      </c>
      <c r="P420" s="327">
        <v>43983</v>
      </c>
      <c r="Q420" s="327"/>
      <c r="R420" s="136"/>
      <c r="S420" s="137">
        <v>4</v>
      </c>
      <c r="T420" s="138">
        <v>42724</v>
      </c>
      <c r="U420" s="138">
        <v>43808</v>
      </c>
      <c r="V420" s="66">
        <v>42914</v>
      </c>
      <c r="W420" s="66">
        <v>44010</v>
      </c>
      <c r="X420" s="140"/>
      <c r="Y420" s="141"/>
      <c r="Z420" s="141"/>
      <c r="AA420" s="141" t="s">
        <v>176</v>
      </c>
      <c r="AB420" s="141">
        <f>+AF421</f>
        <v>0</v>
      </c>
      <c r="AC420" s="141"/>
      <c r="AD420" s="141"/>
      <c r="AE420" s="141"/>
      <c r="AF420" s="141"/>
      <c r="AG420" s="141"/>
      <c r="AH420" s="141"/>
      <c r="AI420" s="141"/>
      <c r="AJ420" s="141"/>
      <c r="AK420" s="141"/>
      <c r="AL420" s="67"/>
      <c r="AM420" s="67"/>
      <c r="AN420" s="231"/>
      <c r="AO420" s="90" t="s">
        <v>1615</v>
      </c>
      <c r="AP420" s="142"/>
      <c r="AQ420" s="142"/>
      <c r="AR420" s="142"/>
      <c r="AS420" s="93">
        <v>908</v>
      </c>
      <c r="AT420" s="68">
        <v>2015</v>
      </c>
      <c r="AU420" s="90"/>
      <c r="AV420" s="144"/>
      <c r="AW420" s="144"/>
      <c r="AX420" s="144"/>
      <c r="AY420" s="144"/>
    </row>
    <row r="421" spans="1:51" ht="15" hidden="1" customHeight="1" x14ac:dyDescent="0.2">
      <c r="A421" s="582"/>
      <c r="B421" s="552"/>
      <c r="C421" s="552" t="s">
        <v>96</v>
      </c>
      <c r="D421" s="552" t="s">
        <v>446</v>
      </c>
      <c r="E421" s="582">
        <v>2330</v>
      </c>
      <c r="F421" s="581" t="s">
        <v>991</v>
      </c>
      <c r="G421" s="582">
        <v>10</v>
      </c>
      <c r="H421" s="556" t="s">
        <v>1071</v>
      </c>
      <c r="I421" s="582">
        <v>1959</v>
      </c>
      <c r="J421" s="588" t="s">
        <v>374</v>
      </c>
      <c r="K421" s="582">
        <v>1</v>
      </c>
      <c r="L421" s="582" t="s">
        <v>249</v>
      </c>
      <c r="M421" s="556">
        <v>43084</v>
      </c>
      <c r="N421" s="556">
        <v>43077</v>
      </c>
      <c r="O421" s="556">
        <v>41321</v>
      </c>
      <c r="P421" s="556">
        <v>43147</v>
      </c>
      <c r="Q421" s="556" t="s">
        <v>1065</v>
      </c>
      <c r="R421" s="556"/>
      <c r="S421" s="582">
        <v>4</v>
      </c>
      <c r="T421" s="138">
        <v>42419</v>
      </c>
      <c r="U421" s="591">
        <v>42827</v>
      </c>
      <c r="V421" s="592">
        <v>41321</v>
      </c>
      <c r="W421" s="592">
        <v>43147</v>
      </c>
      <c r="X421" s="593" t="s">
        <v>176</v>
      </c>
      <c r="Y421" s="593" t="s">
        <v>176</v>
      </c>
      <c r="Z421" s="593" t="s">
        <v>176</v>
      </c>
      <c r="AA421" s="593" t="s">
        <v>176</v>
      </c>
      <c r="AB421" s="593"/>
      <c r="AC421" s="593"/>
      <c r="AD421" s="593"/>
      <c r="AE421" s="593" t="s">
        <v>176</v>
      </c>
      <c r="AF421" s="593"/>
      <c r="AG421" s="593" t="s">
        <v>176</v>
      </c>
      <c r="AH421" s="593" t="s">
        <v>176</v>
      </c>
      <c r="AI421" s="593"/>
      <c r="AJ421" s="593" t="s">
        <v>176</v>
      </c>
      <c r="AK421" s="449"/>
      <c r="AL421" s="594" t="s">
        <v>1473</v>
      </c>
      <c r="AM421" s="597"/>
      <c r="AN421" s="612" t="s">
        <v>830</v>
      </c>
      <c r="AO421" s="582"/>
      <c r="AP421" s="582" t="s">
        <v>392</v>
      </c>
      <c r="AQ421" s="582"/>
      <c r="AR421" s="582"/>
      <c r="AS421" s="611" t="s">
        <v>299</v>
      </c>
      <c r="AT421" s="612">
        <v>1980</v>
      </c>
      <c r="AU421" s="588"/>
      <c r="AV421" s="588"/>
      <c r="AW421" s="588"/>
      <c r="AX421" s="588"/>
      <c r="AY421" s="588"/>
    </row>
    <row r="422" spans="1:51" s="72" customFormat="1" ht="15" customHeight="1" x14ac:dyDescent="0.2">
      <c r="A422" s="125"/>
      <c r="B422" s="630" t="s">
        <v>700</v>
      </c>
      <c r="C422" s="565" t="s">
        <v>2486</v>
      </c>
      <c r="D422" s="565" t="s">
        <v>1949</v>
      </c>
      <c r="E422" s="128">
        <v>31141</v>
      </c>
      <c r="F422" s="78" t="s">
        <v>1950</v>
      </c>
      <c r="G422" s="174">
        <v>23</v>
      </c>
      <c r="H422" s="80" t="s">
        <v>802</v>
      </c>
      <c r="I422" s="174">
        <v>1993</v>
      </c>
      <c r="J422" s="131" t="s">
        <v>375</v>
      </c>
      <c r="K422" s="132">
        <v>3</v>
      </c>
      <c r="L422" s="133" t="s">
        <v>244</v>
      </c>
      <c r="M422" s="135">
        <v>43210</v>
      </c>
      <c r="N422" s="135">
        <v>43554</v>
      </c>
      <c r="O422" s="44">
        <v>41996</v>
      </c>
      <c r="P422" s="44">
        <v>43092</v>
      </c>
      <c r="Q422" s="46"/>
      <c r="R422" s="136"/>
      <c r="S422" s="137">
        <v>5</v>
      </c>
      <c r="T422" s="137"/>
      <c r="U422" s="138">
        <v>45113</v>
      </c>
      <c r="V422" s="253"/>
      <c r="W422" s="253"/>
      <c r="X422" s="140"/>
      <c r="Y422" s="141"/>
      <c r="Z422" s="141"/>
      <c r="AA422" s="141"/>
      <c r="AB422" s="141"/>
      <c r="AC422" s="141"/>
      <c r="AD422" s="141" t="s">
        <v>176</v>
      </c>
      <c r="AE422" s="141"/>
      <c r="AF422" s="141"/>
      <c r="AG422" s="141"/>
      <c r="AH422" s="141"/>
      <c r="AI422" s="141"/>
      <c r="AJ422" s="141"/>
      <c r="AK422" s="141"/>
      <c r="AL422" s="67"/>
      <c r="AM422" s="67"/>
      <c r="AN422" s="231"/>
      <c r="AO422" s="90" t="s">
        <v>1802</v>
      </c>
      <c r="AP422" s="142"/>
      <c r="AQ422" s="142"/>
      <c r="AR422" s="142"/>
      <c r="AS422" s="93">
        <v>4714</v>
      </c>
      <c r="AT422" s="94">
        <v>2015</v>
      </c>
      <c r="AU422" s="90"/>
      <c r="AV422" s="144"/>
      <c r="AW422" s="144"/>
      <c r="AX422" s="144"/>
      <c r="AY422" s="144"/>
    </row>
    <row r="423" spans="1:51" s="72" customFormat="1" ht="15" hidden="1" customHeight="1" x14ac:dyDescent="0.2">
      <c r="A423" s="73">
        <v>370</v>
      </c>
      <c r="B423" s="111" t="s">
        <v>179</v>
      </c>
      <c r="C423" s="75" t="s">
        <v>702</v>
      </c>
      <c r="D423" s="76" t="s">
        <v>659</v>
      </c>
      <c r="E423" s="77">
        <v>1627</v>
      </c>
      <c r="F423" s="78" t="s">
        <v>992</v>
      </c>
      <c r="G423" s="79">
        <v>17</v>
      </c>
      <c r="H423" s="80" t="s">
        <v>70</v>
      </c>
      <c r="I423" s="81">
        <v>1958</v>
      </c>
      <c r="J423" s="82" t="s">
        <v>372</v>
      </c>
      <c r="K423" s="83">
        <v>1</v>
      </c>
      <c r="L423" s="84" t="s">
        <v>247</v>
      </c>
      <c r="M423" s="61">
        <v>44105</v>
      </c>
      <c r="N423" s="61">
        <v>43368</v>
      </c>
      <c r="O423" s="86">
        <v>42096</v>
      </c>
      <c r="P423" s="86">
        <v>43192</v>
      </c>
      <c r="Q423" s="86"/>
      <c r="R423" s="86" t="s">
        <v>1766</v>
      </c>
      <c r="S423" s="34">
        <v>4</v>
      </c>
      <c r="T423" s="65">
        <v>42647</v>
      </c>
      <c r="U423" s="124">
        <v>43745</v>
      </c>
      <c r="V423" s="110" t="s">
        <v>1268</v>
      </c>
      <c r="W423" s="110" t="s">
        <v>1269</v>
      </c>
      <c r="X423" s="89"/>
      <c r="Y423" s="89" t="s">
        <v>176</v>
      </c>
      <c r="Z423" s="89" t="s">
        <v>176</v>
      </c>
      <c r="AA423" s="89"/>
      <c r="AB423" s="89"/>
      <c r="AC423" s="89"/>
      <c r="AD423" s="89"/>
      <c r="AE423" s="89" t="s">
        <v>176</v>
      </c>
      <c r="AF423" s="89"/>
      <c r="AG423" s="89" t="s">
        <v>176</v>
      </c>
      <c r="AH423" s="89" t="s">
        <v>176</v>
      </c>
      <c r="AI423" s="89"/>
      <c r="AJ423" s="89" t="s">
        <v>176</v>
      </c>
      <c r="AK423" s="67"/>
      <c r="AL423" s="67"/>
      <c r="AM423" s="67"/>
      <c r="AN423" s="90" t="s">
        <v>1053</v>
      </c>
      <c r="AO423" s="92"/>
      <c r="AP423" s="91" t="s">
        <v>133</v>
      </c>
      <c r="AQ423" s="92"/>
      <c r="AR423" s="92"/>
      <c r="AS423" s="93">
        <v>14544</v>
      </c>
      <c r="AT423" s="94">
        <v>1980</v>
      </c>
      <c r="AU423" s="71"/>
      <c r="AV423" s="71"/>
      <c r="AW423" s="189"/>
      <c r="AX423" s="189"/>
      <c r="AY423" s="189"/>
    </row>
    <row r="424" spans="1:51" s="103" customFormat="1" ht="15" customHeight="1" x14ac:dyDescent="0.2">
      <c r="A424" s="73">
        <v>54</v>
      </c>
      <c r="B424" s="114" t="s">
        <v>178</v>
      </c>
      <c r="C424" s="324" t="s">
        <v>251</v>
      </c>
      <c r="D424" s="324" t="s">
        <v>771</v>
      </c>
      <c r="E424" s="341">
        <v>1854</v>
      </c>
      <c r="F424" s="338" t="s">
        <v>1359</v>
      </c>
      <c r="G424" s="81">
        <v>21</v>
      </c>
      <c r="H424" s="295" t="s">
        <v>488</v>
      </c>
      <c r="I424" s="81">
        <v>1984</v>
      </c>
      <c r="J424" s="175" t="s">
        <v>823</v>
      </c>
      <c r="K424" s="83">
        <v>1</v>
      </c>
      <c r="L424" s="84" t="s">
        <v>306</v>
      </c>
      <c r="M424" s="85">
        <v>43416</v>
      </c>
      <c r="N424" s="85">
        <v>44142</v>
      </c>
      <c r="O424" s="86">
        <v>42091</v>
      </c>
      <c r="P424" s="86">
        <v>43187</v>
      </c>
      <c r="Q424" s="86"/>
      <c r="R424" s="86" t="s">
        <v>1530</v>
      </c>
      <c r="S424" s="34">
        <v>5</v>
      </c>
      <c r="T424" s="124">
        <v>43250</v>
      </c>
      <c r="U424" s="124">
        <v>43250</v>
      </c>
      <c r="V424" s="87"/>
      <c r="W424" s="87"/>
      <c r="X424" s="89" t="s">
        <v>176</v>
      </c>
      <c r="Y424" s="89" t="s">
        <v>176</v>
      </c>
      <c r="Z424" s="89" t="s">
        <v>176</v>
      </c>
      <c r="AA424" s="89" t="s">
        <v>176</v>
      </c>
      <c r="AB424" s="89" t="s">
        <v>176</v>
      </c>
      <c r="AC424" s="89" t="s">
        <v>176</v>
      </c>
      <c r="AD424" s="89"/>
      <c r="AE424" s="89"/>
      <c r="AF424" s="89"/>
      <c r="AG424" s="89"/>
      <c r="AH424" s="89"/>
      <c r="AI424" s="89"/>
      <c r="AJ424" s="89" t="s">
        <v>176</v>
      </c>
      <c r="AK424" s="67"/>
      <c r="AL424" s="67"/>
      <c r="AM424" s="67"/>
      <c r="AN424" s="68" t="s">
        <v>1408</v>
      </c>
      <c r="AO424" s="92" t="s">
        <v>175</v>
      </c>
      <c r="AP424" s="92"/>
      <c r="AQ424" s="92"/>
      <c r="AR424" s="92"/>
      <c r="AS424" s="93">
        <v>67</v>
      </c>
      <c r="AT424" s="94">
        <v>2005</v>
      </c>
      <c r="AU424" s="108"/>
      <c r="AV424" s="108"/>
      <c r="AW424" s="71"/>
      <c r="AX424" s="71"/>
      <c r="AY424" s="71"/>
    </row>
    <row r="425" spans="1:51" s="72" customFormat="1" ht="15" hidden="1" customHeight="1" x14ac:dyDescent="0.2">
      <c r="A425" s="50"/>
      <c r="B425" s="96" t="s">
        <v>185</v>
      </c>
      <c r="C425" s="52" t="s">
        <v>467</v>
      </c>
      <c r="D425" s="52" t="s">
        <v>468</v>
      </c>
      <c r="E425" s="53">
        <v>30098</v>
      </c>
      <c r="F425" s="54" t="s">
        <v>2447</v>
      </c>
      <c r="G425" s="55">
        <v>15</v>
      </c>
      <c r="H425" s="56" t="s">
        <v>802</v>
      </c>
      <c r="I425" s="57">
        <v>1982</v>
      </c>
      <c r="J425" s="105" t="s">
        <v>372</v>
      </c>
      <c r="K425" s="59">
        <v>1</v>
      </c>
      <c r="L425" s="60" t="s">
        <v>248</v>
      </c>
      <c r="M425" s="61">
        <v>43233</v>
      </c>
      <c r="N425" s="61">
        <v>43740</v>
      </c>
      <c r="O425" s="86">
        <v>42172</v>
      </c>
      <c r="P425" s="86">
        <v>43268</v>
      </c>
      <c r="Q425" s="86"/>
      <c r="R425" s="63" t="s">
        <v>2291</v>
      </c>
      <c r="S425" s="64">
        <v>4</v>
      </c>
      <c r="T425" s="351">
        <v>42182</v>
      </c>
      <c r="U425" s="65">
        <v>43241</v>
      </c>
      <c r="V425" s="66">
        <v>42132</v>
      </c>
      <c r="W425" s="66">
        <v>43228</v>
      </c>
      <c r="X425" s="33"/>
      <c r="Y425" s="33" t="s">
        <v>176</v>
      </c>
      <c r="Z425" s="33"/>
      <c r="AA425" s="33"/>
      <c r="AB425" s="33"/>
      <c r="AC425" s="33"/>
      <c r="AD425" s="33"/>
      <c r="AE425" s="33" t="s">
        <v>176</v>
      </c>
      <c r="AF425" s="33"/>
      <c r="AG425" s="33" t="s">
        <v>176</v>
      </c>
      <c r="AH425" s="33" t="s">
        <v>176</v>
      </c>
      <c r="AI425" s="33"/>
      <c r="AJ425" s="33"/>
      <c r="AK425" s="90"/>
      <c r="AL425" s="90"/>
      <c r="AM425" s="90"/>
      <c r="AN425" s="68" t="s">
        <v>2422</v>
      </c>
      <c r="AO425" s="50"/>
      <c r="AP425" s="69" t="s">
        <v>469</v>
      </c>
      <c r="AQ425" s="189"/>
      <c r="AR425" s="69"/>
      <c r="AS425" s="70">
        <v>7892</v>
      </c>
      <c r="AT425" s="68">
        <v>2009</v>
      </c>
      <c r="AU425" s="189"/>
      <c r="AV425" s="189"/>
      <c r="AW425" s="71"/>
      <c r="AX425" s="71"/>
      <c r="AY425" s="71"/>
    </row>
    <row r="426" spans="1:51" s="103" customFormat="1" ht="15" hidden="1" customHeight="1" x14ac:dyDescent="0.2">
      <c r="A426" s="170">
        <v>71</v>
      </c>
      <c r="B426" s="411" t="s">
        <v>183</v>
      </c>
      <c r="C426" s="127" t="s">
        <v>760</v>
      </c>
      <c r="D426" s="119" t="s">
        <v>416</v>
      </c>
      <c r="E426" s="128">
        <v>1177</v>
      </c>
      <c r="F426" s="78" t="s">
        <v>993</v>
      </c>
      <c r="G426" s="79">
        <v>16</v>
      </c>
      <c r="H426" s="130" t="s">
        <v>1290</v>
      </c>
      <c r="I426" s="129">
        <v>1962</v>
      </c>
      <c r="J426" s="150" t="s">
        <v>372</v>
      </c>
      <c r="K426" s="132">
        <v>1</v>
      </c>
      <c r="L426" s="133" t="s">
        <v>246</v>
      </c>
      <c r="M426" s="135">
        <v>44230</v>
      </c>
      <c r="N426" s="135">
        <v>43491</v>
      </c>
      <c r="O426" s="45">
        <v>42464</v>
      </c>
      <c r="P426" s="45" t="s">
        <v>2009</v>
      </c>
      <c r="Q426" s="45"/>
      <c r="R426" s="45" t="s">
        <v>317</v>
      </c>
      <c r="S426" s="293">
        <v>4</v>
      </c>
      <c r="T426" s="124">
        <v>42475</v>
      </c>
      <c r="U426" s="124">
        <v>43566</v>
      </c>
      <c r="V426" s="139">
        <v>42465</v>
      </c>
      <c r="W426" s="139" t="s">
        <v>2009</v>
      </c>
      <c r="X426" s="153"/>
      <c r="Y426" s="153"/>
      <c r="Z426" s="153" t="s">
        <v>267</v>
      </c>
      <c r="AA426" s="153" t="s">
        <v>176</v>
      </c>
      <c r="AB426" s="153" t="s">
        <v>176</v>
      </c>
      <c r="AC426" s="153"/>
      <c r="AD426" s="153"/>
      <c r="AE426" s="153"/>
      <c r="AF426" s="153"/>
      <c r="AG426" s="153" t="s">
        <v>176</v>
      </c>
      <c r="AH426" s="153" t="s">
        <v>176</v>
      </c>
      <c r="AI426" s="153"/>
      <c r="AJ426" s="153"/>
      <c r="AK426" s="112"/>
      <c r="AL426" s="112"/>
      <c r="AM426" s="67" t="s">
        <v>2361</v>
      </c>
      <c r="AN426" s="113" t="s">
        <v>2532</v>
      </c>
      <c r="AO426" s="142"/>
      <c r="AP426" s="142" t="s">
        <v>633</v>
      </c>
      <c r="AQ426" s="142"/>
      <c r="AR426" s="142"/>
      <c r="AS426" s="316">
        <v>19062</v>
      </c>
      <c r="AT426" s="163">
        <v>30764</v>
      </c>
      <c r="AU426" s="121">
        <v>30529</v>
      </c>
      <c r="AV426" s="144"/>
      <c r="AW426" s="144"/>
      <c r="AX426" s="144"/>
      <c r="AY426" s="144"/>
    </row>
    <row r="427" spans="1:51" s="72" customFormat="1" ht="15" customHeight="1" x14ac:dyDescent="0.2">
      <c r="A427" s="73">
        <v>55</v>
      </c>
      <c r="B427" s="111" t="s">
        <v>178</v>
      </c>
      <c r="C427" s="324" t="s">
        <v>637</v>
      </c>
      <c r="D427" s="324" t="s">
        <v>493</v>
      </c>
      <c r="E427" s="341">
        <v>269</v>
      </c>
      <c r="F427" s="338" t="s">
        <v>994</v>
      </c>
      <c r="G427" s="81">
        <v>11</v>
      </c>
      <c r="H427" s="295" t="s">
        <v>1071</v>
      </c>
      <c r="I427" s="81">
        <v>1968</v>
      </c>
      <c r="J427" s="175" t="s">
        <v>372</v>
      </c>
      <c r="K427" s="83">
        <v>1</v>
      </c>
      <c r="L427" s="84" t="s">
        <v>248</v>
      </c>
      <c r="M427" s="85">
        <v>43798</v>
      </c>
      <c r="N427" s="85">
        <v>43419</v>
      </c>
      <c r="O427" s="86">
        <v>41586</v>
      </c>
      <c r="P427" s="86">
        <v>42682</v>
      </c>
      <c r="Q427" s="86"/>
      <c r="R427" s="86"/>
      <c r="S427" s="34">
        <v>4</v>
      </c>
      <c r="T427" s="124">
        <v>42813</v>
      </c>
      <c r="U427" s="124">
        <v>43888</v>
      </c>
      <c r="V427" s="87">
        <v>40638</v>
      </c>
      <c r="W427" s="87">
        <v>41734</v>
      </c>
      <c r="X427" s="89"/>
      <c r="Y427" s="89" t="s">
        <v>176</v>
      </c>
      <c r="Z427" s="89" t="s">
        <v>176</v>
      </c>
      <c r="AA427" s="89"/>
      <c r="AB427" s="89"/>
      <c r="AC427" s="89" t="s">
        <v>176</v>
      </c>
      <c r="AD427" s="89" t="s">
        <v>176</v>
      </c>
      <c r="AE427" s="89" t="s">
        <v>176</v>
      </c>
      <c r="AF427" s="89" t="s">
        <v>176</v>
      </c>
      <c r="AG427" s="89"/>
      <c r="AH427" s="89"/>
      <c r="AI427" s="89"/>
      <c r="AJ427" s="89" t="s">
        <v>176</v>
      </c>
      <c r="AK427" s="112"/>
      <c r="AL427" s="112"/>
      <c r="AM427" s="112"/>
      <c r="AN427" s="113"/>
      <c r="AO427" s="92"/>
      <c r="AP427" s="92" t="s">
        <v>490</v>
      </c>
      <c r="AQ427" s="92"/>
      <c r="AR427" s="92"/>
      <c r="AS427" s="93">
        <v>10443</v>
      </c>
      <c r="AT427" s="94">
        <v>1994</v>
      </c>
      <c r="AU427" s="108"/>
      <c r="AV427" s="108"/>
      <c r="AW427" s="71"/>
      <c r="AX427" s="71"/>
      <c r="AY427" s="71"/>
    </row>
    <row r="428" spans="1:51" s="72" customFormat="1" ht="15" customHeight="1" x14ac:dyDescent="0.2">
      <c r="A428" s="289">
        <v>56</v>
      </c>
      <c r="B428" s="114" t="s">
        <v>178</v>
      </c>
      <c r="C428" s="324" t="s">
        <v>752</v>
      </c>
      <c r="D428" s="325" t="s">
        <v>457</v>
      </c>
      <c r="E428" s="341">
        <v>5554</v>
      </c>
      <c r="F428" s="338" t="s">
        <v>995</v>
      </c>
      <c r="G428" s="330">
        <v>7</v>
      </c>
      <c r="H428" s="295" t="s">
        <v>265</v>
      </c>
      <c r="I428" s="81">
        <v>1959</v>
      </c>
      <c r="J428" s="82" t="s">
        <v>372</v>
      </c>
      <c r="K428" s="83">
        <v>1</v>
      </c>
      <c r="L428" s="84" t="s">
        <v>243</v>
      </c>
      <c r="M428" s="85">
        <v>43910</v>
      </c>
      <c r="N428" s="85">
        <v>43200</v>
      </c>
      <c r="O428" s="86" t="s">
        <v>2093</v>
      </c>
      <c r="P428" s="86">
        <v>43647</v>
      </c>
      <c r="Q428" s="86"/>
      <c r="R428" s="86"/>
      <c r="S428" s="34">
        <v>4</v>
      </c>
      <c r="T428" s="124">
        <v>42752</v>
      </c>
      <c r="U428" s="124">
        <v>43801</v>
      </c>
      <c r="V428" s="87">
        <v>42552</v>
      </c>
      <c r="W428" s="87">
        <v>43647</v>
      </c>
      <c r="X428" s="89"/>
      <c r="Y428" s="89" t="s">
        <v>176</v>
      </c>
      <c r="Z428" s="89" t="s">
        <v>176</v>
      </c>
      <c r="AA428" s="89"/>
      <c r="AB428" s="89"/>
      <c r="AC428" s="89"/>
      <c r="AD428" s="89"/>
      <c r="AE428" s="89" t="s">
        <v>176</v>
      </c>
      <c r="AF428" s="89" t="s">
        <v>176</v>
      </c>
      <c r="AG428" s="89"/>
      <c r="AH428" s="89"/>
      <c r="AI428" s="89" t="s">
        <v>176</v>
      </c>
      <c r="AJ428" s="89" t="s">
        <v>176</v>
      </c>
      <c r="AK428" s="112" t="s">
        <v>1351</v>
      </c>
      <c r="AL428" s="112" t="s">
        <v>1349</v>
      </c>
      <c r="AM428" s="112"/>
      <c r="AN428" s="120" t="s">
        <v>1409</v>
      </c>
      <c r="AO428" s="92" t="s">
        <v>674</v>
      </c>
      <c r="AP428" s="92" t="s">
        <v>491</v>
      </c>
      <c r="AQ428" s="92"/>
      <c r="AR428" s="92"/>
      <c r="AS428" s="93">
        <v>14609</v>
      </c>
      <c r="AT428" s="94">
        <v>1978</v>
      </c>
      <c r="AU428" s="108"/>
      <c r="AV428" s="108"/>
      <c r="AW428" s="71"/>
      <c r="AX428" s="71"/>
      <c r="AY428" s="71"/>
    </row>
    <row r="429" spans="1:51" s="43" customFormat="1" ht="15" customHeight="1" x14ac:dyDescent="0.2">
      <c r="A429" s="125"/>
      <c r="B429" s="126" t="s">
        <v>700</v>
      </c>
      <c r="C429" s="127" t="s">
        <v>2192</v>
      </c>
      <c r="D429" s="127" t="s">
        <v>416</v>
      </c>
      <c r="E429" s="128">
        <v>31281</v>
      </c>
      <c r="F429" s="78" t="s">
        <v>2193</v>
      </c>
      <c r="G429" s="174">
        <v>18</v>
      </c>
      <c r="H429" s="80" t="s">
        <v>802</v>
      </c>
      <c r="I429" s="174">
        <v>1994</v>
      </c>
      <c r="J429" s="131" t="s">
        <v>375</v>
      </c>
      <c r="K429" s="132">
        <v>3</v>
      </c>
      <c r="L429" s="133" t="s">
        <v>248</v>
      </c>
      <c r="M429" s="135">
        <v>43539</v>
      </c>
      <c r="N429" s="135">
        <v>43521</v>
      </c>
      <c r="O429" s="46"/>
      <c r="P429" s="46"/>
      <c r="Q429" s="46"/>
      <c r="R429" s="136"/>
      <c r="S429" s="137">
        <v>4</v>
      </c>
      <c r="T429" s="137"/>
      <c r="U429" s="138">
        <v>43177</v>
      </c>
      <c r="V429" s="253"/>
      <c r="W429" s="253"/>
      <c r="X429" s="140"/>
      <c r="Y429" s="141"/>
      <c r="Z429" s="141"/>
      <c r="AA429" s="141"/>
      <c r="AB429" s="141"/>
      <c r="AC429" s="141"/>
      <c r="AD429" s="141"/>
      <c r="AE429" s="141"/>
      <c r="AF429" s="141"/>
      <c r="AG429" s="141"/>
      <c r="AH429" s="141"/>
      <c r="AI429" s="141"/>
      <c r="AJ429" s="141"/>
      <c r="AK429" s="141"/>
      <c r="AL429" s="67"/>
      <c r="AM429" s="67"/>
      <c r="AN429" s="231"/>
      <c r="AO429" s="90"/>
      <c r="AP429" s="142" t="s">
        <v>1802</v>
      </c>
      <c r="AQ429" s="142"/>
      <c r="AR429" s="142"/>
      <c r="AS429" s="316"/>
      <c r="AT429" s="94">
        <v>2016</v>
      </c>
      <c r="AU429" s="90"/>
      <c r="AV429" s="144"/>
      <c r="AW429" s="144"/>
      <c r="AX429" s="144"/>
      <c r="AY429" s="144"/>
    </row>
    <row r="430" spans="1:51" s="458" customFormat="1" ht="15" hidden="1" customHeight="1" x14ac:dyDescent="0.2">
      <c r="A430" s="95"/>
      <c r="B430" s="166" t="s">
        <v>185</v>
      </c>
      <c r="C430" s="160" t="s">
        <v>1261</v>
      </c>
      <c r="D430" s="160" t="s">
        <v>1262</v>
      </c>
      <c r="E430" s="77">
        <v>1911</v>
      </c>
      <c r="F430" s="523" t="s">
        <v>1547</v>
      </c>
      <c r="G430" s="174">
        <v>6</v>
      </c>
      <c r="H430" s="80" t="s">
        <v>66</v>
      </c>
      <c r="I430" s="81">
        <v>1982</v>
      </c>
      <c r="J430" s="175" t="s">
        <v>377</v>
      </c>
      <c r="K430" s="83">
        <v>1</v>
      </c>
      <c r="L430" s="84" t="s">
        <v>248</v>
      </c>
      <c r="M430" s="146">
        <v>43415</v>
      </c>
      <c r="N430" s="61">
        <v>44130</v>
      </c>
      <c r="O430" s="62">
        <v>42699</v>
      </c>
      <c r="P430" s="62">
        <v>43794</v>
      </c>
      <c r="Q430" s="62"/>
      <c r="R430" s="161" t="s">
        <v>2312</v>
      </c>
      <c r="S430" s="64">
        <v>5</v>
      </c>
      <c r="T430" s="65">
        <v>42726</v>
      </c>
      <c r="U430" s="65">
        <v>44827</v>
      </c>
      <c r="V430" s="87">
        <v>42643</v>
      </c>
      <c r="W430" s="66">
        <v>43738</v>
      </c>
      <c r="X430" s="192"/>
      <c r="Y430" s="33" t="s">
        <v>176</v>
      </c>
      <c r="Z430" s="33" t="s">
        <v>176</v>
      </c>
      <c r="AA430" s="33"/>
      <c r="AB430" s="33"/>
      <c r="AC430" s="33"/>
      <c r="AD430" s="33"/>
      <c r="AE430" s="33" t="s">
        <v>176</v>
      </c>
      <c r="AF430" s="33" t="s">
        <v>176</v>
      </c>
      <c r="AG430" s="33" t="s">
        <v>176</v>
      </c>
      <c r="AH430" s="33" t="s">
        <v>176</v>
      </c>
      <c r="AI430" s="33"/>
      <c r="AJ430" s="33" t="s">
        <v>176</v>
      </c>
      <c r="AK430" s="286"/>
      <c r="AL430" s="67"/>
      <c r="AM430" s="67"/>
      <c r="AN430" s="68" t="s">
        <v>1357</v>
      </c>
      <c r="AO430" s="90" t="s">
        <v>1282</v>
      </c>
      <c r="AP430" s="92"/>
      <c r="AQ430" s="92"/>
      <c r="AR430" s="92"/>
      <c r="AS430" s="93">
        <v>120</v>
      </c>
      <c r="AT430" s="68">
        <v>2005</v>
      </c>
      <c r="AU430" s="90"/>
      <c r="AV430" s="71"/>
      <c r="AW430" s="71"/>
      <c r="AX430" s="71"/>
      <c r="AY430" s="71"/>
    </row>
    <row r="431" spans="1:51" s="103" customFormat="1" ht="15" hidden="1" customHeight="1" x14ac:dyDescent="0.2">
      <c r="A431" s="147">
        <v>64</v>
      </c>
      <c r="B431" s="148" t="s">
        <v>181</v>
      </c>
      <c r="C431" s="149" t="s">
        <v>856</v>
      </c>
      <c r="D431" s="76" t="s">
        <v>351</v>
      </c>
      <c r="E431" s="198">
        <v>167</v>
      </c>
      <c r="F431" s="78" t="s">
        <v>2451</v>
      </c>
      <c r="G431" s="79">
        <v>9</v>
      </c>
      <c r="H431" s="130" t="s">
        <v>1391</v>
      </c>
      <c r="I431" s="129">
        <v>1966</v>
      </c>
      <c r="J431" s="150" t="s">
        <v>372</v>
      </c>
      <c r="K431" s="132">
        <v>1</v>
      </c>
      <c r="L431" s="133" t="s">
        <v>246</v>
      </c>
      <c r="M431" s="152">
        <v>43047</v>
      </c>
      <c r="N431" s="152">
        <v>43197</v>
      </c>
      <c r="O431" s="44">
        <v>41943</v>
      </c>
      <c r="P431" s="44">
        <v>43039</v>
      </c>
      <c r="Q431" s="45" t="s">
        <v>2060</v>
      </c>
      <c r="R431" s="45"/>
      <c r="S431" s="137">
        <v>4</v>
      </c>
      <c r="T431" s="138">
        <v>42468</v>
      </c>
      <c r="U431" s="451">
        <v>43736</v>
      </c>
      <c r="V431" s="495">
        <v>41943</v>
      </c>
      <c r="W431" s="495">
        <v>43039</v>
      </c>
      <c r="X431" s="153"/>
      <c r="Y431" s="153" t="s">
        <v>176</v>
      </c>
      <c r="Z431" s="153" t="s">
        <v>176</v>
      </c>
      <c r="AA431" s="153" t="s">
        <v>176</v>
      </c>
      <c r="AB431" s="153" t="s">
        <v>176</v>
      </c>
      <c r="AC431" s="153"/>
      <c r="AD431" s="153"/>
      <c r="AE431" s="153"/>
      <c r="AF431" s="153"/>
      <c r="AG431" s="153"/>
      <c r="AH431" s="153"/>
      <c r="AI431" s="153"/>
      <c r="AJ431" s="153"/>
      <c r="AK431" s="112"/>
      <c r="AL431" s="112" t="s">
        <v>1926</v>
      </c>
      <c r="AM431" s="112"/>
      <c r="AN431" s="113"/>
      <c r="AO431" s="155" t="s">
        <v>146</v>
      </c>
      <c r="AP431" s="144"/>
      <c r="AQ431" s="142"/>
      <c r="AR431" s="142"/>
      <c r="AS431" s="173" t="s">
        <v>300</v>
      </c>
      <c r="AT431" s="94">
        <v>2005</v>
      </c>
      <c r="AU431" s="144"/>
      <c r="AV431" s="144"/>
      <c r="AW431" s="157"/>
      <c r="AX431" s="157"/>
      <c r="AY431" s="157"/>
    </row>
    <row r="432" spans="1:51" s="72" customFormat="1" ht="15" hidden="1" customHeight="1" x14ac:dyDescent="0.2">
      <c r="A432" s="91"/>
      <c r="B432" s="111" t="s">
        <v>185</v>
      </c>
      <c r="C432" s="75" t="s">
        <v>1066</v>
      </c>
      <c r="D432" s="75" t="s">
        <v>1067</v>
      </c>
      <c r="E432" s="77">
        <v>30174</v>
      </c>
      <c r="F432" s="78" t="s">
        <v>1085</v>
      </c>
      <c r="G432" s="174">
        <v>13</v>
      </c>
      <c r="H432" s="80" t="s">
        <v>1043</v>
      </c>
      <c r="I432" s="81">
        <v>1988</v>
      </c>
      <c r="J432" s="175" t="s">
        <v>375</v>
      </c>
      <c r="K432" s="83">
        <v>1</v>
      </c>
      <c r="L432" s="84" t="s">
        <v>246</v>
      </c>
      <c r="M432" s="61">
        <v>43507</v>
      </c>
      <c r="N432" s="61">
        <v>43788</v>
      </c>
      <c r="O432" s="62">
        <v>42549</v>
      </c>
      <c r="P432" s="62">
        <v>43644</v>
      </c>
      <c r="Q432" s="62"/>
      <c r="R432" s="161" t="s">
        <v>317</v>
      </c>
      <c r="S432" s="34">
        <v>4</v>
      </c>
      <c r="T432" s="124">
        <v>42706</v>
      </c>
      <c r="U432" s="124">
        <v>43791</v>
      </c>
      <c r="V432" s="87" t="s">
        <v>1268</v>
      </c>
      <c r="W432" s="66" t="s">
        <v>1269</v>
      </c>
      <c r="X432" s="33"/>
      <c r="Y432" s="33"/>
      <c r="Z432" s="33"/>
      <c r="AA432" s="33">
        <f>Z432</f>
        <v>0</v>
      </c>
      <c r="AB432" s="33" t="s">
        <v>176</v>
      </c>
      <c r="AC432" s="33" t="s">
        <v>176</v>
      </c>
      <c r="AD432" s="33"/>
      <c r="AE432" s="33"/>
      <c r="AF432" s="33"/>
      <c r="AG432" s="33"/>
      <c r="AH432" s="33"/>
      <c r="AI432" s="33"/>
      <c r="AJ432" s="33"/>
      <c r="AK432" s="67"/>
      <c r="AL432" s="67"/>
      <c r="AM432" s="67" t="s">
        <v>2234</v>
      </c>
      <c r="AN432" s="68" t="s">
        <v>1356</v>
      </c>
      <c r="AO432" s="92" t="s">
        <v>1151</v>
      </c>
      <c r="AP432" s="92"/>
      <c r="AQ432" s="92"/>
      <c r="AR432" s="92"/>
      <c r="AS432" s="93">
        <v>13922</v>
      </c>
      <c r="AT432" s="94">
        <v>2010</v>
      </c>
      <c r="AU432" s="71"/>
      <c r="AV432" s="71"/>
      <c r="AW432" s="71"/>
      <c r="AX432" s="71"/>
      <c r="AY432" s="71"/>
    </row>
    <row r="433" spans="1:51" s="103" customFormat="1" ht="15" hidden="1" customHeight="1" x14ac:dyDescent="0.2">
      <c r="A433" s="305">
        <v>72</v>
      </c>
      <c r="B433" s="412" t="s">
        <v>183</v>
      </c>
      <c r="C433" s="565" t="s">
        <v>1571</v>
      </c>
      <c r="D433" s="566" t="s">
        <v>1572</v>
      </c>
      <c r="E433" s="198">
        <v>30687</v>
      </c>
      <c r="F433" s="54" t="s">
        <v>1574</v>
      </c>
      <c r="G433" s="79">
        <v>16</v>
      </c>
      <c r="H433" s="209" t="s">
        <v>488</v>
      </c>
      <c r="I433" s="201">
        <v>1992</v>
      </c>
      <c r="J433" s="150" t="s">
        <v>372</v>
      </c>
      <c r="K433" s="203">
        <v>2</v>
      </c>
      <c r="L433" s="204" t="s">
        <v>248</v>
      </c>
      <c r="M433" s="152">
        <v>43486</v>
      </c>
      <c r="N433" s="152">
        <v>43893</v>
      </c>
      <c r="O433" s="44">
        <v>42818</v>
      </c>
      <c r="P433" s="44" t="s">
        <v>2287</v>
      </c>
      <c r="Q433" s="44"/>
      <c r="R433" s="44" t="s">
        <v>317</v>
      </c>
      <c r="S433" s="137">
        <v>5</v>
      </c>
      <c r="T433" s="65">
        <v>43705</v>
      </c>
      <c r="U433" s="65">
        <v>43705</v>
      </c>
      <c r="V433" s="179">
        <v>42836</v>
      </c>
      <c r="W433" s="179" t="s">
        <v>2294</v>
      </c>
      <c r="X433" s="141"/>
      <c r="Y433" s="141"/>
      <c r="Z433" s="141"/>
      <c r="AA433" s="141"/>
      <c r="AB433" s="141"/>
      <c r="AC433" s="141"/>
      <c r="AD433" s="141"/>
      <c r="AE433" s="141" t="s">
        <v>176</v>
      </c>
      <c r="AF433" s="141" t="s">
        <v>176</v>
      </c>
      <c r="AG433" s="141"/>
      <c r="AH433" s="141"/>
      <c r="AI433" s="141"/>
      <c r="AJ433" s="141"/>
      <c r="AK433" s="90"/>
      <c r="AL433" s="90"/>
      <c r="AM433" s="90"/>
      <c r="AN433" s="68" t="s">
        <v>2405</v>
      </c>
      <c r="AO433" s="155" t="s">
        <v>1573</v>
      </c>
      <c r="AP433" s="155"/>
      <c r="AQ433" s="155"/>
      <c r="AR433" s="155"/>
      <c r="AS433" s="470">
        <v>815</v>
      </c>
      <c r="AT433" s="113">
        <v>42030</v>
      </c>
      <c r="AU433" s="121">
        <v>41835</v>
      </c>
      <c r="AV433" s="157"/>
      <c r="AW433" s="157"/>
      <c r="AX433" s="157"/>
      <c r="AY433" s="157"/>
    </row>
    <row r="434" spans="1:51" s="196" customFormat="1" ht="15" customHeight="1" x14ac:dyDescent="0.2">
      <c r="A434" s="95"/>
      <c r="B434" s="631" t="s">
        <v>700</v>
      </c>
      <c r="C434" s="633" t="s">
        <v>2028</v>
      </c>
      <c r="D434" s="633" t="s">
        <v>1245</v>
      </c>
      <c r="E434" s="340">
        <v>30282</v>
      </c>
      <c r="F434" s="337" t="s">
        <v>1246</v>
      </c>
      <c r="G434" s="57">
        <v>31</v>
      </c>
      <c r="H434" s="332" t="s">
        <v>1225</v>
      </c>
      <c r="I434" s="57">
        <v>1989</v>
      </c>
      <c r="J434" s="82" t="s">
        <v>372</v>
      </c>
      <c r="K434" s="59">
        <v>2</v>
      </c>
      <c r="L434" s="60" t="s">
        <v>243</v>
      </c>
      <c r="M434" s="61">
        <v>43848</v>
      </c>
      <c r="N434" s="61">
        <v>43579</v>
      </c>
      <c r="O434" s="99">
        <v>41586</v>
      </c>
      <c r="P434" s="99">
        <v>42682</v>
      </c>
      <c r="Q434" s="99"/>
      <c r="R434" s="98"/>
      <c r="S434" s="64">
        <v>4</v>
      </c>
      <c r="T434" s="100">
        <v>42868</v>
      </c>
      <c r="U434" s="65">
        <v>45035</v>
      </c>
      <c r="V434" s="87">
        <v>41586</v>
      </c>
      <c r="W434" s="87">
        <v>42682</v>
      </c>
      <c r="X434" s="101"/>
      <c r="Y434" s="33"/>
      <c r="Z434" s="33"/>
      <c r="AA434" s="33"/>
      <c r="AB434" s="33"/>
      <c r="AC434" s="33"/>
      <c r="AD434" s="33"/>
      <c r="AE434" s="33" t="s">
        <v>176</v>
      </c>
      <c r="AF434" s="33" t="s">
        <v>176</v>
      </c>
      <c r="AG434" s="33"/>
      <c r="AH434" s="33"/>
      <c r="AI434" s="33"/>
      <c r="AJ434" s="33"/>
      <c r="AK434" s="33"/>
      <c r="AL434" s="67"/>
      <c r="AM434" s="67"/>
      <c r="AN434" s="67"/>
      <c r="AO434" s="90" t="s">
        <v>1305</v>
      </c>
      <c r="AP434" s="92"/>
      <c r="AQ434" s="92"/>
      <c r="AR434" s="92"/>
      <c r="AS434" s="93">
        <v>4279</v>
      </c>
      <c r="AT434" s="94">
        <v>2011</v>
      </c>
      <c r="AU434" s="90"/>
      <c r="AV434" s="71"/>
      <c r="AW434" s="71"/>
      <c r="AX434" s="71"/>
      <c r="AY434" s="71"/>
    </row>
    <row r="435" spans="1:51" s="72" customFormat="1" ht="15" customHeight="1" x14ac:dyDescent="0.2">
      <c r="A435" s="73">
        <v>57</v>
      </c>
      <c r="B435" s="111" t="s">
        <v>178</v>
      </c>
      <c r="C435" s="324" t="s">
        <v>873</v>
      </c>
      <c r="D435" s="325" t="s">
        <v>494</v>
      </c>
      <c r="E435" s="341">
        <v>5553</v>
      </c>
      <c r="F435" s="338" t="s">
        <v>1141</v>
      </c>
      <c r="G435" s="330">
        <v>30</v>
      </c>
      <c r="H435" s="295" t="s">
        <v>1391</v>
      </c>
      <c r="I435" s="81">
        <v>1959</v>
      </c>
      <c r="J435" s="82" t="s">
        <v>372</v>
      </c>
      <c r="K435" s="83">
        <v>1</v>
      </c>
      <c r="L435" s="84" t="s">
        <v>243</v>
      </c>
      <c r="M435" s="85">
        <v>44112</v>
      </c>
      <c r="N435" s="85">
        <v>43366</v>
      </c>
      <c r="O435" s="86">
        <v>41009</v>
      </c>
      <c r="P435" s="86">
        <v>42104</v>
      </c>
      <c r="Q435" s="86"/>
      <c r="R435" s="86"/>
      <c r="S435" s="34">
        <v>4</v>
      </c>
      <c r="T435" s="124">
        <v>42722</v>
      </c>
      <c r="U435" s="124">
        <v>43787</v>
      </c>
      <c r="V435" s="87">
        <v>41009</v>
      </c>
      <c r="W435" s="87">
        <v>42104</v>
      </c>
      <c r="X435" s="89"/>
      <c r="Y435" s="89"/>
      <c r="Z435" s="89" t="s">
        <v>176</v>
      </c>
      <c r="AA435" s="89"/>
      <c r="AB435" s="89"/>
      <c r="AC435" s="89"/>
      <c r="AD435" s="89"/>
      <c r="AE435" s="89" t="s">
        <v>176</v>
      </c>
      <c r="AF435" s="89" t="s">
        <v>176</v>
      </c>
      <c r="AG435" s="89"/>
      <c r="AH435" s="89"/>
      <c r="AI435" s="89"/>
      <c r="AJ435" s="89"/>
      <c r="AK435" s="112" t="s">
        <v>1351</v>
      </c>
      <c r="AL435" s="112" t="s">
        <v>1349</v>
      </c>
      <c r="AM435" s="112"/>
      <c r="AN435" s="113" t="s">
        <v>1409</v>
      </c>
      <c r="AO435" s="92"/>
      <c r="AP435" s="92" t="s">
        <v>491</v>
      </c>
      <c r="AQ435" s="92"/>
      <c r="AR435" s="92"/>
      <c r="AS435" s="93">
        <v>14621</v>
      </c>
      <c r="AT435" s="94">
        <v>1979</v>
      </c>
      <c r="AU435" s="108"/>
      <c r="AV435" s="108"/>
      <c r="AW435" s="71"/>
      <c r="AX435" s="71"/>
      <c r="AY435" s="71"/>
    </row>
    <row r="436" spans="1:51" s="72" customFormat="1" ht="15" hidden="1" customHeight="1" x14ac:dyDescent="0.2">
      <c r="A436" s="142">
        <v>65</v>
      </c>
      <c r="B436" s="200" t="s">
        <v>181</v>
      </c>
      <c r="C436" s="149" t="s">
        <v>649</v>
      </c>
      <c r="D436" s="171" t="s">
        <v>424</v>
      </c>
      <c r="E436" s="128">
        <v>3332</v>
      </c>
      <c r="F436" s="78" t="s">
        <v>996</v>
      </c>
      <c r="G436" s="201">
        <v>9</v>
      </c>
      <c r="H436" s="209" t="s">
        <v>1071</v>
      </c>
      <c r="I436" s="201">
        <v>1974</v>
      </c>
      <c r="J436" s="202" t="s">
        <v>372</v>
      </c>
      <c r="K436" s="132">
        <v>1</v>
      </c>
      <c r="L436" s="204" t="s">
        <v>326</v>
      </c>
      <c r="M436" s="151">
        <v>43989</v>
      </c>
      <c r="N436" s="152">
        <v>43596</v>
      </c>
      <c r="O436" s="44">
        <v>42279</v>
      </c>
      <c r="P436" s="44">
        <v>43375</v>
      </c>
      <c r="Q436" s="62" t="s">
        <v>2051</v>
      </c>
      <c r="R436" s="46"/>
      <c r="S436" s="137">
        <v>4</v>
      </c>
      <c r="T436" s="138">
        <v>42486</v>
      </c>
      <c r="U436" s="451">
        <v>43701</v>
      </c>
      <c r="V436" s="495">
        <v>42082</v>
      </c>
      <c r="W436" s="495">
        <v>43178</v>
      </c>
      <c r="X436" s="154"/>
      <c r="Y436" s="154"/>
      <c r="Z436" s="154"/>
      <c r="AA436" s="154"/>
      <c r="AB436" s="244" t="s">
        <v>176</v>
      </c>
      <c r="AC436" s="154"/>
      <c r="AD436" s="154"/>
      <c r="AE436" s="154"/>
      <c r="AF436" s="154"/>
      <c r="AG436" s="141"/>
      <c r="AH436" s="141"/>
      <c r="AI436" s="141"/>
      <c r="AJ436" s="141">
        <f>+AI456</f>
        <v>0</v>
      </c>
      <c r="AK436" s="67"/>
      <c r="AL436" s="67" t="s">
        <v>1928</v>
      </c>
      <c r="AM436" s="67"/>
      <c r="AN436" s="68"/>
      <c r="AO436" s="142"/>
      <c r="AP436" s="142"/>
      <c r="AQ436" s="142"/>
      <c r="AR436" s="142"/>
      <c r="AS436" s="173"/>
      <c r="AT436" s="94">
        <v>2011</v>
      </c>
      <c r="AU436" s="144"/>
      <c r="AV436" s="144"/>
      <c r="AW436" s="144"/>
      <c r="AX436" s="144"/>
      <c r="AY436" s="144"/>
    </row>
    <row r="437" spans="1:51" ht="15" hidden="1" customHeight="1" x14ac:dyDescent="0.2">
      <c r="A437" s="104">
        <v>66</v>
      </c>
      <c r="B437" s="96" t="s">
        <v>186</v>
      </c>
      <c r="C437" s="52" t="s">
        <v>1740</v>
      </c>
      <c r="D437" s="76" t="s">
        <v>1741</v>
      </c>
      <c r="E437" s="53">
        <v>30863</v>
      </c>
      <c r="F437" s="54" t="s">
        <v>1742</v>
      </c>
      <c r="G437" s="79">
        <v>23</v>
      </c>
      <c r="H437" s="56" t="s">
        <v>265</v>
      </c>
      <c r="I437" s="57">
        <v>1978</v>
      </c>
      <c r="J437" s="105" t="s">
        <v>372</v>
      </c>
      <c r="K437" s="59">
        <v>1</v>
      </c>
      <c r="L437" s="60" t="s">
        <v>246</v>
      </c>
      <c r="M437" s="61">
        <v>44119</v>
      </c>
      <c r="N437" s="61">
        <v>43932</v>
      </c>
      <c r="O437" s="62">
        <v>42314</v>
      </c>
      <c r="P437" s="62">
        <v>43410</v>
      </c>
      <c r="Q437" s="62">
        <v>43095</v>
      </c>
      <c r="R437" s="62">
        <v>44191</v>
      </c>
      <c r="S437" s="64">
        <v>4</v>
      </c>
      <c r="T437" s="100">
        <v>42618</v>
      </c>
      <c r="U437" s="65">
        <v>43660</v>
      </c>
      <c r="V437" s="66">
        <v>42314</v>
      </c>
      <c r="W437" s="66">
        <v>43410</v>
      </c>
      <c r="X437" s="33"/>
      <c r="Y437" s="33"/>
      <c r="Z437" s="33"/>
      <c r="AA437" s="33" t="s">
        <v>176</v>
      </c>
      <c r="AB437" s="33" t="s">
        <v>176</v>
      </c>
      <c r="AC437" s="33"/>
      <c r="AD437" s="33"/>
      <c r="AE437" s="33"/>
      <c r="AF437" s="33"/>
      <c r="AG437" s="33"/>
      <c r="AH437" s="33"/>
      <c r="AI437" s="33"/>
      <c r="AJ437" s="33"/>
      <c r="AK437" s="90"/>
      <c r="AL437" s="90"/>
      <c r="AM437" s="90"/>
      <c r="AN437" s="90"/>
      <c r="AO437" s="647" t="s">
        <v>1743</v>
      </c>
      <c r="AP437" s="69"/>
      <c r="AQ437" s="69"/>
      <c r="AR437" s="69"/>
      <c r="AS437" s="70"/>
      <c r="AT437" s="68"/>
      <c r="AU437" s="108"/>
      <c r="AV437" s="108"/>
      <c r="AW437" s="108"/>
      <c r="AX437" s="108"/>
      <c r="AY437" s="108"/>
    </row>
    <row r="438" spans="1:51" s="72" customFormat="1" ht="15" hidden="1" customHeight="1" x14ac:dyDescent="0.2">
      <c r="A438" s="73"/>
      <c r="B438" s="111" t="s">
        <v>179</v>
      </c>
      <c r="C438" s="75" t="s">
        <v>316</v>
      </c>
      <c r="D438" s="76" t="s">
        <v>545</v>
      </c>
      <c r="E438" s="77">
        <v>3330</v>
      </c>
      <c r="F438" s="78" t="s">
        <v>1546</v>
      </c>
      <c r="G438" s="79">
        <v>29</v>
      </c>
      <c r="H438" s="80" t="s">
        <v>1391</v>
      </c>
      <c r="I438" s="81">
        <v>1976</v>
      </c>
      <c r="J438" s="175" t="s">
        <v>372</v>
      </c>
      <c r="K438" s="83">
        <v>1</v>
      </c>
      <c r="L438" s="84" t="s">
        <v>326</v>
      </c>
      <c r="M438" s="61">
        <v>43968</v>
      </c>
      <c r="N438" s="61">
        <v>43603</v>
      </c>
      <c r="O438" s="86">
        <v>42769</v>
      </c>
      <c r="P438" s="260">
        <v>43864</v>
      </c>
      <c r="Q438" s="260"/>
      <c r="R438" s="260" t="s">
        <v>2280</v>
      </c>
      <c r="S438" s="34">
        <v>4</v>
      </c>
      <c r="T438" s="65">
        <v>42699</v>
      </c>
      <c r="U438" s="65">
        <v>43787</v>
      </c>
      <c r="V438" s="66">
        <v>42836</v>
      </c>
      <c r="W438" s="66">
        <v>43932</v>
      </c>
      <c r="X438" s="89"/>
      <c r="Y438" s="89"/>
      <c r="Z438" s="33" t="s">
        <v>176</v>
      </c>
      <c r="AA438" s="89"/>
      <c r="AB438" s="89"/>
      <c r="AC438" s="89"/>
      <c r="AD438" s="89"/>
      <c r="AE438" s="89"/>
      <c r="AF438" s="89"/>
      <c r="AG438" s="89"/>
      <c r="AH438" s="89" t="s">
        <v>176</v>
      </c>
      <c r="AI438" s="89"/>
      <c r="AJ438" s="89" t="s">
        <v>176</v>
      </c>
      <c r="AK438" s="67"/>
      <c r="AL438" s="67"/>
      <c r="AM438" s="67" t="s">
        <v>1907</v>
      </c>
      <c r="AN438" s="90" t="s">
        <v>2423</v>
      </c>
      <c r="AO438" s="285" t="s">
        <v>1038</v>
      </c>
      <c r="AP438" s="92"/>
      <c r="AQ438" s="92" t="s">
        <v>497</v>
      </c>
      <c r="AR438" s="91" t="s">
        <v>1038</v>
      </c>
      <c r="AS438" s="70">
        <v>13957</v>
      </c>
      <c r="AT438" s="199">
        <v>2007</v>
      </c>
      <c r="AU438" s="71"/>
      <c r="AV438" s="71"/>
      <c r="AW438" s="71"/>
      <c r="AX438" s="71"/>
      <c r="AY438" s="71"/>
    </row>
    <row r="439" spans="1:51" s="182" customFormat="1" ht="15" hidden="1" customHeight="1" x14ac:dyDescent="0.2">
      <c r="A439" s="194">
        <v>66</v>
      </c>
      <c r="B439" s="148" t="s">
        <v>181</v>
      </c>
      <c r="C439" s="149" t="s">
        <v>687</v>
      </c>
      <c r="D439" s="76" t="s">
        <v>539</v>
      </c>
      <c r="E439" s="198">
        <v>278</v>
      </c>
      <c r="F439" s="78" t="s">
        <v>997</v>
      </c>
      <c r="G439" s="79">
        <v>21</v>
      </c>
      <c r="H439" s="130" t="s">
        <v>70</v>
      </c>
      <c r="I439" s="129">
        <v>1960</v>
      </c>
      <c r="J439" s="150" t="s">
        <v>372</v>
      </c>
      <c r="K439" s="132">
        <v>1</v>
      </c>
      <c r="L439" s="133" t="s">
        <v>244</v>
      </c>
      <c r="M439" s="135">
        <v>42992</v>
      </c>
      <c r="N439" s="152">
        <v>43041</v>
      </c>
      <c r="O439" s="44">
        <v>42332</v>
      </c>
      <c r="P439" s="44">
        <v>43428</v>
      </c>
      <c r="Q439" s="44" t="s">
        <v>2049</v>
      </c>
      <c r="R439" s="45"/>
      <c r="S439" s="137">
        <v>4</v>
      </c>
      <c r="T439" s="138">
        <v>42510</v>
      </c>
      <c r="U439" s="451">
        <v>43792</v>
      </c>
      <c r="V439" s="495">
        <v>42332</v>
      </c>
      <c r="W439" s="496">
        <v>43428</v>
      </c>
      <c r="X439" s="153"/>
      <c r="Y439" s="153"/>
      <c r="Z439" s="153" t="s">
        <v>176</v>
      </c>
      <c r="AA439" s="153"/>
      <c r="AB439" s="153"/>
      <c r="AC439" s="153" t="s">
        <v>176</v>
      </c>
      <c r="AD439" s="153" t="s">
        <v>176</v>
      </c>
      <c r="AE439" s="153"/>
      <c r="AF439" s="153"/>
      <c r="AG439" s="141"/>
      <c r="AH439" s="141"/>
      <c r="AI439" s="141"/>
      <c r="AJ439" s="141" t="str">
        <f>+AJ459</f>
        <v>+</v>
      </c>
      <c r="AK439" s="112"/>
      <c r="AL439" s="67" t="s">
        <v>1472</v>
      </c>
      <c r="AM439" s="112"/>
      <c r="AN439" s="120"/>
      <c r="AO439" s="698" t="s">
        <v>668</v>
      </c>
      <c r="AP439" s="142"/>
      <c r="AQ439" s="155"/>
      <c r="AR439" s="155"/>
      <c r="AS439" s="156" t="s">
        <v>301</v>
      </c>
      <c r="AT439" s="613">
        <v>1982</v>
      </c>
      <c r="AU439" s="144"/>
      <c r="AV439" s="144"/>
      <c r="AW439" s="278"/>
      <c r="AX439" s="278"/>
      <c r="AY439" s="278"/>
    </row>
    <row r="440" spans="1:51" s="72" customFormat="1" ht="15" hidden="1" customHeight="1" x14ac:dyDescent="0.2">
      <c r="A440" s="305">
        <v>73</v>
      </c>
      <c r="B440" s="412" t="s">
        <v>183</v>
      </c>
      <c r="C440" s="565" t="s">
        <v>2297</v>
      </c>
      <c r="D440" s="566" t="s">
        <v>1567</v>
      </c>
      <c r="E440" s="198">
        <v>30682</v>
      </c>
      <c r="F440" s="54" t="s">
        <v>1647</v>
      </c>
      <c r="G440" s="79">
        <v>23</v>
      </c>
      <c r="H440" s="209" t="s">
        <v>66</v>
      </c>
      <c r="I440" s="201">
        <v>1991</v>
      </c>
      <c r="J440" s="202" t="s">
        <v>372</v>
      </c>
      <c r="K440" s="203">
        <v>2</v>
      </c>
      <c r="L440" s="204" t="s">
        <v>247</v>
      </c>
      <c r="M440" s="152">
        <v>43445</v>
      </c>
      <c r="N440" s="152">
        <v>43851</v>
      </c>
      <c r="O440" s="44">
        <v>42836</v>
      </c>
      <c r="P440" s="44" t="s">
        <v>2294</v>
      </c>
      <c r="Q440" s="44"/>
      <c r="R440" s="44" t="s">
        <v>317</v>
      </c>
      <c r="S440" s="137">
        <v>5</v>
      </c>
      <c r="T440" s="65">
        <v>42825</v>
      </c>
      <c r="U440" s="65">
        <v>45030</v>
      </c>
      <c r="V440" s="754">
        <v>42852</v>
      </c>
      <c r="W440" s="179" t="s">
        <v>2294</v>
      </c>
      <c r="X440" s="141"/>
      <c r="Y440" s="141"/>
      <c r="Z440" s="141"/>
      <c r="AA440" s="141"/>
      <c r="AB440" s="141"/>
      <c r="AC440" s="141"/>
      <c r="AD440" s="141"/>
      <c r="AE440" s="141"/>
      <c r="AF440" s="141"/>
      <c r="AG440" s="141" t="s">
        <v>682</v>
      </c>
      <c r="AH440" s="141" t="s">
        <v>176</v>
      </c>
      <c r="AI440" s="141"/>
      <c r="AJ440" s="141"/>
      <c r="AK440" s="90"/>
      <c r="AL440" s="90"/>
      <c r="AM440" s="90"/>
      <c r="AN440" s="120" t="s">
        <v>2423</v>
      </c>
      <c r="AO440" s="698" t="s">
        <v>1568</v>
      </c>
      <c r="AP440" s="155"/>
      <c r="AQ440" s="155"/>
      <c r="AR440" s="155"/>
      <c r="AS440" s="470">
        <v>803</v>
      </c>
      <c r="AT440" s="707">
        <v>41984</v>
      </c>
      <c r="AU440" s="121">
        <v>41831</v>
      </c>
      <c r="AV440" s="157"/>
      <c r="AW440" s="157"/>
      <c r="AX440" s="157"/>
      <c r="AY440" s="157"/>
    </row>
    <row r="441" spans="1:51" s="72" customFormat="1" ht="15" hidden="1" customHeight="1" x14ac:dyDescent="0.2">
      <c r="A441" s="104">
        <v>67</v>
      </c>
      <c r="B441" s="51" t="s">
        <v>182</v>
      </c>
      <c r="C441" s="52" t="s">
        <v>747</v>
      </c>
      <c r="D441" s="76" t="s">
        <v>471</v>
      </c>
      <c r="E441" s="53">
        <v>281</v>
      </c>
      <c r="F441" s="54" t="s">
        <v>998</v>
      </c>
      <c r="G441" s="79">
        <v>3</v>
      </c>
      <c r="H441" s="56" t="s">
        <v>59</v>
      </c>
      <c r="I441" s="57">
        <v>1959</v>
      </c>
      <c r="J441" s="105" t="s">
        <v>372</v>
      </c>
      <c r="K441" s="59">
        <v>1</v>
      </c>
      <c r="L441" s="60" t="s">
        <v>247</v>
      </c>
      <c r="M441" s="61">
        <v>44126</v>
      </c>
      <c r="N441" s="61">
        <v>43385</v>
      </c>
      <c r="O441" s="62">
        <v>42818</v>
      </c>
      <c r="P441" s="62">
        <v>43914</v>
      </c>
      <c r="Q441" s="62" t="s">
        <v>317</v>
      </c>
      <c r="R441" s="62" t="s">
        <v>317</v>
      </c>
      <c r="S441" s="64">
        <v>4</v>
      </c>
      <c r="T441" s="65">
        <v>42706</v>
      </c>
      <c r="U441" s="65">
        <v>43696</v>
      </c>
      <c r="V441" s="66">
        <v>41911</v>
      </c>
      <c r="W441" s="66">
        <v>43007</v>
      </c>
      <c r="X441" s="33"/>
      <c r="Y441" s="33"/>
      <c r="Z441" s="33"/>
      <c r="AA441" s="33"/>
      <c r="AB441" s="33"/>
      <c r="AC441" s="33"/>
      <c r="AD441" s="33"/>
      <c r="AE441" s="33" t="s">
        <v>176</v>
      </c>
      <c r="AF441" s="33"/>
      <c r="AG441" s="33" t="s">
        <v>176</v>
      </c>
      <c r="AH441" s="33" t="s">
        <v>176</v>
      </c>
      <c r="AI441" s="33"/>
      <c r="AJ441" s="33"/>
      <c r="AK441" s="67"/>
      <c r="AL441" s="67" t="s">
        <v>1920</v>
      </c>
      <c r="AM441" s="67"/>
      <c r="AN441" s="68"/>
      <c r="AO441" s="69"/>
      <c r="AP441" s="69" t="s">
        <v>392</v>
      </c>
      <c r="AQ441" s="69"/>
      <c r="AR441" s="69"/>
      <c r="AS441" s="70">
        <v>12904</v>
      </c>
      <c r="AT441" s="68">
        <v>1980</v>
      </c>
      <c r="AU441" s="71"/>
      <c r="AV441" s="71"/>
      <c r="AW441" s="108"/>
      <c r="AX441" s="108"/>
      <c r="AY441" s="108"/>
    </row>
    <row r="442" spans="1:51" s="72" customFormat="1" ht="15" hidden="1" customHeight="1" x14ac:dyDescent="0.2">
      <c r="A442" s="104">
        <v>68</v>
      </c>
      <c r="B442" s="51" t="s">
        <v>182</v>
      </c>
      <c r="C442" s="322" t="s">
        <v>747</v>
      </c>
      <c r="D442" s="325" t="s">
        <v>615</v>
      </c>
      <c r="E442" s="340">
        <v>31248</v>
      </c>
      <c r="F442" s="337" t="s">
        <v>2116</v>
      </c>
      <c r="G442" s="330">
        <v>27</v>
      </c>
      <c r="H442" s="332" t="s">
        <v>1391</v>
      </c>
      <c r="I442" s="57">
        <v>1986</v>
      </c>
      <c r="J442" s="105" t="s">
        <v>372</v>
      </c>
      <c r="K442" s="59">
        <v>3</v>
      </c>
      <c r="L442" s="60" t="s">
        <v>246</v>
      </c>
      <c r="M442" s="61">
        <v>43483</v>
      </c>
      <c r="N442" s="61">
        <v>43796</v>
      </c>
      <c r="O442" s="62">
        <v>42523</v>
      </c>
      <c r="P442" s="62">
        <v>43679</v>
      </c>
      <c r="Q442" s="63" t="s">
        <v>317</v>
      </c>
      <c r="R442" s="63" t="s">
        <v>317</v>
      </c>
      <c r="S442" s="64">
        <v>4</v>
      </c>
      <c r="T442" s="34"/>
      <c r="U442" s="65">
        <v>43545</v>
      </c>
      <c r="V442" s="66">
        <v>42584</v>
      </c>
      <c r="W442" s="66">
        <v>43679</v>
      </c>
      <c r="X442" s="33"/>
      <c r="Y442" s="33"/>
      <c r="Z442" s="33"/>
      <c r="AA442" s="33" t="s">
        <v>176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90"/>
      <c r="AL442" s="90"/>
      <c r="AM442" s="90"/>
      <c r="AN442" s="90"/>
      <c r="AO442" s="69" t="s">
        <v>2118</v>
      </c>
      <c r="AP442" s="69"/>
      <c r="AQ442" s="69"/>
      <c r="AR442" s="69"/>
      <c r="AS442" s="70"/>
      <c r="AT442" s="68"/>
      <c r="AU442" s="108"/>
      <c r="AV442" s="108"/>
      <c r="AW442" s="108"/>
      <c r="AX442" s="108"/>
      <c r="AY442" s="108"/>
    </row>
    <row r="443" spans="1:51" s="310" customFormat="1" ht="15" hidden="1" customHeight="1" x14ac:dyDescent="0.2">
      <c r="A443" s="50"/>
      <c r="B443" s="96" t="s">
        <v>185</v>
      </c>
      <c r="C443" s="52" t="s">
        <v>41</v>
      </c>
      <c r="D443" s="52" t="s">
        <v>349</v>
      </c>
      <c r="E443" s="53">
        <v>30051</v>
      </c>
      <c r="F443" s="54" t="s">
        <v>2333</v>
      </c>
      <c r="G443" s="55">
        <v>29</v>
      </c>
      <c r="H443" s="56" t="s">
        <v>70</v>
      </c>
      <c r="I443" s="57">
        <v>1967</v>
      </c>
      <c r="J443" s="82" t="s">
        <v>372</v>
      </c>
      <c r="K443" s="59">
        <v>1</v>
      </c>
      <c r="L443" s="60" t="s">
        <v>244</v>
      </c>
      <c r="M443" s="61">
        <v>44035</v>
      </c>
      <c r="N443" s="61">
        <v>43673</v>
      </c>
      <c r="O443" s="62">
        <v>42818</v>
      </c>
      <c r="P443" s="62">
        <v>43914</v>
      </c>
      <c r="Q443" s="62"/>
      <c r="R443" s="63" t="s">
        <v>317</v>
      </c>
      <c r="S443" s="64">
        <v>4</v>
      </c>
      <c r="T443" s="65">
        <v>42782</v>
      </c>
      <c r="U443" s="65">
        <v>43623</v>
      </c>
      <c r="V443" s="66">
        <v>42881</v>
      </c>
      <c r="W443" s="66">
        <v>43977</v>
      </c>
      <c r="X443" s="33"/>
      <c r="Y443" s="33"/>
      <c r="Z443" s="33"/>
      <c r="AA443" s="33"/>
      <c r="AB443" s="33" t="s">
        <v>176</v>
      </c>
      <c r="AC443" s="33" t="s">
        <v>176</v>
      </c>
      <c r="AD443" s="33" t="s">
        <v>176</v>
      </c>
      <c r="AE443" s="33"/>
      <c r="AF443" s="33"/>
      <c r="AG443" s="33"/>
      <c r="AH443" s="33"/>
      <c r="AI443" s="33"/>
      <c r="AJ443" s="33"/>
      <c r="AK443" s="67"/>
      <c r="AL443" s="67"/>
      <c r="AM443" s="67" t="s">
        <v>1907</v>
      </c>
      <c r="AN443" s="90" t="s">
        <v>1356</v>
      </c>
      <c r="AO443" s="307" t="s">
        <v>134</v>
      </c>
      <c r="AP443" s="69" t="s">
        <v>42</v>
      </c>
      <c r="AQ443" s="69"/>
      <c r="AR443" s="69"/>
      <c r="AS443" s="70">
        <v>16042</v>
      </c>
      <c r="AT443" s="68">
        <v>1996</v>
      </c>
      <c r="AU443" s="108"/>
      <c r="AV443" s="108"/>
      <c r="AW443" s="71"/>
      <c r="AX443" s="71"/>
      <c r="AY443" s="71"/>
    </row>
    <row r="444" spans="1:51" s="72" customFormat="1" ht="15" hidden="1" customHeight="1" x14ac:dyDescent="0.2">
      <c r="A444" s="104">
        <v>67</v>
      </c>
      <c r="B444" s="51" t="s">
        <v>184</v>
      </c>
      <c r="C444" s="52" t="s">
        <v>93</v>
      </c>
      <c r="D444" s="76" t="s">
        <v>524</v>
      </c>
      <c r="E444" s="53">
        <v>30099</v>
      </c>
      <c r="F444" s="54" t="s">
        <v>999</v>
      </c>
      <c r="G444" s="79">
        <v>9</v>
      </c>
      <c r="H444" s="56" t="s">
        <v>1043</v>
      </c>
      <c r="I444" s="57">
        <v>1978</v>
      </c>
      <c r="J444" s="105" t="s">
        <v>372</v>
      </c>
      <c r="K444" s="59">
        <v>3</v>
      </c>
      <c r="L444" s="60" t="s">
        <v>243</v>
      </c>
      <c r="M444" s="61">
        <v>43258</v>
      </c>
      <c r="N444" s="61">
        <v>43715</v>
      </c>
      <c r="O444" s="62">
        <v>42056</v>
      </c>
      <c r="P444" s="62">
        <v>43241</v>
      </c>
      <c r="Q444" s="62"/>
      <c r="R444" s="62"/>
      <c r="S444" s="137">
        <v>4</v>
      </c>
      <c r="T444" s="138">
        <v>42519</v>
      </c>
      <c r="U444" s="138">
        <v>43191</v>
      </c>
      <c r="V444" s="500">
        <v>42115</v>
      </c>
      <c r="W444" s="500">
        <v>43211</v>
      </c>
      <c r="X444" s="33"/>
      <c r="Y444" s="33">
        <f>+X418</f>
        <v>0</v>
      </c>
      <c r="Z444" s="33"/>
      <c r="AA444" s="33"/>
      <c r="AB444" s="33"/>
      <c r="AC444" s="33"/>
      <c r="AD444" s="33"/>
      <c r="AE444" s="33" t="s">
        <v>176</v>
      </c>
      <c r="AF444" s="33" t="s">
        <v>176</v>
      </c>
      <c r="AG444" s="33"/>
      <c r="AH444" s="33"/>
      <c r="AI444" s="33"/>
      <c r="AJ444" s="33"/>
      <c r="AK444" s="120"/>
      <c r="AL444" s="120"/>
      <c r="AM444" s="120"/>
      <c r="AN444" s="120"/>
      <c r="AO444" s="307"/>
      <c r="AP444" s="69"/>
      <c r="AQ444" s="69" t="s">
        <v>69</v>
      </c>
      <c r="AR444" s="69" t="s">
        <v>587</v>
      </c>
      <c r="AS444" s="70">
        <v>7893</v>
      </c>
      <c r="AT444" s="68">
        <v>2009</v>
      </c>
      <c r="AU444" s="71"/>
      <c r="AV444" s="71"/>
      <c r="AW444" s="108"/>
      <c r="AX444" s="108"/>
      <c r="AY444" s="108"/>
    </row>
    <row r="445" spans="1:51" s="72" customFormat="1" ht="15" customHeight="1" x14ac:dyDescent="0.2">
      <c r="A445" s="73">
        <v>58</v>
      </c>
      <c r="B445" s="114" t="s">
        <v>178</v>
      </c>
      <c r="C445" s="324" t="s">
        <v>789</v>
      </c>
      <c r="D445" s="328" t="s">
        <v>492</v>
      </c>
      <c r="E445" s="343">
        <v>557</v>
      </c>
      <c r="F445" s="338" t="s">
        <v>984</v>
      </c>
      <c r="G445" s="331">
        <v>12</v>
      </c>
      <c r="H445" s="295" t="s">
        <v>66</v>
      </c>
      <c r="I445" s="81">
        <v>1956</v>
      </c>
      <c r="J445" s="82" t="s">
        <v>372</v>
      </c>
      <c r="K445" s="83">
        <v>1</v>
      </c>
      <c r="L445" s="84" t="s">
        <v>247</v>
      </c>
      <c r="M445" s="85">
        <v>43880</v>
      </c>
      <c r="N445" s="85">
        <v>43497</v>
      </c>
      <c r="O445" s="86">
        <v>41366</v>
      </c>
      <c r="P445" s="86">
        <v>42462</v>
      </c>
      <c r="Q445" s="86"/>
      <c r="R445" s="86" t="s">
        <v>317</v>
      </c>
      <c r="S445" s="34">
        <v>4</v>
      </c>
      <c r="T445" s="124">
        <v>42708</v>
      </c>
      <c r="U445" s="124">
        <v>43786</v>
      </c>
      <c r="V445" s="87">
        <v>41366</v>
      </c>
      <c r="W445" s="87">
        <v>42462</v>
      </c>
      <c r="X445" s="89"/>
      <c r="Y445" s="89"/>
      <c r="Z445" s="89" t="s">
        <v>176</v>
      </c>
      <c r="AA445" s="89" t="s">
        <v>176</v>
      </c>
      <c r="AB445" s="89" t="s">
        <v>176</v>
      </c>
      <c r="AC445" s="89"/>
      <c r="AD445" s="89"/>
      <c r="AE445" s="89"/>
      <c r="AF445" s="89"/>
      <c r="AG445" s="89" t="s">
        <v>176</v>
      </c>
      <c r="AH445" s="89" t="s">
        <v>176</v>
      </c>
      <c r="AI445" s="89"/>
      <c r="AJ445" s="89"/>
      <c r="AK445" s="112"/>
      <c r="AL445" s="112"/>
      <c r="AM445" s="112"/>
      <c r="AN445" s="120" t="s">
        <v>1409</v>
      </c>
      <c r="AO445" s="306"/>
      <c r="AP445" s="92"/>
      <c r="AQ445" s="92" t="s">
        <v>495</v>
      </c>
      <c r="AR445" s="92"/>
      <c r="AS445" s="93">
        <v>12951</v>
      </c>
      <c r="AT445" s="94">
        <v>1977</v>
      </c>
      <c r="AU445" s="71"/>
      <c r="AV445" s="71"/>
      <c r="AW445" s="71"/>
      <c r="AX445" s="71"/>
      <c r="AY445" s="71"/>
    </row>
    <row r="446" spans="1:51" s="43" customFormat="1" ht="15" hidden="1" customHeight="1" x14ac:dyDescent="0.2">
      <c r="A446" s="104">
        <v>74</v>
      </c>
      <c r="B446" s="96" t="s">
        <v>188</v>
      </c>
      <c r="C446" s="52" t="s">
        <v>2042</v>
      </c>
      <c r="D446" s="76" t="s">
        <v>412</v>
      </c>
      <c r="E446" s="53">
        <v>31055</v>
      </c>
      <c r="F446" s="54" t="s">
        <v>2442</v>
      </c>
      <c r="G446" s="79">
        <v>17</v>
      </c>
      <c r="H446" s="56" t="s">
        <v>1043</v>
      </c>
      <c r="I446" s="57">
        <v>1994</v>
      </c>
      <c r="J446" s="252" t="s">
        <v>375</v>
      </c>
      <c r="K446" s="59">
        <v>3</v>
      </c>
      <c r="L446" s="60" t="s">
        <v>246</v>
      </c>
      <c r="M446" s="152">
        <v>43209</v>
      </c>
      <c r="N446" s="61">
        <v>43971</v>
      </c>
      <c r="O446" s="62">
        <v>42180</v>
      </c>
      <c r="P446" s="62" t="s">
        <v>1783</v>
      </c>
      <c r="Q446" s="62" t="s">
        <v>317</v>
      </c>
      <c r="R446" s="62" t="s">
        <v>317</v>
      </c>
      <c r="S446" s="64">
        <v>4</v>
      </c>
      <c r="T446" s="65">
        <v>43332</v>
      </c>
      <c r="U446" s="65">
        <v>43332</v>
      </c>
      <c r="V446" s="66">
        <v>42180</v>
      </c>
      <c r="W446" s="561" t="s">
        <v>1783</v>
      </c>
      <c r="X446" s="33"/>
      <c r="Y446" s="33"/>
      <c r="Z446" s="33"/>
      <c r="AA446" s="33"/>
      <c r="AB446" s="33" t="s">
        <v>176</v>
      </c>
      <c r="AC446" s="33"/>
      <c r="AD446" s="33"/>
      <c r="AE446" s="33"/>
      <c r="AF446" s="33"/>
      <c r="AG446" s="33"/>
      <c r="AH446" s="33"/>
      <c r="AI446" s="33"/>
      <c r="AJ446" s="619"/>
      <c r="AK446" s="120"/>
      <c r="AL446" s="120"/>
      <c r="AM446" s="120"/>
      <c r="AN446" s="120" t="s">
        <v>2423</v>
      </c>
      <c r="AO446" s="675" t="s">
        <v>1802</v>
      </c>
      <c r="AP446" s="211"/>
      <c r="AQ446" s="211"/>
      <c r="AR446" s="70"/>
      <c r="AS446" s="90">
        <v>2015</v>
      </c>
      <c r="AT446" s="628"/>
      <c r="AU446" s="108"/>
      <c r="AV446" s="108"/>
      <c r="AW446" s="108"/>
      <c r="AX446" s="108"/>
      <c r="AY446" s="108"/>
    </row>
    <row r="447" spans="1:51" ht="12.75" hidden="1" customHeight="1" x14ac:dyDescent="0.2">
      <c r="A447" s="104">
        <v>69</v>
      </c>
      <c r="B447" s="51" t="s">
        <v>182</v>
      </c>
      <c r="C447" s="52" t="s">
        <v>696</v>
      </c>
      <c r="D447" s="76" t="s">
        <v>472</v>
      </c>
      <c r="E447" s="53">
        <v>1601</v>
      </c>
      <c r="F447" s="54" t="s">
        <v>1000</v>
      </c>
      <c r="G447" s="79">
        <v>19</v>
      </c>
      <c r="H447" s="56" t="s">
        <v>1225</v>
      </c>
      <c r="I447" s="57">
        <v>1971</v>
      </c>
      <c r="J447" s="105" t="s">
        <v>375</v>
      </c>
      <c r="K447" s="59">
        <v>1</v>
      </c>
      <c r="L447" s="60" t="s">
        <v>246</v>
      </c>
      <c r="M447" s="61">
        <v>44028</v>
      </c>
      <c r="N447" s="61">
        <v>43621</v>
      </c>
      <c r="O447" s="62">
        <v>42769</v>
      </c>
      <c r="P447" s="62">
        <v>43864</v>
      </c>
      <c r="Q447" s="62">
        <v>42769</v>
      </c>
      <c r="R447" s="62">
        <v>43864</v>
      </c>
      <c r="S447" s="64">
        <v>4</v>
      </c>
      <c r="T447" s="65">
        <v>42674</v>
      </c>
      <c r="U447" s="65">
        <v>43707</v>
      </c>
      <c r="V447" s="66">
        <v>42787</v>
      </c>
      <c r="W447" s="66">
        <v>43882</v>
      </c>
      <c r="X447" s="33"/>
      <c r="Y447" s="33" t="s">
        <v>176</v>
      </c>
      <c r="Z447" s="33"/>
      <c r="AA447" s="33" t="s">
        <v>176</v>
      </c>
      <c r="AB447" s="33" t="s">
        <v>176</v>
      </c>
      <c r="AC447" s="33" t="s">
        <v>176</v>
      </c>
      <c r="AD447" s="33" t="s">
        <v>176</v>
      </c>
      <c r="AE447" s="33"/>
      <c r="AF447" s="33"/>
      <c r="AG447" s="33" t="s">
        <v>176</v>
      </c>
      <c r="AH447" s="33"/>
      <c r="AI447" s="33"/>
      <c r="AJ447" s="33" t="s">
        <v>176</v>
      </c>
      <c r="AK447" s="67"/>
      <c r="AL447" s="67" t="s">
        <v>1917</v>
      </c>
      <c r="AN447" s="90"/>
      <c r="AO447" s="307"/>
      <c r="AP447" s="69" t="s">
        <v>393</v>
      </c>
      <c r="AQ447" s="69"/>
      <c r="AR447" s="69"/>
      <c r="AS447" s="70">
        <v>12913</v>
      </c>
      <c r="AT447" s="68">
        <v>1991</v>
      </c>
      <c r="AU447" s="189"/>
      <c r="AV447" s="189"/>
      <c r="AW447" s="142"/>
      <c r="AX447" s="142"/>
      <c r="AY447" s="142"/>
    </row>
    <row r="448" spans="1:51" s="72" customFormat="1" ht="15" hidden="1" customHeight="1" x14ac:dyDescent="0.2">
      <c r="A448" s="104"/>
      <c r="B448" s="111" t="s">
        <v>179</v>
      </c>
      <c r="C448" s="52" t="s">
        <v>1881</v>
      </c>
      <c r="D448" s="76" t="s">
        <v>621</v>
      </c>
      <c r="E448" s="53">
        <v>31054</v>
      </c>
      <c r="F448" s="54" t="s">
        <v>1882</v>
      </c>
      <c r="G448" s="79">
        <v>2</v>
      </c>
      <c r="H448" s="56" t="s">
        <v>66</v>
      </c>
      <c r="I448" s="57">
        <v>1991</v>
      </c>
      <c r="J448" s="82" t="s">
        <v>372</v>
      </c>
      <c r="K448" s="59">
        <v>3</v>
      </c>
      <c r="L448" s="60" t="s">
        <v>247</v>
      </c>
      <c r="M448" s="61">
        <v>43266</v>
      </c>
      <c r="N448" s="61">
        <v>43540</v>
      </c>
      <c r="O448" s="62">
        <v>42187</v>
      </c>
      <c r="P448" s="62">
        <v>43283</v>
      </c>
      <c r="Q448" s="62"/>
      <c r="R448" s="63" t="s">
        <v>317</v>
      </c>
      <c r="S448" s="64">
        <v>4</v>
      </c>
      <c r="T448" s="65"/>
      <c r="U448" s="65">
        <v>43255</v>
      </c>
      <c r="V448" s="110" t="s">
        <v>1489</v>
      </c>
      <c r="W448" s="110" t="s">
        <v>1489</v>
      </c>
      <c r="X448" s="33"/>
      <c r="Y448" s="33"/>
      <c r="Z448" s="33"/>
      <c r="AA448" s="33"/>
      <c r="AB448" s="33"/>
      <c r="AC448" s="33"/>
      <c r="AD448" s="33"/>
      <c r="AE448" s="33"/>
      <c r="AF448" s="33"/>
      <c r="AG448" s="33" t="s">
        <v>176</v>
      </c>
      <c r="AH448" s="33" t="s">
        <v>176</v>
      </c>
      <c r="AI448" s="33"/>
      <c r="AJ448" s="33"/>
      <c r="AK448" s="67"/>
      <c r="AL448" s="67"/>
      <c r="AM448" s="67"/>
      <c r="AN448" s="90"/>
      <c r="AO448" s="285" t="s">
        <v>1802</v>
      </c>
      <c r="AP448" s="69"/>
      <c r="AQ448" s="69"/>
      <c r="AR448" s="69"/>
      <c r="AS448" s="70">
        <v>4581</v>
      </c>
      <c r="AT448" s="68">
        <v>2016</v>
      </c>
      <c r="AU448" s="71"/>
      <c r="AV448" s="71"/>
      <c r="AW448" s="108"/>
      <c r="AX448" s="108"/>
      <c r="AY448" s="108"/>
    </row>
    <row r="449" spans="1:51" s="72" customFormat="1" ht="15" customHeight="1" x14ac:dyDescent="0.2">
      <c r="A449" s="125"/>
      <c r="B449" s="630" t="s">
        <v>700</v>
      </c>
      <c r="C449" s="565" t="s">
        <v>1902</v>
      </c>
      <c r="D449" s="565" t="s">
        <v>1903</v>
      </c>
      <c r="E449" s="128">
        <v>31121</v>
      </c>
      <c r="F449" s="78" t="s">
        <v>1904</v>
      </c>
      <c r="G449" s="129">
        <v>25</v>
      </c>
      <c r="H449" s="130" t="s">
        <v>265</v>
      </c>
      <c r="I449" s="129">
        <v>1993</v>
      </c>
      <c r="J449" s="131" t="s">
        <v>375</v>
      </c>
      <c r="K449" s="132">
        <v>3</v>
      </c>
      <c r="L449" s="133" t="s">
        <v>1905</v>
      </c>
      <c r="M449" s="135">
        <v>43210</v>
      </c>
      <c r="N449" s="135">
        <v>43543</v>
      </c>
      <c r="O449" s="46"/>
      <c r="P449" s="46"/>
      <c r="Q449" s="46"/>
      <c r="R449" s="136"/>
      <c r="S449" s="137">
        <v>4</v>
      </c>
      <c r="T449" s="137"/>
      <c r="U449" s="138">
        <v>43135</v>
      </c>
      <c r="V449" s="253"/>
      <c r="W449" s="253"/>
      <c r="X449" s="140"/>
      <c r="Y449" s="141"/>
      <c r="Z449" s="141"/>
      <c r="AA449" s="141"/>
      <c r="AB449" s="141" t="s">
        <v>176</v>
      </c>
      <c r="AC449" s="141"/>
      <c r="AD449" s="141"/>
      <c r="AE449" s="141"/>
      <c r="AF449" s="141"/>
      <c r="AG449" s="141"/>
      <c r="AH449" s="141"/>
      <c r="AI449" s="141"/>
      <c r="AJ449" s="141"/>
      <c r="AK449" s="141"/>
      <c r="AL449" s="67"/>
      <c r="AM449" s="67"/>
      <c r="AN449" s="67"/>
      <c r="AO449" s="68" t="s">
        <v>1802</v>
      </c>
      <c r="AP449" s="142"/>
      <c r="AQ449" s="142"/>
      <c r="AR449" s="142"/>
      <c r="AS449" s="93">
        <v>874</v>
      </c>
      <c r="AT449" s="94">
        <v>2015</v>
      </c>
      <c r="AU449" s="90"/>
      <c r="AV449" s="144"/>
      <c r="AW449" s="144"/>
      <c r="AX449" s="144"/>
      <c r="AY449" s="144"/>
    </row>
    <row r="450" spans="1:51" s="72" customFormat="1" ht="15" hidden="1" customHeight="1" x14ac:dyDescent="0.2">
      <c r="A450" s="73">
        <v>400</v>
      </c>
      <c r="B450" s="111" t="s">
        <v>179</v>
      </c>
      <c r="C450" s="75" t="s">
        <v>694</v>
      </c>
      <c r="D450" s="76" t="s">
        <v>660</v>
      </c>
      <c r="E450" s="77">
        <v>1565</v>
      </c>
      <c r="F450" s="78" t="s">
        <v>1001</v>
      </c>
      <c r="G450" s="79">
        <v>1</v>
      </c>
      <c r="H450" s="80" t="s">
        <v>802</v>
      </c>
      <c r="I450" s="81">
        <v>1958</v>
      </c>
      <c r="J450" s="82" t="s">
        <v>372</v>
      </c>
      <c r="K450" s="83">
        <v>1</v>
      </c>
      <c r="L450" s="84" t="s">
        <v>248</v>
      </c>
      <c r="M450" s="61">
        <v>44105</v>
      </c>
      <c r="N450" s="61">
        <v>43517</v>
      </c>
      <c r="O450" s="86">
        <v>42480</v>
      </c>
      <c r="P450" s="62">
        <v>43575</v>
      </c>
      <c r="Q450" s="62"/>
      <c r="R450" s="63" t="s">
        <v>317</v>
      </c>
      <c r="S450" s="34">
        <v>4</v>
      </c>
      <c r="T450" s="65">
        <v>42653</v>
      </c>
      <c r="U450" s="65">
        <v>43703</v>
      </c>
      <c r="V450" s="110" t="s">
        <v>1268</v>
      </c>
      <c r="W450" s="110" t="s">
        <v>1269</v>
      </c>
      <c r="X450" s="89"/>
      <c r="Y450" s="89"/>
      <c r="Z450" s="89"/>
      <c r="AA450" s="89"/>
      <c r="AB450" s="89"/>
      <c r="AC450" s="89"/>
      <c r="AD450" s="89"/>
      <c r="AE450" s="89" t="s">
        <v>176</v>
      </c>
      <c r="AF450" s="89" t="s">
        <v>176</v>
      </c>
      <c r="AG450" s="89"/>
      <c r="AH450" s="89" t="s">
        <v>176</v>
      </c>
      <c r="AI450" s="89"/>
      <c r="AJ450" s="89"/>
      <c r="AK450" s="67" t="s">
        <v>53</v>
      </c>
      <c r="AL450" s="67"/>
      <c r="AM450" s="67" t="s">
        <v>2270</v>
      </c>
      <c r="AN450" s="90" t="s">
        <v>1055</v>
      </c>
      <c r="AO450" s="285" t="s">
        <v>522</v>
      </c>
      <c r="AP450" s="92"/>
      <c r="AQ450" s="92"/>
      <c r="AR450" s="92"/>
      <c r="AS450" s="93">
        <v>14742</v>
      </c>
      <c r="AT450" s="94">
        <v>1975</v>
      </c>
      <c r="AU450" s="108"/>
      <c r="AV450" s="108"/>
      <c r="AW450" s="71"/>
      <c r="AX450" s="71"/>
      <c r="AY450" s="71"/>
    </row>
    <row r="451" spans="1:51" s="72" customFormat="1" ht="15" customHeight="1" x14ac:dyDescent="0.2">
      <c r="A451" s="382">
        <v>319</v>
      </c>
      <c r="B451" s="374" t="s">
        <v>700</v>
      </c>
      <c r="C451" s="213" t="s">
        <v>163</v>
      </c>
      <c r="D451" s="368" t="s">
        <v>162</v>
      </c>
      <c r="E451" s="369">
        <v>18</v>
      </c>
      <c r="F451" s="370" t="s">
        <v>1002</v>
      </c>
      <c r="G451" s="371">
        <v>19</v>
      </c>
      <c r="H451" s="372" t="s">
        <v>488</v>
      </c>
      <c r="I451" s="373">
        <v>1959</v>
      </c>
      <c r="J451" s="292" t="s">
        <v>380</v>
      </c>
      <c r="K451" s="83"/>
      <c r="L451" s="84"/>
      <c r="M451" s="385" t="s">
        <v>603</v>
      </c>
      <c r="N451" s="169" t="s">
        <v>177</v>
      </c>
      <c r="O451" s="161" t="s">
        <v>177</v>
      </c>
      <c r="P451" s="161" t="s">
        <v>177</v>
      </c>
      <c r="Q451" s="161"/>
      <c r="R451" s="161"/>
      <c r="S451" s="34" t="s">
        <v>317</v>
      </c>
      <c r="T451" s="34"/>
      <c r="U451" s="34"/>
      <c r="V451" s="101" t="s">
        <v>177</v>
      </c>
      <c r="W451" s="101" t="s">
        <v>177</v>
      </c>
      <c r="X451" s="89"/>
      <c r="Y451" s="89"/>
      <c r="Z451" s="89"/>
      <c r="AA451" s="89"/>
      <c r="AB451" s="89" t="s">
        <v>176</v>
      </c>
      <c r="AC451" s="89"/>
      <c r="AD451" s="89" t="s">
        <v>176</v>
      </c>
      <c r="AE451" s="89" t="s">
        <v>176</v>
      </c>
      <c r="AF451" s="89" t="s">
        <v>176</v>
      </c>
      <c r="AG451" s="89" t="s">
        <v>176</v>
      </c>
      <c r="AH451" s="89" t="s">
        <v>176</v>
      </c>
      <c r="AI451" s="89"/>
      <c r="AJ451" s="89"/>
      <c r="AK451" s="112"/>
      <c r="AL451" s="112"/>
      <c r="AM451" s="112"/>
      <c r="AN451" s="120" t="s">
        <v>1413</v>
      </c>
      <c r="AO451" s="306"/>
      <c r="AP451" s="92"/>
      <c r="AQ451" s="92"/>
      <c r="AR451" s="92"/>
      <c r="AS451" s="93" t="s">
        <v>498</v>
      </c>
      <c r="AT451" s="94">
        <v>1992</v>
      </c>
      <c r="AU451" s="71"/>
      <c r="AV451" s="71"/>
      <c r="AW451" s="108"/>
      <c r="AX451" s="108"/>
      <c r="AY451" s="108"/>
    </row>
    <row r="452" spans="1:51" s="72" customFormat="1" ht="15" hidden="1" customHeight="1" x14ac:dyDescent="0.2">
      <c r="A452" s="104">
        <v>68</v>
      </c>
      <c r="B452" s="111" t="s">
        <v>187</v>
      </c>
      <c r="C452" s="638" t="s">
        <v>1515</v>
      </c>
      <c r="D452" s="639" t="s">
        <v>1516</v>
      </c>
      <c r="E452" s="53">
        <v>30580</v>
      </c>
      <c r="F452" s="54" t="s">
        <v>1938</v>
      </c>
      <c r="G452" s="79">
        <v>20</v>
      </c>
      <c r="H452" s="56" t="s">
        <v>70</v>
      </c>
      <c r="I452" s="57">
        <v>1990</v>
      </c>
      <c r="J452" s="105" t="s">
        <v>375</v>
      </c>
      <c r="K452" s="59">
        <v>2</v>
      </c>
      <c r="L452" s="60" t="s">
        <v>244</v>
      </c>
      <c r="M452" s="135">
        <v>43234</v>
      </c>
      <c r="N452" s="61">
        <v>43530</v>
      </c>
      <c r="O452" s="62">
        <v>42513</v>
      </c>
      <c r="P452" s="62"/>
      <c r="Q452" s="62"/>
      <c r="R452" s="62"/>
      <c r="S452" s="64">
        <v>4</v>
      </c>
      <c r="T452" s="65">
        <v>42610</v>
      </c>
      <c r="U452" s="65">
        <v>43717</v>
      </c>
      <c r="V452" s="66">
        <v>42629</v>
      </c>
      <c r="W452" s="66">
        <v>43724</v>
      </c>
      <c r="X452" s="33"/>
      <c r="Y452" s="33"/>
      <c r="Z452" s="33"/>
      <c r="AA452" s="33"/>
      <c r="AB452" s="33"/>
      <c r="AC452" s="33">
        <f>+AC471</f>
        <v>0</v>
      </c>
      <c r="AD452" s="33" t="s">
        <v>176</v>
      </c>
      <c r="AE452" s="33"/>
      <c r="AF452" s="33"/>
      <c r="AG452" s="33" t="s">
        <v>176</v>
      </c>
      <c r="AH452" s="33"/>
      <c r="AI452" s="33"/>
      <c r="AJ452" s="33"/>
      <c r="AK452" s="112"/>
      <c r="AL452" s="112"/>
      <c r="AM452" s="112"/>
      <c r="AN452" s="90" t="s">
        <v>2512</v>
      </c>
      <c r="AO452" s="675" t="s">
        <v>1513</v>
      </c>
      <c r="AP452" s="211"/>
      <c r="AQ452" s="211"/>
      <c r="AR452" s="211"/>
      <c r="AS452" s="70">
        <v>18622</v>
      </c>
      <c r="AT452" s="68">
        <v>2013</v>
      </c>
      <c r="AU452" s="71"/>
      <c r="AV452" s="71"/>
      <c r="AW452" s="71"/>
      <c r="AX452" s="71"/>
      <c r="AY452" s="71"/>
    </row>
    <row r="453" spans="1:51" s="43" customFormat="1" ht="15" hidden="1" customHeight="1" x14ac:dyDescent="0.2">
      <c r="A453" s="104">
        <v>70</v>
      </c>
      <c r="B453" s="117" t="s">
        <v>182</v>
      </c>
      <c r="C453" s="97" t="s">
        <v>1386</v>
      </c>
      <c r="D453" s="119" t="s">
        <v>1387</v>
      </c>
      <c r="E453" s="53">
        <v>30491</v>
      </c>
      <c r="F453" s="54" t="s">
        <v>1388</v>
      </c>
      <c r="G453" s="79">
        <v>5</v>
      </c>
      <c r="H453" s="56" t="s">
        <v>66</v>
      </c>
      <c r="I453" s="57">
        <v>1987</v>
      </c>
      <c r="J453" s="105" t="s">
        <v>375</v>
      </c>
      <c r="K453" s="59">
        <v>2</v>
      </c>
      <c r="L453" s="60" t="s">
        <v>246</v>
      </c>
      <c r="M453" s="61">
        <v>43769</v>
      </c>
      <c r="N453" s="61">
        <v>43541</v>
      </c>
      <c r="O453" s="62">
        <v>42464</v>
      </c>
      <c r="P453" s="62">
        <v>43559</v>
      </c>
      <c r="Q453" s="62" t="s">
        <v>317</v>
      </c>
      <c r="R453" s="62" t="s">
        <v>317</v>
      </c>
      <c r="S453" s="64">
        <v>4</v>
      </c>
      <c r="T453" s="65">
        <v>42411</v>
      </c>
      <c r="U453" s="65">
        <v>43484</v>
      </c>
      <c r="V453" s="66">
        <v>42480</v>
      </c>
      <c r="W453" s="66">
        <v>43575</v>
      </c>
      <c r="X453" s="33"/>
      <c r="Y453" s="33"/>
      <c r="Z453" s="33"/>
      <c r="AA453" s="33" t="s">
        <v>176</v>
      </c>
      <c r="AB453" s="33" t="s">
        <v>176</v>
      </c>
      <c r="AC453" s="33"/>
      <c r="AD453" s="33"/>
      <c r="AE453" s="33"/>
      <c r="AF453" s="33"/>
      <c r="AG453" s="33"/>
      <c r="AH453" s="33"/>
      <c r="AI453" s="33"/>
      <c r="AJ453" s="33"/>
      <c r="AK453" s="90"/>
      <c r="AL453" s="90"/>
      <c r="AM453" s="90"/>
      <c r="AN453" s="90"/>
      <c r="AO453" s="307"/>
      <c r="AP453" s="50" t="s">
        <v>1390</v>
      </c>
      <c r="AQ453" s="69"/>
      <c r="AR453" s="69" t="s">
        <v>1389</v>
      </c>
      <c r="AS453" s="70">
        <v>16834</v>
      </c>
      <c r="AT453" s="113">
        <v>41426</v>
      </c>
      <c r="AU453" s="121"/>
      <c r="AV453" s="108"/>
      <c r="AW453" s="108"/>
      <c r="AX453" s="108"/>
      <c r="AY453" s="108"/>
    </row>
    <row r="454" spans="1:51" s="72" customFormat="1" ht="15" hidden="1" customHeight="1" x14ac:dyDescent="0.2">
      <c r="A454" s="305">
        <v>75</v>
      </c>
      <c r="B454" s="411" t="s">
        <v>183</v>
      </c>
      <c r="C454" s="127" t="s">
        <v>763</v>
      </c>
      <c r="D454" s="119" t="s">
        <v>736</v>
      </c>
      <c r="E454" s="198">
        <v>1183</v>
      </c>
      <c r="F454" s="78" t="s">
        <v>1003</v>
      </c>
      <c r="G454" s="79">
        <v>24</v>
      </c>
      <c r="H454" s="130" t="s">
        <v>70</v>
      </c>
      <c r="I454" s="129">
        <v>1958</v>
      </c>
      <c r="J454" s="150" t="s">
        <v>1354</v>
      </c>
      <c r="K454" s="132">
        <v>1</v>
      </c>
      <c r="L454" s="133" t="s">
        <v>249</v>
      </c>
      <c r="M454" s="135">
        <v>44141</v>
      </c>
      <c r="N454" s="135">
        <v>43392</v>
      </c>
      <c r="O454" s="45">
        <v>42475</v>
      </c>
      <c r="P454" s="45" t="s">
        <v>2009</v>
      </c>
      <c r="Q454" s="45" t="s">
        <v>2036</v>
      </c>
      <c r="R454" s="45" t="s">
        <v>2037</v>
      </c>
      <c r="S454" s="137">
        <v>4</v>
      </c>
      <c r="T454" s="124">
        <v>42693</v>
      </c>
      <c r="U454" s="65">
        <v>43780</v>
      </c>
      <c r="V454" s="139">
        <v>42692</v>
      </c>
      <c r="W454" s="139" t="s">
        <v>2238</v>
      </c>
      <c r="X454" s="153" t="s">
        <v>267</v>
      </c>
      <c r="Y454" s="153" t="s">
        <v>267</v>
      </c>
      <c r="Z454" s="153" t="s">
        <v>176</v>
      </c>
      <c r="AA454" s="153" t="s">
        <v>176</v>
      </c>
      <c r="AB454" s="153" t="s">
        <v>176</v>
      </c>
      <c r="AC454" s="153"/>
      <c r="AD454" s="153"/>
      <c r="AE454" s="153"/>
      <c r="AF454" s="153"/>
      <c r="AG454" s="153" t="s">
        <v>176</v>
      </c>
      <c r="AH454" s="153" t="s">
        <v>176</v>
      </c>
      <c r="AI454" s="153"/>
      <c r="AJ454" s="153" t="s">
        <v>176</v>
      </c>
      <c r="AK454" s="67" t="s">
        <v>48</v>
      </c>
      <c r="AL454" s="112"/>
      <c r="AM454" s="112" t="s">
        <v>2559</v>
      </c>
      <c r="AN454" s="120" t="s">
        <v>1469</v>
      </c>
      <c r="AO454" s="142" t="s">
        <v>386</v>
      </c>
      <c r="AP454" s="147"/>
      <c r="AQ454" s="147"/>
      <c r="AR454" s="147"/>
      <c r="AS454" s="316">
        <v>10479</v>
      </c>
      <c r="AT454" s="163">
        <v>30764</v>
      </c>
      <c r="AU454" s="121">
        <v>30606</v>
      </c>
      <c r="AV454" s="144"/>
      <c r="AW454" s="157"/>
      <c r="AX454" s="157"/>
      <c r="AY454" s="157"/>
    </row>
    <row r="455" spans="1:51" ht="15" hidden="1" customHeight="1" x14ac:dyDescent="0.2">
      <c r="A455" s="104">
        <v>72</v>
      </c>
      <c r="B455" s="51" t="s">
        <v>182</v>
      </c>
      <c r="C455" s="52" t="s">
        <v>762</v>
      </c>
      <c r="D455" s="76" t="s">
        <v>474</v>
      </c>
      <c r="E455" s="53">
        <v>1179</v>
      </c>
      <c r="F455" s="54" t="s">
        <v>1005</v>
      </c>
      <c r="G455" s="79">
        <v>31</v>
      </c>
      <c r="H455" s="56" t="s">
        <v>59</v>
      </c>
      <c r="I455" s="57">
        <v>1963</v>
      </c>
      <c r="J455" s="105" t="s">
        <v>372</v>
      </c>
      <c r="K455" s="59">
        <v>1</v>
      </c>
      <c r="L455" s="60" t="s">
        <v>244</v>
      </c>
      <c r="M455" s="61">
        <v>44132</v>
      </c>
      <c r="N455" s="61">
        <v>43397</v>
      </c>
      <c r="O455" s="62">
        <v>42096</v>
      </c>
      <c r="P455" s="62">
        <v>43192</v>
      </c>
      <c r="Q455" s="62">
        <v>42096</v>
      </c>
      <c r="R455" s="62">
        <v>43192</v>
      </c>
      <c r="S455" s="64">
        <v>4</v>
      </c>
      <c r="T455" s="65">
        <v>42484</v>
      </c>
      <c r="U455" s="65">
        <v>43573</v>
      </c>
      <c r="V455" s="66">
        <v>42096</v>
      </c>
      <c r="W455" s="66">
        <v>43192</v>
      </c>
      <c r="X455" s="33"/>
      <c r="Y455" s="33" t="s">
        <v>176</v>
      </c>
      <c r="Z455" s="33" t="s">
        <v>176</v>
      </c>
      <c r="AA455" s="33" t="s">
        <v>176</v>
      </c>
      <c r="AB455" s="33" t="s">
        <v>176</v>
      </c>
      <c r="AC455" s="33" t="s">
        <v>176</v>
      </c>
      <c r="AD455" s="33" t="s">
        <v>176</v>
      </c>
      <c r="AE455" s="33"/>
      <c r="AF455" s="33"/>
      <c r="AG455" s="33"/>
      <c r="AH455" s="33"/>
      <c r="AI455" s="33"/>
      <c r="AJ455" s="33" t="s">
        <v>176</v>
      </c>
      <c r="AK455" s="112"/>
      <c r="AL455" s="112" t="s">
        <v>1920</v>
      </c>
      <c r="AM455" s="112"/>
      <c r="AN455" s="120" t="s">
        <v>833</v>
      </c>
      <c r="AO455" s="307"/>
      <c r="AP455" s="69" t="s">
        <v>395</v>
      </c>
      <c r="AQ455" s="69"/>
      <c r="AR455" s="69"/>
      <c r="AS455" s="70">
        <v>12818</v>
      </c>
      <c r="AT455" s="68">
        <v>1983</v>
      </c>
      <c r="AU455" s="71"/>
      <c r="AV455" s="71"/>
      <c r="AW455" s="108"/>
      <c r="AX455" s="108"/>
      <c r="AY455" s="108"/>
    </row>
    <row r="456" spans="1:51" ht="15" hidden="1" customHeight="1" x14ac:dyDescent="0.2">
      <c r="A456" s="104">
        <v>71</v>
      </c>
      <c r="B456" s="51" t="s">
        <v>182</v>
      </c>
      <c r="C456" s="52" t="s">
        <v>762</v>
      </c>
      <c r="D456" s="76" t="s">
        <v>473</v>
      </c>
      <c r="E456" s="53">
        <v>1439</v>
      </c>
      <c r="F456" s="54" t="s">
        <v>1004</v>
      </c>
      <c r="G456" s="79">
        <v>8</v>
      </c>
      <c r="H456" s="56" t="s">
        <v>1127</v>
      </c>
      <c r="I456" s="57">
        <v>1958</v>
      </c>
      <c r="J456" s="105" t="s">
        <v>372</v>
      </c>
      <c r="K456" s="59">
        <v>1</v>
      </c>
      <c r="L456" s="60" t="s">
        <v>248</v>
      </c>
      <c r="M456" s="61">
        <v>43937</v>
      </c>
      <c r="N456" s="61">
        <v>43212</v>
      </c>
      <c r="O456" s="62">
        <v>42430</v>
      </c>
      <c r="P456" s="62">
        <v>43525</v>
      </c>
      <c r="Q456" s="62">
        <v>42430</v>
      </c>
      <c r="R456" s="62">
        <v>43525</v>
      </c>
      <c r="S456" s="64">
        <v>4</v>
      </c>
      <c r="T456" s="65">
        <v>42443</v>
      </c>
      <c r="U456" s="65">
        <v>43522</v>
      </c>
      <c r="V456" s="66">
        <v>42430</v>
      </c>
      <c r="W456" s="66">
        <v>43525</v>
      </c>
      <c r="X456" s="33"/>
      <c r="Y456" s="33" t="s">
        <v>176</v>
      </c>
      <c r="Z456" s="33"/>
      <c r="AA456" s="33"/>
      <c r="AB456" s="33"/>
      <c r="AC456" s="33"/>
      <c r="AD456" s="33"/>
      <c r="AE456" s="33" t="s">
        <v>176</v>
      </c>
      <c r="AF456" s="33" t="s">
        <v>176</v>
      </c>
      <c r="AG456" s="33"/>
      <c r="AH456" s="33" t="s">
        <v>176</v>
      </c>
      <c r="AI456" s="33"/>
      <c r="AJ456" s="33" t="s">
        <v>176</v>
      </c>
      <c r="AK456" s="112"/>
      <c r="AL456" s="112" t="s">
        <v>1921</v>
      </c>
      <c r="AM456" s="112"/>
      <c r="AN456" s="120"/>
      <c r="AO456" s="307"/>
      <c r="AP456" s="69" t="s">
        <v>394</v>
      </c>
      <c r="AQ456" s="69"/>
      <c r="AR456" s="69"/>
      <c r="AS456" s="70">
        <v>12857</v>
      </c>
      <c r="AT456" s="68">
        <v>1978</v>
      </c>
      <c r="AU456" s="71"/>
      <c r="AV456" s="71"/>
      <c r="AW456" s="71"/>
      <c r="AX456" s="71"/>
      <c r="AY456" s="71"/>
    </row>
    <row r="457" spans="1:51" s="72" customFormat="1" ht="15" hidden="1" customHeight="1" x14ac:dyDescent="0.2">
      <c r="A457" s="305">
        <v>76</v>
      </c>
      <c r="B457" s="400" t="s">
        <v>183</v>
      </c>
      <c r="C457" s="413" t="s">
        <v>85</v>
      </c>
      <c r="D457" s="119" t="s">
        <v>560</v>
      </c>
      <c r="E457" s="198">
        <v>1849</v>
      </c>
      <c r="F457" s="54" t="s">
        <v>1006</v>
      </c>
      <c r="G457" s="79">
        <v>25</v>
      </c>
      <c r="H457" s="209" t="s">
        <v>1127</v>
      </c>
      <c r="I457" s="201">
        <v>1965</v>
      </c>
      <c r="J457" s="252" t="s">
        <v>377</v>
      </c>
      <c r="K457" s="203">
        <v>1</v>
      </c>
      <c r="L457" s="204" t="s">
        <v>248</v>
      </c>
      <c r="M457" s="152">
        <v>44158</v>
      </c>
      <c r="N457" s="152">
        <v>43391</v>
      </c>
      <c r="O457" s="45">
        <v>41943</v>
      </c>
      <c r="P457" s="45" t="s">
        <v>1648</v>
      </c>
      <c r="Q457" s="45" t="s">
        <v>2326</v>
      </c>
      <c r="R457" s="45" t="s">
        <v>2314</v>
      </c>
      <c r="S457" s="137">
        <v>4</v>
      </c>
      <c r="T457" s="65">
        <v>42306</v>
      </c>
      <c r="U457" s="65">
        <v>43378</v>
      </c>
      <c r="V457" s="139">
        <v>42894</v>
      </c>
      <c r="W457" s="139" t="s">
        <v>2316</v>
      </c>
      <c r="X457" s="141"/>
      <c r="Y457" s="153" t="s">
        <v>267</v>
      </c>
      <c r="Z457" s="141" t="s">
        <v>267</v>
      </c>
      <c r="AA457" s="141"/>
      <c r="AB457" s="141"/>
      <c r="AC457" s="153"/>
      <c r="AD457" s="153" t="s">
        <v>176</v>
      </c>
      <c r="AE457" s="153" t="s">
        <v>176</v>
      </c>
      <c r="AF457" s="141" t="s">
        <v>267</v>
      </c>
      <c r="AG457" s="141"/>
      <c r="AH457" s="141"/>
      <c r="AI457" s="141"/>
      <c r="AJ457" s="414" t="s">
        <v>176</v>
      </c>
      <c r="AK457" s="112"/>
      <c r="AL457" s="112" t="s">
        <v>836</v>
      </c>
      <c r="AM457" s="112" t="s">
        <v>2560</v>
      </c>
      <c r="AN457" s="120" t="s">
        <v>2531</v>
      </c>
      <c r="AO457" s="155"/>
      <c r="AP457" s="155" t="s">
        <v>138</v>
      </c>
      <c r="AQ457" s="155"/>
      <c r="AR457" s="155"/>
      <c r="AS457" s="470">
        <v>10447</v>
      </c>
      <c r="AT457" s="113">
        <v>31513</v>
      </c>
      <c r="AU457" s="121">
        <v>31260</v>
      </c>
      <c r="AV457" s="144"/>
      <c r="AW457" s="144"/>
      <c r="AX457" s="144"/>
      <c r="AY457" s="144"/>
    </row>
    <row r="458" spans="1:51" ht="15" hidden="1" customHeight="1" x14ac:dyDescent="0.2">
      <c r="A458" s="104">
        <v>73</v>
      </c>
      <c r="B458" s="96" t="s">
        <v>186</v>
      </c>
      <c r="C458" s="52" t="s">
        <v>1628</v>
      </c>
      <c r="D458" s="52" t="s">
        <v>1629</v>
      </c>
      <c r="E458" s="53">
        <v>30753</v>
      </c>
      <c r="F458" s="54" t="s">
        <v>2466</v>
      </c>
      <c r="G458" s="55">
        <v>7</v>
      </c>
      <c r="H458" s="56" t="s">
        <v>1225</v>
      </c>
      <c r="I458" s="57">
        <v>1991</v>
      </c>
      <c r="J458" s="58" t="s">
        <v>372</v>
      </c>
      <c r="K458" s="59">
        <v>3</v>
      </c>
      <c r="L458" s="60" t="s">
        <v>247</v>
      </c>
      <c r="M458" s="61">
        <v>43217</v>
      </c>
      <c r="N458" s="61">
        <v>43754</v>
      </c>
      <c r="O458" s="62">
        <v>42818</v>
      </c>
      <c r="P458" s="62">
        <v>43914</v>
      </c>
      <c r="Q458" s="62" t="s">
        <v>317</v>
      </c>
      <c r="R458" s="62" t="s">
        <v>317</v>
      </c>
      <c r="S458" s="64">
        <v>4</v>
      </c>
      <c r="T458" s="100"/>
      <c r="U458" s="65">
        <v>43914</v>
      </c>
      <c r="V458" s="66">
        <v>42836</v>
      </c>
      <c r="W458" s="66">
        <v>43932</v>
      </c>
      <c r="X458" s="33"/>
      <c r="Y458" s="33"/>
      <c r="Z458" s="33"/>
      <c r="AA458" s="33"/>
      <c r="AB458" s="33"/>
      <c r="AC458" s="33"/>
      <c r="AD458" s="33"/>
      <c r="AE458" s="33"/>
      <c r="AF458" s="33"/>
      <c r="AG458" s="33" t="s">
        <v>176</v>
      </c>
      <c r="AH458" s="33" t="s">
        <v>176</v>
      </c>
      <c r="AI458" s="33"/>
      <c r="AJ458" s="33"/>
      <c r="AK458" s="90"/>
      <c r="AL458" s="190"/>
      <c r="AM458" s="190"/>
      <c r="AN458" s="90"/>
      <c r="AO458" s="307"/>
      <c r="AP458" s="50"/>
      <c r="AQ458" s="69"/>
      <c r="AR458" s="69"/>
      <c r="AS458" s="70">
        <v>884</v>
      </c>
      <c r="AT458" s="68">
        <v>2014</v>
      </c>
      <c r="AU458" s="108"/>
      <c r="AV458" s="108"/>
      <c r="AW458" s="108"/>
      <c r="AX458" s="108"/>
      <c r="AY458" s="108"/>
    </row>
    <row r="459" spans="1:51" ht="15" hidden="1" customHeight="1" x14ac:dyDescent="0.2">
      <c r="A459" s="104">
        <v>74</v>
      </c>
      <c r="B459" s="51" t="s">
        <v>182</v>
      </c>
      <c r="C459" s="52" t="s">
        <v>798</v>
      </c>
      <c r="D459" s="76" t="s">
        <v>416</v>
      </c>
      <c r="E459" s="53">
        <v>422</v>
      </c>
      <c r="F459" s="54" t="s">
        <v>1007</v>
      </c>
      <c r="G459" s="79">
        <v>7</v>
      </c>
      <c r="H459" s="56" t="s">
        <v>1127</v>
      </c>
      <c r="I459" s="57">
        <v>1975</v>
      </c>
      <c r="J459" s="105" t="s">
        <v>376</v>
      </c>
      <c r="K459" s="59">
        <v>1</v>
      </c>
      <c r="L459" s="60" t="s">
        <v>248</v>
      </c>
      <c r="M459" s="61">
        <v>44134</v>
      </c>
      <c r="N459" s="61">
        <v>43735</v>
      </c>
      <c r="O459" s="62">
        <v>42878</v>
      </c>
      <c r="P459" s="62">
        <v>43974</v>
      </c>
      <c r="Q459" s="62" t="s">
        <v>2306</v>
      </c>
      <c r="R459" s="62" t="s">
        <v>2307</v>
      </c>
      <c r="S459" s="64">
        <v>4</v>
      </c>
      <c r="T459" s="65">
        <v>42552</v>
      </c>
      <c r="U459" s="65">
        <v>43632</v>
      </c>
      <c r="V459" s="66">
        <v>42552</v>
      </c>
      <c r="W459" s="66">
        <v>43647</v>
      </c>
      <c r="X459" s="33" t="s">
        <v>176</v>
      </c>
      <c r="Y459" s="33" t="s">
        <v>176</v>
      </c>
      <c r="Z459" s="33" t="s">
        <v>176</v>
      </c>
      <c r="AA459" s="33"/>
      <c r="AB459" s="33"/>
      <c r="AC459" s="33"/>
      <c r="AD459" s="33"/>
      <c r="AE459" s="33" t="str">
        <f>+AF459</f>
        <v>+</v>
      </c>
      <c r="AF459" s="33" t="s">
        <v>176</v>
      </c>
      <c r="AG459" s="33" t="s">
        <v>176</v>
      </c>
      <c r="AH459" s="33" t="s">
        <v>176</v>
      </c>
      <c r="AI459" s="33"/>
      <c r="AJ459" s="33" t="s">
        <v>176</v>
      </c>
      <c r="AK459" s="112"/>
      <c r="AL459" s="112" t="s">
        <v>1917</v>
      </c>
      <c r="AM459" s="112"/>
      <c r="AN459" s="120" t="s">
        <v>1494</v>
      </c>
      <c r="AO459" s="307" t="s">
        <v>588</v>
      </c>
      <c r="AP459" s="69"/>
      <c r="AQ459" s="69"/>
      <c r="AR459" s="69"/>
      <c r="AS459" s="70">
        <v>10285</v>
      </c>
      <c r="AT459" s="68">
        <v>1996</v>
      </c>
      <c r="AU459" s="71"/>
      <c r="AV459" s="71"/>
      <c r="AW459" s="71"/>
      <c r="AX459" s="71"/>
      <c r="AY459" s="71"/>
    </row>
    <row r="460" spans="1:51" ht="15" hidden="1" customHeight="1" x14ac:dyDescent="0.2">
      <c r="A460" s="73">
        <v>69</v>
      </c>
      <c r="B460" s="114" t="s">
        <v>180</v>
      </c>
      <c r="C460" s="122" t="s">
        <v>793</v>
      </c>
      <c r="D460" s="123" t="s">
        <v>437</v>
      </c>
      <c r="E460" s="77">
        <v>394</v>
      </c>
      <c r="F460" s="78" t="s">
        <v>1008</v>
      </c>
      <c r="G460" s="79">
        <v>1</v>
      </c>
      <c r="H460" s="80" t="s">
        <v>1071</v>
      </c>
      <c r="I460" s="81">
        <v>1954</v>
      </c>
      <c r="J460" s="82" t="s">
        <v>376</v>
      </c>
      <c r="K460" s="83">
        <v>1</v>
      </c>
      <c r="L460" s="84" t="s">
        <v>243</v>
      </c>
      <c r="M460" s="85">
        <v>44183</v>
      </c>
      <c r="N460" s="85">
        <v>43445</v>
      </c>
      <c r="O460" s="86"/>
      <c r="P460" s="86"/>
      <c r="Q460" s="86" t="s">
        <v>2236</v>
      </c>
      <c r="R460" s="86" t="s">
        <v>2143</v>
      </c>
      <c r="S460" s="64">
        <v>4</v>
      </c>
      <c r="T460" s="65">
        <v>42771</v>
      </c>
      <c r="U460" s="65">
        <v>43860</v>
      </c>
      <c r="V460" s="87">
        <v>42842</v>
      </c>
      <c r="W460" s="87">
        <v>43938</v>
      </c>
      <c r="X460" s="33" t="s">
        <v>176</v>
      </c>
      <c r="Y460" s="33" t="s">
        <v>176</v>
      </c>
      <c r="Z460" s="33" t="s">
        <v>176</v>
      </c>
      <c r="AA460" s="33"/>
      <c r="AB460" s="33"/>
      <c r="AC460" s="33"/>
      <c r="AD460" s="33"/>
      <c r="AE460" s="33" t="s">
        <v>176</v>
      </c>
      <c r="AF460" s="33" t="s">
        <v>176</v>
      </c>
      <c r="AG460" s="33" t="s">
        <v>176</v>
      </c>
      <c r="AH460" s="33" t="s">
        <v>176</v>
      </c>
      <c r="AI460" s="33"/>
      <c r="AJ460" s="33" t="s">
        <v>176</v>
      </c>
      <c r="AK460" s="112"/>
      <c r="AL460" s="67" t="s">
        <v>2539</v>
      </c>
      <c r="AM460" s="112"/>
      <c r="AN460" s="90" t="s">
        <v>55</v>
      </c>
      <c r="AO460" s="306" t="s">
        <v>674</v>
      </c>
      <c r="AP460" s="91" t="s">
        <v>389</v>
      </c>
      <c r="AQ460" s="92"/>
      <c r="AR460" s="92"/>
      <c r="AS460" s="93">
        <v>14668</v>
      </c>
      <c r="AT460" s="94">
        <v>1977</v>
      </c>
      <c r="AU460" s="71"/>
      <c r="AV460" s="71"/>
      <c r="AW460" s="108"/>
      <c r="AX460" s="108"/>
      <c r="AY460" s="108"/>
    </row>
    <row r="461" spans="1:51" ht="15" hidden="1" customHeight="1" x14ac:dyDescent="0.2">
      <c r="B461" s="111" t="s">
        <v>179</v>
      </c>
      <c r="C461" s="324" t="s">
        <v>106</v>
      </c>
      <c r="D461" s="325" t="s">
        <v>575</v>
      </c>
      <c r="E461" s="128">
        <v>1858</v>
      </c>
      <c r="F461" s="78" t="s">
        <v>1098</v>
      </c>
      <c r="G461" s="330">
        <v>23</v>
      </c>
      <c r="H461" s="295" t="s">
        <v>1391</v>
      </c>
      <c r="I461" s="81">
        <v>1983</v>
      </c>
      <c r="J461" s="175" t="s">
        <v>372</v>
      </c>
      <c r="K461" s="83">
        <v>1</v>
      </c>
      <c r="L461" s="84" t="s">
        <v>246</v>
      </c>
      <c r="M461" s="85">
        <v>43417</v>
      </c>
      <c r="N461" s="85">
        <v>44114</v>
      </c>
      <c r="O461" s="86">
        <v>43144</v>
      </c>
      <c r="P461" s="86">
        <v>44240</v>
      </c>
      <c r="R461" s="86" t="s">
        <v>317</v>
      </c>
      <c r="S461" s="34">
        <v>4</v>
      </c>
      <c r="T461" s="124">
        <v>42567</v>
      </c>
      <c r="U461" s="124">
        <v>43622</v>
      </c>
      <c r="V461" s="87">
        <v>43250</v>
      </c>
      <c r="W461" s="87">
        <v>44346</v>
      </c>
      <c r="AA461" s="89" t="s">
        <v>176</v>
      </c>
      <c r="AB461" s="89" t="s">
        <v>176</v>
      </c>
      <c r="AG461" s="89" t="s">
        <v>176</v>
      </c>
      <c r="AH461" s="89" t="s">
        <v>176</v>
      </c>
      <c r="AM461" s="67" t="s">
        <v>2549</v>
      </c>
      <c r="AO461" s="68" t="s">
        <v>1282</v>
      </c>
      <c r="AS461" s="316" t="s">
        <v>2299</v>
      </c>
      <c r="AT461" s="94">
        <v>2005</v>
      </c>
    </row>
    <row r="462" spans="1:51" ht="15" hidden="1" customHeight="1" x14ac:dyDescent="0.2">
      <c r="A462" s="485">
        <v>68</v>
      </c>
      <c r="B462" s="148" t="s">
        <v>181</v>
      </c>
      <c r="C462" s="149" t="s">
        <v>820</v>
      </c>
      <c r="D462" s="76" t="s">
        <v>352</v>
      </c>
      <c r="E462" s="128">
        <v>71</v>
      </c>
      <c r="F462" s="78" t="s">
        <v>2452</v>
      </c>
      <c r="G462" s="79">
        <v>14</v>
      </c>
      <c r="H462" s="130" t="s">
        <v>1225</v>
      </c>
      <c r="I462" s="129">
        <v>1958</v>
      </c>
      <c r="J462" s="150" t="s">
        <v>372</v>
      </c>
      <c r="K462" s="132">
        <v>1</v>
      </c>
      <c r="L462" s="133" t="s">
        <v>246</v>
      </c>
      <c r="M462" s="151">
        <v>43819</v>
      </c>
      <c r="N462" s="152">
        <v>43232</v>
      </c>
      <c r="O462" s="44">
        <v>42314</v>
      </c>
      <c r="P462" s="44">
        <v>43410</v>
      </c>
      <c r="Q462" s="44">
        <v>42314</v>
      </c>
      <c r="R462" s="45"/>
      <c r="S462" s="137">
        <v>4</v>
      </c>
      <c r="T462" s="138">
        <v>42610</v>
      </c>
      <c r="U462" s="451">
        <v>43779</v>
      </c>
      <c r="V462" s="495">
        <v>41940</v>
      </c>
      <c r="W462" s="495">
        <v>43036</v>
      </c>
      <c r="X462" s="153"/>
      <c r="Y462" s="153"/>
      <c r="Z462" s="153" t="s">
        <v>176</v>
      </c>
      <c r="AA462" s="153" t="s">
        <v>176</v>
      </c>
      <c r="AB462" s="153" t="s">
        <v>176</v>
      </c>
      <c r="AC462" s="153"/>
      <c r="AD462" s="153"/>
      <c r="AE462" s="153"/>
      <c r="AF462" s="153"/>
      <c r="AG462" s="153" t="s">
        <v>176</v>
      </c>
      <c r="AH462" s="153" t="s">
        <v>176</v>
      </c>
      <c r="AI462" s="153"/>
      <c r="AJ462" s="153"/>
      <c r="AK462" s="67"/>
      <c r="AL462" s="67" t="s">
        <v>1263</v>
      </c>
      <c r="AN462" s="90"/>
      <c r="AO462" s="311"/>
      <c r="AP462" s="155" t="s">
        <v>635</v>
      </c>
      <c r="AS462" s="173" t="s">
        <v>302</v>
      </c>
      <c r="AT462" s="94">
        <v>1978</v>
      </c>
      <c r="AU462" s="144"/>
    </row>
    <row r="463" spans="1:51" s="43" customFormat="1" ht="15" hidden="1" customHeight="1" x14ac:dyDescent="0.2">
      <c r="A463" s="104">
        <v>75</v>
      </c>
      <c r="B463" s="126" t="s">
        <v>186</v>
      </c>
      <c r="C463" s="127" t="s">
        <v>1822</v>
      </c>
      <c r="D463" s="127" t="s">
        <v>1121</v>
      </c>
      <c r="E463" s="128">
        <v>31000</v>
      </c>
      <c r="F463" s="78" t="s">
        <v>2467</v>
      </c>
      <c r="G463" s="174">
        <v>11</v>
      </c>
      <c r="H463" s="80" t="s">
        <v>1391</v>
      </c>
      <c r="I463" s="174">
        <v>1994</v>
      </c>
      <c r="J463" s="131" t="s">
        <v>372</v>
      </c>
      <c r="K463" s="132">
        <v>3</v>
      </c>
      <c r="L463" s="133" t="s">
        <v>246</v>
      </c>
      <c r="M463" s="135">
        <v>43508</v>
      </c>
      <c r="N463" s="135">
        <v>43515</v>
      </c>
      <c r="O463" s="44">
        <v>42174</v>
      </c>
      <c r="P463" s="44">
        <v>43270</v>
      </c>
      <c r="Q463" s="44" t="s">
        <v>317</v>
      </c>
      <c r="R463" s="136" t="s">
        <v>317</v>
      </c>
      <c r="S463" s="137">
        <v>4</v>
      </c>
      <c r="T463" s="137"/>
      <c r="U463" s="138">
        <v>43262</v>
      </c>
      <c r="V463" s="139">
        <v>42224</v>
      </c>
      <c r="W463" s="139">
        <v>43320</v>
      </c>
      <c r="X463" s="140"/>
      <c r="Y463" s="141"/>
      <c r="Z463" s="141"/>
      <c r="AA463" s="141" t="s">
        <v>176</v>
      </c>
      <c r="AB463" s="141" t="s">
        <v>176</v>
      </c>
      <c r="AC463" s="141"/>
      <c r="AD463" s="141"/>
      <c r="AE463" s="141"/>
      <c r="AF463" s="141"/>
      <c r="AG463" s="141"/>
      <c r="AH463" s="141"/>
      <c r="AI463" s="141"/>
      <c r="AJ463" s="141"/>
      <c r="AK463" s="141"/>
      <c r="AL463" s="67"/>
      <c r="AM463" s="67"/>
      <c r="AN463" s="67"/>
      <c r="AO463" s="68" t="s">
        <v>1823</v>
      </c>
      <c r="AP463" s="142"/>
      <c r="AQ463" s="142"/>
      <c r="AR463" s="142"/>
      <c r="AS463" s="142"/>
      <c r="AT463" s="143">
        <v>2015</v>
      </c>
      <c r="AU463" s="90"/>
      <c r="AV463" s="144"/>
      <c r="AW463" s="144"/>
      <c r="AX463" s="144"/>
      <c r="AY463" s="144"/>
    </row>
    <row r="464" spans="1:51" ht="15" hidden="1" customHeight="1" x14ac:dyDescent="0.2">
      <c r="A464" s="125">
        <v>70</v>
      </c>
      <c r="B464" s="126" t="s">
        <v>187</v>
      </c>
      <c r="C464" s="127" t="s">
        <v>1822</v>
      </c>
      <c r="D464" s="127" t="s">
        <v>348</v>
      </c>
      <c r="E464" s="128">
        <v>31272</v>
      </c>
      <c r="F464" s="78" t="s">
        <v>2179</v>
      </c>
      <c r="G464" s="174">
        <v>10</v>
      </c>
      <c r="H464" s="80" t="s">
        <v>802</v>
      </c>
      <c r="I464" s="174">
        <v>1995</v>
      </c>
      <c r="J464" s="175" t="s">
        <v>372</v>
      </c>
      <c r="K464" s="132">
        <v>3</v>
      </c>
      <c r="L464" s="133" t="s">
        <v>1239</v>
      </c>
      <c r="M464" s="135">
        <v>43539</v>
      </c>
      <c r="N464" s="135">
        <v>43539</v>
      </c>
      <c r="O464" s="327">
        <v>42522</v>
      </c>
      <c r="P464" s="327">
        <v>43617</v>
      </c>
      <c r="S464" s="137">
        <v>4</v>
      </c>
      <c r="U464" s="138">
        <v>43589</v>
      </c>
      <c r="V464" s="312">
        <v>42522</v>
      </c>
      <c r="W464" s="312">
        <v>43617</v>
      </c>
      <c r="AB464" s="141" t="s">
        <v>176</v>
      </c>
      <c r="AO464" s="68" t="s">
        <v>2159</v>
      </c>
      <c r="AS464" s="316" t="s">
        <v>2377</v>
      </c>
      <c r="AT464" s="94">
        <v>2016</v>
      </c>
    </row>
    <row r="465" spans="1:51" ht="15" hidden="1" customHeight="1" x14ac:dyDescent="0.2">
      <c r="A465" s="104">
        <v>76</v>
      </c>
      <c r="B465" s="51" t="s">
        <v>182</v>
      </c>
      <c r="C465" s="52" t="s">
        <v>2149</v>
      </c>
      <c r="D465" s="76" t="s">
        <v>2150</v>
      </c>
      <c r="E465" s="53">
        <v>31267</v>
      </c>
      <c r="F465" s="54" t="s">
        <v>2151</v>
      </c>
      <c r="G465" s="79">
        <v>27</v>
      </c>
      <c r="H465" s="56" t="s">
        <v>265</v>
      </c>
      <c r="I465" s="57">
        <v>1994</v>
      </c>
      <c r="J465" s="105" t="s">
        <v>375</v>
      </c>
      <c r="K465" s="59">
        <v>3</v>
      </c>
      <c r="L465" s="60" t="s">
        <v>248</v>
      </c>
      <c r="M465" s="61">
        <v>43483</v>
      </c>
      <c r="N465" s="61">
        <v>43893</v>
      </c>
      <c r="O465" s="62">
        <v>42547</v>
      </c>
      <c r="P465" s="62">
        <v>43642</v>
      </c>
      <c r="Q465" s="44" t="s">
        <v>317</v>
      </c>
      <c r="R465" s="44" t="s">
        <v>317</v>
      </c>
      <c r="S465" s="64">
        <v>4</v>
      </c>
      <c r="T465" s="65"/>
      <c r="U465" s="65">
        <v>43504</v>
      </c>
      <c r="V465" s="66">
        <v>42590</v>
      </c>
      <c r="W465" s="66">
        <v>43685</v>
      </c>
      <c r="X465" s="33"/>
      <c r="Y465" s="33"/>
      <c r="Z465" s="33"/>
      <c r="AA465" s="33"/>
      <c r="AB465" s="33"/>
      <c r="AC465" s="33"/>
      <c r="AD465" s="33"/>
      <c r="AE465" s="33" t="s">
        <v>176</v>
      </c>
      <c r="AF465" s="33"/>
      <c r="AG465" s="33"/>
      <c r="AH465" s="33"/>
      <c r="AI465" s="33"/>
      <c r="AJ465" s="33"/>
      <c r="AK465" s="90"/>
      <c r="AL465" s="90"/>
      <c r="AM465" s="90"/>
      <c r="AN465" s="90"/>
      <c r="AO465" s="307"/>
      <c r="AP465" s="69"/>
      <c r="AQ465" s="69"/>
      <c r="AR465" s="69"/>
      <c r="AS465" s="70"/>
      <c r="AT465" s="68"/>
      <c r="AU465" s="108"/>
      <c r="AV465" s="108"/>
      <c r="AW465" s="155"/>
      <c r="AX465" s="155"/>
      <c r="AY465" s="155"/>
    </row>
    <row r="466" spans="1:51" s="43" customFormat="1" ht="15" hidden="1" customHeight="1" x14ac:dyDescent="0.2">
      <c r="A466" s="73">
        <v>423</v>
      </c>
      <c r="B466" s="111" t="s">
        <v>179</v>
      </c>
      <c r="C466" s="75" t="s">
        <v>874</v>
      </c>
      <c r="D466" s="76" t="s">
        <v>474</v>
      </c>
      <c r="E466" s="77">
        <v>5556</v>
      </c>
      <c r="F466" s="78" t="s">
        <v>1009</v>
      </c>
      <c r="G466" s="79">
        <v>15</v>
      </c>
      <c r="H466" s="80" t="s">
        <v>265</v>
      </c>
      <c r="I466" s="81">
        <v>1958</v>
      </c>
      <c r="J466" s="82" t="s">
        <v>372</v>
      </c>
      <c r="K466" s="83">
        <v>1</v>
      </c>
      <c r="L466" s="84" t="s">
        <v>243</v>
      </c>
      <c r="M466" s="61">
        <v>44130</v>
      </c>
      <c r="N466" s="61">
        <v>43396</v>
      </c>
      <c r="O466" s="86">
        <v>43144</v>
      </c>
      <c r="P466" s="86">
        <v>44240</v>
      </c>
      <c r="Q466" s="86"/>
      <c r="R466" s="62" t="s">
        <v>2583</v>
      </c>
      <c r="S466" s="34">
        <v>4</v>
      </c>
      <c r="T466" s="65">
        <v>42763</v>
      </c>
      <c r="U466" s="65">
        <v>43850</v>
      </c>
      <c r="V466" s="66" t="s">
        <v>1268</v>
      </c>
      <c r="W466" s="66" t="s">
        <v>1269</v>
      </c>
      <c r="X466" s="89"/>
      <c r="Y466" s="89" t="s">
        <v>176</v>
      </c>
      <c r="Z466" s="89" t="s">
        <v>176</v>
      </c>
      <c r="AA466" s="89"/>
      <c r="AB466" s="89"/>
      <c r="AC466" s="89"/>
      <c r="AD466" s="89"/>
      <c r="AE466" s="89" t="s">
        <v>176</v>
      </c>
      <c r="AF466" s="89" t="s">
        <v>176</v>
      </c>
      <c r="AG466" s="89" t="s">
        <v>176</v>
      </c>
      <c r="AH466" s="89" t="s">
        <v>176</v>
      </c>
      <c r="AI466" s="89"/>
      <c r="AJ466" s="89" t="s">
        <v>176</v>
      </c>
      <c r="AK466" s="67"/>
      <c r="AL466" s="67" t="s">
        <v>838</v>
      </c>
      <c r="AM466" s="67" t="s">
        <v>2271</v>
      </c>
      <c r="AN466" s="90" t="s">
        <v>1381</v>
      </c>
      <c r="AO466" s="92"/>
      <c r="AP466" s="699" t="s">
        <v>491</v>
      </c>
      <c r="AQ466" s="92"/>
      <c r="AR466" s="92"/>
      <c r="AS466" s="93">
        <v>14732</v>
      </c>
      <c r="AT466" s="94">
        <v>1979</v>
      </c>
      <c r="AU466" s="181"/>
      <c r="AV466" s="181"/>
      <c r="AW466" s="108"/>
      <c r="AX466" s="108"/>
      <c r="AY466" s="108"/>
    </row>
    <row r="467" spans="1:51" s="43" customFormat="1" ht="15" hidden="1" customHeight="1" x14ac:dyDescent="0.2">
      <c r="A467" s="125">
        <v>69</v>
      </c>
      <c r="B467" s="148" t="s">
        <v>181</v>
      </c>
      <c r="C467" s="127" t="s">
        <v>1499</v>
      </c>
      <c r="D467" s="127" t="s">
        <v>1504</v>
      </c>
      <c r="E467" s="128">
        <v>30561</v>
      </c>
      <c r="F467" s="78" t="s">
        <v>1505</v>
      </c>
      <c r="G467" s="129">
        <v>17</v>
      </c>
      <c r="H467" s="130" t="s">
        <v>802</v>
      </c>
      <c r="I467" s="129">
        <v>1991</v>
      </c>
      <c r="J467" s="131" t="s">
        <v>375</v>
      </c>
      <c r="K467" s="132">
        <v>3</v>
      </c>
      <c r="L467" s="133" t="s">
        <v>244</v>
      </c>
      <c r="M467" s="135">
        <v>43200</v>
      </c>
      <c r="N467" s="135">
        <v>43554</v>
      </c>
      <c r="O467" s="44">
        <v>42464</v>
      </c>
      <c r="P467" s="44">
        <v>43559</v>
      </c>
      <c r="Q467" s="46"/>
      <c r="R467" s="136"/>
      <c r="S467" s="137">
        <v>4</v>
      </c>
      <c r="T467" s="303"/>
      <c r="U467" s="138">
        <v>43664</v>
      </c>
      <c r="V467" s="495">
        <v>42480</v>
      </c>
      <c r="W467" s="496">
        <v>43575</v>
      </c>
      <c r="X467" s="140"/>
      <c r="Y467" s="141"/>
      <c r="Z467" s="141"/>
      <c r="AA467" s="141"/>
      <c r="AB467" s="141"/>
      <c r="AC467" s="141">
        <f>+Z469</f>
        <v>0</v>
      </c>
      <c r="AD467" s="141">
        <f>+AF464</f>
        <v>0</v>
      </c>
      <c r="AE467" s="141"/>
      <c r="AF467" s="141"/>
      <c r="AG467" s="141"/>
      <c r="AH467" s="141"/>
      <c r="AI467" s="141"/>
      <c r="AJ467" s="141"/>
      <c r="AK467" s="418"/>
      <c r="AL467" s="67"/>
      <c r="AM467" s="67"/>
      <c r="AN467" s="67"/>
      <c r="AO467" s="68"/>
      <c r="AP467" s="142"/>
      <c r="AQ467" s="142"/>
      <c r="AR467" s="142"/>
      <c r="AS467" s="142"/>
      <c r="AT467" s="143"/>
      <c r="AU467" s="90"/>
      <c r="AV467" s="144"/>
      <c r="AW467" s="144"/>
      <c r="AX467" s="144"/>
      <c r="AY467" s="144"/>
    </row>
    <row r="468" spans="1:51" s="196" customFormat="1" ht="15" hidden="1" customHeight="1" x14ac:dyDescent="0.2">
      <c r="A468" s="170">
        <v>77</v>
      </c>
      <c r="B468" s="126" t="s">
        <v>183</v>
      </c>
      <c r="C468" s="395" t="s">
        <v>462</v>
      </c>
      <c r="D468" s="119" t="s">
        <v>772</v>
      </c>
      <c r="E468" s="128">
        <v>3221</v>
      </c>
      <c r="F468" s="78" t="s">
        <v>1076</v>
      </c>
      <c r="G468" s="79">
        <v>19</v>
      </c>
      <c r="H468" s="130" t="s">
        <v>265</v>
      </c>
      <c r="I468" s="129">
        <v>1969</v>
      </c>
      <c r="J468" s="131" t="s">
        <v>375</v>
      </c>
      <c r="K468" s="132">
        <v>1</v>
      </c>
      <c r="L468" s="133" t="s">
        <v>246</v>
      </c>
      <c r="M468" s="135">
        <v>43491</v>
      </c>
      <c r="N468" s="135">
        <v>43574</v>
      </c>
      <c r="O468" s="45">
        <v>42314</v>
      </c>
      <c r="P468" s="45" t="s">
        <v>1941</v>
      </c>
      <c r="Q468" s="45"/>
      <c r="R468" s="45" t="s">
        <v>317</v>
      </c>
      <c r="S468" s="293">
        <v>4</v>
      </c>
      <c r="T468" s="124">
        <v>42320</v>
      </c>
      <c r="U468" s="124">
        <v>43402</v>
      </c>
      <c r="V468" s="139">
        <v>42314</v>
      </c>
      <c r="W468" s="139" t="s">
        <v>1941</v>
      </c>
      <c r="X468" s="153"/>
      <c r="Y468" s="153"/>
      <c r="Z468" s="153"/>
      <c r="AA468" s="153" t="s">
        <v>176</v>
      </c>
      <c r="AB468" s="153" t="s">
        <v>267</v>
      </c>
      <c r="AC468" s="153"/>
      <c r="AD468" s="153" t="s">
        <v>176</v>
      </c>
      <c r="AE468" s="153"/>
      <c r="AF468" s="153"/>
      <c r="AG468" s="153"/>
      <c r="AH468" s="153"/>
      <c r="AI468" s="153"/>
      <c r="AJ468" s="153"/>
      <c r="AK468" s="207"/>
      <c r="AL468" s="207"/>
      <c r="AM468" s="67" t="s">
        <v>1907</v>
      </c>
      <c r="AN468" s="90" t="s">
        <v>2405</v>
      </c>
      <c r="AO468" s="311"/>
      <c r="AP468" s="142" t="s">
        <v>1336</v>
      </c>
      <c r="AQ468" s="142"/>
      <c r="AR468" s="142"/>
      <c r="AS468" s="316">
        <v>13960</v>
      </c>
      <c r="AT468" s="163">
        <v>39491</v>
      </c>
      <c r="AU468" s="121">
        <v>39210</v>
      </c>
      <c r="AV468" s="144"/>
      <c r="AW468" s="144"/>
      <c r="AX468" s="144"/>
      <c r="AY468" s="144"/>
    </row>
    <row r="469" spans="1:51" ht="15" hidden="1" customHeight="1" x14ac:dyDescent="0.2">
      <c r="A469" s="104">
        <v>77</v>
      </c>
      <c r="B469" s="400" t="s">
        <v>182</v>
      </c>
      <c r="C469" s="334" t="s">
        <v>12</v>
      </c>
      <c r="D469" s="334" t="s">
        <v>113</v>
      </c>
      <c r="E469" s="198">
        <v>30870</v>
      </c>
      <c r="F469" s="54" t="s">
        <v>1738</v>
      </c>
      <c r="G469" s="55">
        <v>25</v>
      </c>
      <c r="H469" s="56" t="s">
        <v>1043</v>
      </c>
      <c r="I469" s="55">
        <v>1971</v>
      </c>
      <c r="J469" s="252" t="s">
        <v>372</v>
      </c>
      <c r="K469" s="203">
        <v>1</v>
      </c>
      <c r="L469" s="204" t="s">
        <v>243</v>
      </c>
      <c r="M469" s="152">
        <v>43705</v>
      </c>
      <c r="N469" s="152">
        <v>43376</v>
      </c>
      <c r="O469" s="44">
        <v>42464</v>
      </c>
      <c r="P469" s="44">
        <v>43559</v>
      </c>
      <c r="Q469" s="44" t="s">
        <v>317</v>
      </c>
      <c r="R469" s="46" t="s">
        <v>317</v>
      </c>
      <c r="S469" s="137">
        <v>4</v>
      </c>
      <c r="T469" s="345">
        <v>42654</v>
      </c>
      <c r="U469" s="138">
        <v>43735</v>
      </c>
      <c r="V469" s="179">
        <v>42480</v>
      </c>
      <c r="W469" s="179">
        <v>43575</v>
      </c>
      <c r="X469" s="399"/>
      <c r="AF469" s="141" t="s">
        <v>176</v>
      </c>
      <c r="AL469" s="90"/>
      <c r="AM469" s="90"/>
      <c r="AN469" s="90"/>
      <c r="AO469" s="68" t="s">
        <v>1739</v>
      </c>
      <c r="AP469" s="155" t="s">
        <v>154</v>
      </c>
      <c r="AQ469" s="155"/>
      <c r="AR469" s="155"/>
      <c r="AS469" s="155"/>
      <c r="AT469" s="709">
        <v>1991</v>
      </c>
      <c r="AV469" s="157"/>
      <c r="AW469" s="157"/>
      <c r="AX469" s="157"/>
      <c r="AY469" s="157"/>
    </row>
    <row r="470" spans="1:51" ht="15" hidden="1" customHeight="1" x14ac:dyDescent="0.2">
      <c r="A470" s="104">
        <v>71</v>
      </c>
      <c r="B470" s="51" t="s">
        <v>187</v>
      </c>
      <c r="C470" s="52" t="s">
        <v>12</v>
      </c>
      <c r="D470" s="76" t="s">
        <v>13</v>
      </c>
      <c r="E470" s="53">
        <v>5317</v>
      </c>
      <c r="F470" s="54" t="s">
        <v>1206</v>
      </c>
      <c r="G470" s="79">
        <v>24</v>
      </c>
      <c r="H470" s="56" t="s">
        <v>1071</v>
      </c>
      <c r="I470" s="57">
        <v>1985</v>
      </c>
      <c r="J470" s="175" t="s">
        <v>372</v>
      </c>
      <c r="K470" s="59">
        <v>1</v>
      </c>
      <c r="L470" s="60" t="s">
        <v>248</v>
      </c>
      <c r="M470" s="61">
        <v>43262</v>
      </c>
      <c r="N470" s="61">
        <v>43971</v>
      </c>
      <c r="O470" s="62">
        <v>42314</v>
      </c>
      <c r="P470" s="62">
        <v>43410</v>
      </c>
      <c r="Q470" s="62"/>
      <c r="R470" s="62"/>
      <c r="S470" s="64">
        <v>4</v>
      </c>
      <c r="T470" s="65">
        <v>42765</v>
      </c>
      <c r="U470" s="65">
        <v>43794</v>
      </c>
      <c r="V470" s="66">
        <v>42314</v>
      </c>
      <c r="W470" s="66">
        <v>43410</v>
      </c>
      <c r="X470" s="33"/>
      <c r="Y470" s="33"/>
      <c r="Z470" s="33"/>
      <c r="AA470" s="33"/>
      <c r="AB470" s="33"/>
      <c r="AC470" s="33"/>
      <c r="AD470" s="33"/>
      <c r="AE470" s="33" t="s">
        <v>176</v>
      </c>
      <c r="AF470" s="33" t="s">
        <v>176</v>
      </c>
      <c r="AG470" s="33"/>
      <c r="AH470" s="33"/>
      <c r="AI470" s="33"/>
      <c r="AJ470" s="33"/>
      <c r="AK470" s="67"/>
      <c r="AL470" s="67" t="s">
        <v>2547</v>
      </c>
      <c r="AN470" s="90"/>
      <c r="AO470" s="307" t="s">
        <v>1342</v>
      </c>
      <c r="AP470" s="108"/>
      <c r="AQ470" s="69"/>
      <c r="AR470" s="69"/>
      <c r="AS470" s="70">
        <v>7876</v>
      </c>
      <c r="AT470" s="68">
        <v>2009</v>
      </c>
      <c r="AU470" s="71"/>
      <c r="AV470" s="71"/>
      <c r="AW470" s="71"/>
      <c r="AX470" s="71"/>
      <c r="AY470" s="71"/>
    </row>
    <row r="471" spans="1:51" ht="15" hidden="1" customHeight="1" x14ac:dyDescent="0.2">
      <c r="A471" s="95">
        <v>72</v>
      </c>
      <c r="B471" s="114" t="s">
        <v>180</v>
      </c>
      <c r="C471" s="637" t="s">
        <v>1345</v>
      </c>
      <c r="D471" s="637" t="s">
        <v>1324</v>
      </c>
      <c r="E471" s="77">
        <v>30399</v>
      </c>
      <c r="F471" s="78" t="s">
        <v>1484</v>
      </c>
      <c r="G471" s="174">
        <v>14</v>
      </c>
      <c r="H471" s="80" t="s">
        <v>265</v>
      </c>
      <c r="I471" s="81">
        <v>1990</v>
      </c>
      <c r="J471" s="175" t="s">
        <v>375</v>
      </c>
      <c r="K471" s="83">
        <v>2</v>
      </c>
      <c r="L471" s="84" t="s">
        <v>248</v>
      </c>
      <c r="M471" s="85">
        <v>43509</v>
      </c>
      <c r="N471" s="85">
        <v>44060</v>
      </c>
      <c r="O471" s="236">
        <v>42132</v>
      </c>
      <c r="P471" s="236">
        <v>43228</v>
      </c>
      <c r="Q471" s="236"/>
      <c r="R471" s="161"/>
      <c r="S471" s="64">
        <v>4</v>
      </c>
      <c r="T471" s="65">
        <v>42163</v>
      </c>
      <c r="U471" s="65">
        <v>43249</v>
      </c>
      <c r="V471" s="321">
        <v>42132</v>
      </c>
      <c r="W471" s="87">
        <v>43228</v>
      </c>
      <c r="X471" s="192"/>
      <c r="Y471" s="33"/>
      <c r="Z471" s="33"/>
      <c r="AA471" s="33"/>
      <c r="AB471" s="33"/>
      <c r="AC471" s="33"/>
      <c r="AD471" s="33"/>
      <c r="AE471" s="33" t="s">
        <v>176</v>
      </c>
      <c r="AF471" s="33" t="s">
        <v>176</v>
      </c>
      <c r="AG471" s="33"/>
      <c r="AH471" s="33"/>
      <c r="AI471" s="33"/>
      <c r="AJ471" s="33"/>
      <c r="AK471" s="33"/>
      <c r="AO471" s="68" t="s">
        <v>1483</v>
      </c>
      <c r="AP471" s="92"/>
      <c r="AQ471" s="92"/>
      <c r="AR471" s="92"/>
      <c r="AS471" s="70">
        <v>18576</v>
      </c>
      <c r="AT471" s="68">
        <v>2013</v>
      </c>
      <c r="AV471" s="71"/>
      <c r="AW471" s="71"/>
      <c r="AX471" s="71"/>
      <c r="AY471" s="71"/>
    </row>
    <row r="472" spans="1:51" ht="15" hidden="1" customHeight="1" x14ac:dyDescent="0.2">
      <c r="A472" s="142">
        <v>70</v>
      </c>
      <c r="B472" s="148" t="s">
        <v>181</v>
      </c>
      <c r="C472" s="149" t="s">
        <v>1117</v>
      </c>
      <c r="D472" s="149" t="s">
        <v>1118</v>
      </c>
      <c r="E472" s="128">
        <v>30198</v>
      </c>
      <c r="F472" s="78" t="s">
        <v>1142</v>
      </c>
      <c r="G472" s="129">
        <v>28</v>
      </c>
      <c r="H472" s="130" t="s">
        <v>1043</v>
      </c>
      <c r="I472" s="129">
        <v>1985</v>
      </c>
      <c r="J472" s="131" t="s">
        <v>375</v>
      </c>
      <c r="K472" s="132">
        <v>3</v>
      </c>
      <c r="L472" s="133" t="s">
        <v>247</v>
      </c>
      <c r="M472" s="152">
        <v>43568</v>
      </c>
      <c r="N472" s="152">
        <v>43955</v>
      </c>
      <c r="O472" s="44">
        <v>41586</v>
      </c>
      <c r="P472" s="494">
        <v>42684</v>
      </c>
      <c r="Q472" s="44"/>
      <c r="S472" s="137">
        <v>4</v>
      </c>
      <c r="T472" s="138">
        <v>42698</v>
      </c>
      <c r="U472" s="138">
        <v>43574</v>
      </c>
      <c r="V472" s="495">
        <v>41586</v>
      </c>
      <c r="W472" s="497">
        <v>42684</v>
      </c>
      <c r="X472" s="141"/>
      <c r="AG472" s="153" t="s">
        <v>176</v>
      </c>
      <c r="AH472" s="153" t="s">
        <v>176</v>
      </c>
      <c r="AI472" s="153"/>
      <c r="AJ472" s="153"/>
      <c r="AK472" s="448"/>
      <c r="AN472" s="90"/>
      <c r="AO472" s="698" t="s">
        <v>676</v>
      </c>
      <c r="AP472" s="155" t="s">
        <v>677</v>
      </c>
      <c r="AS472" s="173" t="s">
        <v>303</v>
      </c>
      <c r="AT472" s="94">
        <v>1990</v>
      </c>
      <c r="AU472" s="142"/>
      <c r="AV472" s="142"/>
    </row>
    <row r="473" spans="1:51" ht="15" hidden="1" customHeight="1" x14ac:dyDescent="0.2">
      <c r="A473" s="170">
        <v>78</v>
      </c>
      <c r="B473" s="126" t="s">
        <v>188</v>
      </c>
      <c r="C473" s="395" t="s">
        <v>1829</v>
      </c>
      <c r="D473" s="119" t="s">
        <v>440</v>
      </c>
      <c r="E473" s="128">
        <v>31003</v>
      </c>
      <c r="F473" s="78" t="s">
        <v>1830</v>
      </c>
      <c r="G473" s="79">
        <v>20</v>
      </c>
      <c r="H473" s="130" t="s">
        <v>70</v>
      </c>
      <c r="I473" s="129">
        <v>1991</v>
      </c>
      <c r="J473" s="131" t="s">
        <v>375</v>
      </c>
      <c r="K473" s="132">
        <v>3</v>
      </c>
      <c r="L473" s="133" t="s">
        <v>244</v>
      </c>
      <c r="M473" s="135">
        <v>43542</v>
      </c>
      <c r="N473" s="135">
        <v>43536</v>
      </c>
      <c r="O473" s="45">
        <v>42187</v>
      </c>
      <c r="P473" s="45" t="s">
        <v>1795</v>
      </c>
      <c r="Q473" s="45"/>
      <c r="R473" s="45" t="s">
        <v>317</v>
      </c>
      <c r="S473" s="293">
        <v>4</v>
      </c>
      <c r="T473" s="139"/>
      <c r="U473" s="124">
        <v>43296</v>
      </c>
      <c r="V473" s="139">
        <v>42187</v>
      </c>
      <c r="W473" s="139" t="s">
        <v>1795</v>
      </c>
      <c r="X473" s="153"/>
      <c r="Y473" s="153"/>
      <c r="Z473" s="153"/>
      <c r="AA473" s="153"/>
      <c r="AB473" s="153"/>
      <c r="AC473" s="153"/>
      <c r="AD473" s="153" t="s">
        <v>176</v>
      </c>
      <c r="AE473" s="153"/>
      <c r="AF473" s="153"/>
      <c r="AG473" s="153"/>
      <c r="AH473" s="153"/>
      <c r="AI473" s="153"/>
      <c r="AJ473" s="153"/>
      <c r="AK473" s="207"/>
      <c r="AL473" s="207"/>
      <c r="AN473" s="626"/>
      <c r="AO473" s="311" t="s">
        <v>1832</v>
      </c>
      <c r="AS473" s="316">
        <v>4722</v>
      </c>
      <c r="AT473" s="163">
        <v>42459</v>
      </c>
      <c r="AU473" s="121">
        <v>42220</v>
      </c>
    </row>
    <row r="474" spans="1:51" s="43" customFormat="1" ht="15" customHeight="1" x14ac:dyDescent="0.2">
      <c r="A474" s="91" t="s">
        <v>258</v>
      </c>
      <c r="B474" s="114" t="s">
        <v>178</v>
      </c>
      <c r="C474" s="324" t="s">
        <v>15</v>
      </c>
      <c r="D474" s="324" t="s">
        <v>471</v>
      </c>
      <c r="E474" s="341">
        <v>1176</v>
      </c>
      <c r="F474" s="338" t="s">
        <v>1010</v>
      </c>
      <c r="G474" s="81">
        <v>27</v>
      </c>
      <c r="H474" s="295" t="s">
        <v>1127</v>
      </c>
      <c r="I474" s="81">
        <v>1965</v>
      </c>
      <c r="J474" s="175" t="s">
        <v>375</v>
      </c>
      <c r="K474" s="83">
        <v>1</v>
      </c>
      <c r="L474" s="84" t="s">
        <v>244</v>
      </c>
      <c r="M474" s="85">
        <v>43916</v>
      </c>
      <c r="N474" s="85">
        <v>43543</v>
      </c>
      <c r="O474" s="86">
        <v>40967</v>
      </c>
      <c r="P474" s="86">
        <v>42063</v>
      </c>
      <c r="Q474" s="86"/>
      <c r="R474" s="86" t="s">
        <v>317</v>
      </c>
      <c r="S474" s="34">
        <v>4</v>
      </c>
      <c r="T474" s="124">
        <v>42867</v>
      </c>
      <c r="U474" s="124">
        <v>43966</v>
      </c>
      <c r="V474" s="87">
        <v>40967</v>
      </c>
      <c r="W474" s="87">
        <v>42063</v>
      </c>
      <c r="X474" s="89"/>
      <c r="Y474" s="89"/>
      <c r="Z474" s="89" t="s">
        <v>176</v>
      </c>
      <c r="AA474" s="89" t="s">
        <v>176</v>
      </c>
      <c r="AB474" s="89"/>
      <c r="AC474" s="89" t="s">
        <v>176</v>
      </c>
      <c r="AD474" s="89" t="s">
        <v>176</v>
      </c>
      <c r="AE474" s="89"/>
      <c r="AF474" s="89"/>
      <c r="AG474" s="89"/>
      <c r="AH474" s="89"/>
      <c r="AI474" s="89" t="s">
        <v>16</v>
      </c>
      <c r="AJ474" s="89"/>
      <c r="AK474" s="67"/>
      <c r="AL474" s="67"/>
      <c r="AM474" s="90" t="s">
        <v>1413</v>
      </c>
      <c r="AN474" s="90" t="s">
        <v>1403</v>
      </c>
      <c r="AO474" s="306"/>
      <c r="AP474" s="92" t="s">
        <v>636</v>
      </c>
      <c r="AQ474" s="92"/>
      <c r="AR474" s="92"/>
      <c r="AS474" s="93">
        <v>19147</v>
      </c>
      <c r="AT474" s="94">
        <v>1985</v>
      </c>
      <c r="AU474" s="108"/>
      <c r="AV474" s="108"/>
      <c r="AW474" s="273"/>
      <c r="AX474" s="273"/>
      <c r="AY474" s="273"/>
    </row>
    <row r="475" spans="1:51" ht="15" hidden="1" customHeight="1" x14ac:dyDescent="0.2">
      <c r="A475" s="125">
        <v>71</v>
      </c>
      <c r="B475" s="148" t="s">
        <v>181</v>
      </c>
      <c r="C475" s="127" t="s">
        <v>1319</v>
      </c>
      <c r="D475" s="127" t="s">
        <v>1320</v>
      </c>
      <c r="E475" s="128">
        <v>30401</v>
      </c>
      <c r="F475" s="78" t="s">
        <v>1321</v>
      </c>
      <c r="G475" s="129">
        <v>27</v>
      </c>
      <c r="H475" s="130" t="s">
        <v>1127</v>
      </c>
      <c r="I475" s="129">
        <v>1990</v>
      </c>
      <c r="J475" s="252" t="s">
        <v>375</v>
      </c>
      <c r="K475" s="132">
        <v>3</v>
      </c>
      <c r="L475" s="133" t="s">
        <v>243</v>
      </c>
      <c r="M475" s="152">
        <v>43509</v>
      </c>
      <c r="N475" s="135">
        <v>44018</v>
      </c>
      <c r="O475" s="44">
        <v>42115</v>
      </c>
      <c r="P475" s="44">
        <v>43211</v>
      </c>
      <c r="S475" s="137">
        <v>4</v>
      </c>
      <c r="T475" s="138">
        <v>43455</v>
      </c>
      <c r="U475" s="138">
        <v>43260</v>
      </c>
      <c r="V475" s="495">
        <v>42115</v>
      </c>
      <c r="W475" s="495">
        <v>43211</v>
      </c>
      <c r="AE475" s="141">
        <f>+AE476</f>
        <v>0</v>
      </c>
      <c r="AF475" s="141">
        <f>+AG476</f>
        <v>0</v>
      </c>
      <c r="AK475" s="418"/>
      <c r="AO475" s="68"/>
      <c r="AS475" s="142"/>
      <c r="AU475" s="208">
        <v>41153</v>
      </c>
    </row>
    <row r="476" spans="1:51" s="196" customFormat="1" ht="15" customHeight="1" x14ac:dyDescent="0.2">
      <c r="A476" s="125"/>
      <c r="B476" s="96" t="s">
        <v>178</v>
      </c>
      <c r="C476" s="569" t="s">
        <v>2198</v>
      </c>
      <c r="D476" s="569" t="s">
        <v>2199</v>
      </c>
      <c r="E476" s="198">
        <v>31291</v>
      </c>
      <c r="F476" s="54" t="s">
        <v>2200</v>
      </c>
      <c r="G476" s="174">
        <v>26</v>
      </c>
      <c r="H476" s="80" t="s">
        <v>1071</v>
      </c>
      <c r="I476" s="174">
        <v>1995</v>
      </c>
      <c r="J476" s="131" t="s">
        <v>375</v>
      </c>
      <c r="K476" s="132"/>
      <c r="L476" s="133" t="s">
        <v>244</v>
      </c>
      <c r="M476" s="134"/>
      <c r="N476" s="135">
        <v>43796</v>
      </c>
      <c r="O476" s="46"/>
      <c r="P476" s="46"/>
      <c r="Q476" s="46"/>
      <c r="R476" s="136"/>
      <c r="S476" s="137">
        <v>4</v>
      </c>
      <c r="T476" s="137"/>
      <c r="U476" s="138">
        <v>43653</v>
      </c>
      <c r="V476" s="253"/>
      <c r="W476" s="253"/>
      <c r="X476" s="140"/>
      <c r="Y476" s="141"/>
      <c r="Z476" s="141"/>
      <c r="AA476" s="141"/>
      <c r="AB476" s="141"/>
      <c r="AC476" s="141"/>
      <c r="AD476" s="141"/>
      <c r="AE476" s="141"/>
      <c r="AF476" s="141"/>
      <c r="AG476" s="141"/>
      <c r="AH476" s="141"/>
      <c r="AI476" s="141"/>
      <c r="AJ476" s="141"/>
      <c r="AK476" s="141"/>
      <c r="AL476" s="67"/>
      <c r="AM476" s="67"/>
      <c r="AN476" s="67"/>
      <c r="AO476" s="68"/>
      <c r="AP476" s="142"/>
      <c r="AQ476" s="142"/>
      <c r="AR476" s="142"/>
      <c r="AS476" s="316"/>
      <c r="AT476" s="143"/>
      <c r="AU476" s="90"/>
      <c r="AV476" s="144"/>
      <c r="AW476" s="144"/>
      <c r="AX476" s="144"/>
      <c r="AY476" s="144"/>
    </row>
    <row r="477" spans="1:51" ht="15" hidden="1" customHeight="1" x14ac:dyDescent="0.2">
      <c r="A477" s="194">
        <v>79</v>
      </c>
      <c r="B477" s="200" t="s">
        <v>188</v>
      </c>
      <c r="C477" s="171" t="s">
        <v>1852</v>
      </c>
      <c r="D477" s="76" t="s">
        <v>1853</v>
      </c>
      <c r="E477" s="198">
        <v>31041</v>
      </c>
      <c r="F477" s="54" t="s">
        <v>1854</v>
      </c>
      <c r="G477" s="79">
        <v>2</v>
      </c>
      <c r="H477" s="209" t="s">
        <v>66</v>
      </c>
      <c r="I477" s="201">
        <v>1994</v>
      </c>
      <c r="J477" s="131" t="s">
        <v>375</v>
      </c>
      <c r="K477" s="203">
        <v>3</v>
      </c>
      <c r="L477" s="204" t="s">
        <v>244</v>
      </c>
      <c r="M477" s="152">
        <v>43266</v>
      </c>
      <c r="N477" s="152">
        <v>43506</v>
      </c>
      <c r="O477" s="44">
        <v>42171</v>
      </c>
      <c r="P477" s="44" t="s">
        <v>1783</v>
      </c>
      <c r="Q477" s="44"/>
      <c r="R477" s="44" t="s">
        <v>317</v>
      </c>
      <c r="S477" s="137">
        <v>4</v>
      </c>
      <c r="T477" s="65"/>
      <c r="U477" s="65">
        <v>43261</v>
      </c>
      <c r="V477" s="179">
        <v>42171</v>
      </c>
      <c r="W477" s="179" t="s">
        <v>1783</v>
      </c>
      <c r="X477" s="141"/>
      <c r="AC477" s="141" t="s">
        <v>176</v>
      </c>
      <c r="AK477" s="120"/>
      <c r="AL477" s="120"/>
      <c r="AM477" s="120"/>
      <c r="AN477" s="120" t="s">
        <v>2423</v>
      </c>
      <c r="AO477" s="698"/>
      <c r="AP477" s="155" t="s">
        <v>1855</v>
      </c>
      <c r="AQ477" s="155"/>
      <c r="AR477" s="155"/>
      <c r="AS477" s="470"/>
      <c r="AT477" s="68"/>
      <c r="AU477" s="121">
        <v>42235</v>
      </c>
      <c r="AV477" s="157"/>
      <c r="AW477" s="157"/>
      <c r="AX477" s="157"/>
      <c r="AY477" s="157"/>
    </row>
    <row r="478" spans="1:51" ht="15" customHeight="1" x14ac:dyDescent="0.2">
      <c r="B478" s="126" t="s">
        <v>700</v>
      </c>
      <c r="C478" s="127" t="s">
        <v>1852</v>
      </c>
      <c r="D478" s="127" t="s">
        <v>1995</v>
      </c>
      <c r="E478" s="128">
        <v>31188</v>
      </c>
      <c r="F478" s="78" t="s">
        <v>2239</v>
      </c>
      <c r="G478" s="174">
        <v>18</v>
      </c>
      <c r="H478" s="80" t="s">
        <v>1391</v>
      </c>
      <c r="I478" s="174">
        <v>1966</v>
      </c>
      <c r="J478" s="131" t="s">
        <v>375</v>
      </c>
      <c r="K478" s="132">
        <v>1</v>
      </c>
      <c r="L478" s="133" t="s">
        <v>244</v>
      </c>
      <c r="M478" s="135">
        <v>44154</v>
      </c>
      <c r="N478" s="135">
        <v>43455</v>
      </c>
      <c r="O478" s="46" t="s">
        <v>1996</v>
      </c>
      <c r="P478" s="44">
        <v>42850</v>
      </c>
      <c r="S478" s="137">
        <v>4</v>
      </c>
      <c r="U478" s="138">
        <v>42897</v>
      </c>
      <c r="V478" s="253" t="s">
        <v>1996</v>
      </c>
      <c r="W478" s="139">
        <v>42850</v>
      </c>
      <c r="AD478" s="141" t="s">
        <v>176</v>
      </c>
      <c r="AO478" s="68" t="s">
        <v>2244</v>
      </c>
      <c r="AS478" s="93">
        <v>15341</v>
      </c>
      <c r="AT478" s="624"/>
    </row>
    <row r="479" spans="1:51" ht="15" hidden="1" customHeight="1" x14ac:dyDescent="0.2">
      <c r="A479" s="104">
        <v>78</v>
      </c>
      <c r="B479" s="200" t="s">
        <v>182</v>
      </c>
      <c r="C479" s="334" t="s">
        <v>1622</v>
      </c>
      <c r="D479" s="334" t="s">
        <v>1623</v>
      </c>
      <c r="E479" s="198">
        <v>30727</v>
      </c>
      <c r="F479" s="54" t="s">
        <v>1624</v>
      </c>
      <c r="G479" s="201">
        <v>29</v>
      </c>
      <c r="H479" s="209" t="s">
        <v>1071</v>
      </c>
      <c r="I479" s="201">
        <v>1992</v>
      </c>
      <c r="J479" s="252" t="s">
        <v>372</v>
      </c>
      <c r="K479" s="203">
        <v>3</v>
      </c>
      <c r="L479" s="204" t="s">
        <v>243</v>
      </c>
      <c r="M479" s="152">
        <v>43537</v>
      </c>
      <c r="N479" s="152">
        <v>43739</v>
      </c>
      <c r="O479" s="44">
        <v>42818</v>
      </c>
      <c r="P479" s="44">
        <v>43914</v>
      </c>
      <c r="Q479" s="44" t="s">
        <v>317</v>
      </c>
      <c r="R479" s="46" t="s">
        <v>317</v>
      </c>
      <c r="S479" s="137">
        <v>4</v>
      </c>
      <c r="T479" s="345"/>
      <c r="U479" s="138">
        <v>43926</v>
      </c>
      <c r="V479" s="179">
        <v>42836</v>
      </c>
      <c r="W479" s="179">
        <v>43932</v>
      </c>
      <c r="X479" s="399"/>
      <c r="AE479" s="141">
        <f ca="1">+AE479</f>
        <v>0</v>
      </c>
      <c r="AF479" s="141" t="s">
        <v>176</v>
      </c>
      <c r="AL479" s="90"/>
      <c r="AM479" s="90"/>
      <c r="AN479" s="90"/>
      <c r="AO479" s="68"/>
      <c r="AP479" s="155"/>
      <c r="AQ479" s="155"/>
      <c r="AR479" s="155"/>
      <c r="AS479" s="155"/>
      <c r="AT479" s="708"/>
      <c r="AU479" s="208"/>
      <c r="AV479" s="157"/>
      <c r="AW479" s="157"/>
      <c r="AX479" s="157"/>
      <c r="AY479" s="157"/>
    </row>
    <row r="480" spans="1:51" ht="15" customHeight="1" x14ac:dyDescent="0.2">
      <c r="A480" s="73">
        <v>63</v>
      </c>
      <c r="B480" s="114" t="s">
        <v>178</v>
      </c>
      <c r="C480" s="324" t="s">
        <v>740</v>
      </c>
      <c r="D480" s="324" t="s">
        <v>477</v>
      </c>
      <c r="E480" s="341">
        <v>5358</v>
      </c>
      <c r="F480" s="338" t="s">
        <v>1686</v>
      </c>
      <c r="G480" s="81">
        <v>1</v>
      </c>
      <c r="H480" s="295" t="s">
        <v>59</v>
      </c>
      <c r="I480" s="81">
        <v>1982</v>
      </c>
      <c r="J480" s="175" t="s">
        <v>375</v>
      </c>
      <c r="K480" s="83">
        <v>1</v>
      </c>
      <c r="L480" s="84" t="s">
        <v>247</v>
      </c>
      <c r="M480" s="85">
        <v>44009</v>
      </c>
      <c r="N480" s="85">
        <v>44005</v>
      </c>
      <c r="O480" s="62">
        <v>40996</v>
      </c>
      <c r="P480" s="62">
        <v>42091</v>
      </c>
      <c r="Q480" s="62"/>
      <c r="R480" s="86" t="s">
        <v>1691</v>
      </c>
      <c r="S480" s="34">
        <v>4</v>
      </c>
      <c r="T480" s="124">
        <v>42756</v>
      </c>
      <c r="U480" s="124">
        <v>43840</v>
      </c>
      <c r="V480" s="87">
        <v>42062</v>
      </c>
      <c r="W480" s="87">
        <v>43158</v>
      </c>
      <c r="X480" s="33"/>
      <c r="Y480" s="33" t="s">
        <v>176</v>
      </c>
      <c r="Z480" s="33" t="s">
        <v>176</v>
      </c>
      <c r="AA480" s="33"/>
      <c r="AB480" s="33"/>
      <c r="AC480" s="33"/>
      <c r="AD480" s="33"/>
      <c r="AE480" s="33" t="s">
        <v>176</v>
      </c>
      <c r="AF480" s="33" t="s">
        <v>176</v>
      </c>
      <c r="AG480" s="33">
        <f>+AI480</f>
        <v>0</v>
      </c>
      <c r="AH480" s="33" t="s">
        <v>176</v>
      </c>
      <c r="AI480" s="33"/>
      <c r="AJ480" s="33"/>
      <c r="AK480" s="67"/>
      <c r="AM480" s="67" t="s">
        <v>1421</v>
      </c>
      <c r="AN480" s="90" t="s">
        <v>1415</v>
      </c>
      <c r="AO480" s="306" t="s">
        <v>676</v>
      </c>
      <c r="AP480" s="92"/>
      <c r="AQ480" s="92"/>
      <c r="AR480" s="92"/>
      <c r="AS480" s="93">
        <v>196</v>
      </c>
      <c r="AT480" s="94">
        <v>2008</v>
      </c>
      <c r="AU480" s="108"/>
      <c r="AV480" s="108"/>
      <c r="AW480" s="189"/>
      <c r="AX480" s="189"/>
      <c r="AY480" s="189"/>
    </row>
    <row r="481" spans="1:51" ht="15" hidden="1" customHeight="1" x14ac:dyDescent="0.2">
      <c r="A481" s="142">
        <v>72</v>
      </c>
      <c r="B481" s="200" t="s">
        <v>181</v>
      </c>
      <c r="C481" s="171" t="s">
        <v>808</v>
      </c>
      <c r="D481" s="76" t="s">
        <v>353</v>
      </c>
      <c r="E481" s="198">
        <v>840</v>
      </c>
      <c r="F481" s="54" t="s">
        <v>2453</v>
      </c>
      <c r="G481" s="79">
        <v>1</v>
      </c>
      <c r="H481" s="209" t="s">
        <v>59</v>
      </c>
      <c r="I481" s="201">
        <v>1960</v>
      </c>
      <c r="J481" s="202" t="s">
        <v>372</v>
      </c>
      <c r="K481" s="203">
        <v>1</v>
      </c>
      <c r="L481" s="204" t="s">
        <v>246</v>
      </c>
      <c r="M481" s="152">
        <v>43021</v>
      </c>
      <c r="N481" s="152">
        <v>43015</v>
      </c>
      <c r="O481" s="44">
        <v>41677</v>
      </c>
      <c r="P481" s="44">
        <v>42773</v>
      </c>
      <c r="Q481" s="44"/>
      <c r="R481" s="44"/>
      <c r="S481" s="137">
        <v>4</v>
      </c>
      <c r="T481" s="138">
        <v>43637</v>
      </c>
      <c r="U481" s="451">
        <v>43896</v>
      </c>
      <c r="V481" s="496">
        <v>41677</v>
      </c>
      <c r="W481" s="496">
        <v>42773</v>
      </c>
      <c r="X481" s="141"/>
      <c r="Z481" s="141" t="s">
        <v>176</v>
      </c>
      <c r="AA481" s="141" t="s">
        <v>176</v>
      </c>
      <c r="AB481" s="141" t="s">
        <v>176</v>
      </c>
      <c r="AC481" s="141" t="s">
        <v>176</v>
      </c>
      <c r="AD481" s="141" t="s">
        <v>176</v>
      </c>
      <c r="AK481" s="448"/>
      <c r="AL481" s="112" t="s">
        <v>844</v>
      </c>
      <c r="AM481" s="112" t="s">
        <v>834</v>
      </c>
      <c r="AN481" s="90"/>
      <c r="AO481" s="311" t="s">
        <v>152</v>
      </c>
      <c r="AS481" s="173">
        <v>9274</v>
      </c>
      <c r="AT481" s="206">
        <v>2002</v>
      </c>
      <c r="AU481" s="144"/>
    </row>
    <row r="482" spans="1:51" ht="15" hidden="1" customHeight="1" x14ac:dyDescent="0.2">
      <c r="A482" s="104">
        <v>79</v>
      </c>
      <c r="B482" s="51" t="s">
        <v>186</v>
      </c>
      <c r="C482" s="52" t="s">
        <v>808</v>
      </c>
      <c r="D482" s="76" t="s">
        <v>430</v>
      </c>
      <c r="E482" s="53">
        <v>5366</v>
      </c>
      <c r="F482" s="54" t="s">
        <v>1211</v>
      </c>
      <c r="G482" s="79">
        <v>4</v>
      </c>
      <c r="H482" s="56" t="s">
        <v>1290</v>
      </c>
      <c r="I482" s="57">
        <v>1985</v>
      </c>
      <c r="J482" s="105" t="s">
        <v>372</v>
      </c>
      <c r="K482" s="59">
        <v>1</v>
      </c>
      <c r="L482" s="60" t="s">
        <v>246</v>
      </c>
      <c r="M482" s="61">
        <v>43808</v>
      </c>
      <c r="N482" s="61">
        <v>44174</v>
      </c>
      <c r="O482" s="62">
        <v>43028</v>
      </c>
      <c r="P482" s="62">
        <v>44114</v>
      </c>
      <c r="Q482" s="62">
        <v>43028</v>
      </c>
      <c r="R482" s="62">
        <v>44114</v>
      </c>
      <c r="S482" s="64">
        <v>4</v>
      </c>
      <c r="T482" s="65">
        <v>42566</v>
      </c>
      <c r="U482" s="65">
        <v>43651</v>
      </c>
      <c r="V482" s="66">
        <v>43082</v>
      </c>
      <c r="W482" s="66">
        <v>44178</v>
      </c>
      <c r="X482" s="33"/>
      <c r="Y482" s="33" t="s">
        <v>176</v>
      </c>
      <c r="Z482" s="33"/>
      <c r="AA482" s="33" t="s">
        <v>176</v>
      </c>
      <c r="AB482" s="33" t="s">
        <v>176</v>
      </c>
      <c r="AC482" s="33" t="s">
        <v>176</v>
      </c>
      <c r="AD482" s="33"/>
      <c r="AE482" s="33"/>
      <c r="AF482" s="33"/>
      <c r="AG482" s="33"/>
      <c r="AH482" s="33"/>
      <c r="AI482" s="33"/>
      <c r="AJ482" s="33"/>
      <c r="AK482" s="90"/>
      <c r="AL482" s="90" t="s">
        <v>1923</v>
      </c>
      <c r="AM482" s="90"/>
      <c r="AN482" s="90"/>
      <c r="AO482" s="307" t="s">
        <v>1824</v>
      </c>
      <c r="AP482" s="50"/>
      <c r="AQ482" s="69"/>
      <c r="AR482" s="69"/>
      <c r="AS482" s="70">
        <v>7958</v>
      </c>
      <c r="AT482" s="68">
        <v>2008</v>
      </c>
      <c r="AU482" s="108"/>
      <c r="AV482" s="108"/>
      <c r="AW482" s="108"/>
      <c r="AX482" s="108"/>
      <c r="AY482" s="108"/>
    </row>
    <row r="483" spans="1:51" ht="15" hidden="1" customHeight="1" x14ac:dyDescent="0.2">
      <c r="A483" s="104">
        <v>80</v>
      </c>
      <c r="B483" s="51" t="s">
        <v>182</v>
      </c>
      <c r="C483" s="52" t="s">
        <v>105</v>
      </c>
      <c r="D483" s="76" t="s">
        <v>478</v>
      </c>
      <c r="E483" s="53">
        <v>2340</v>
      </c>
      <c r="F483" s="54" t="s">
        <v>1011</v>
      </c>
      <c r="G483" s="79">
        <v>1</v>
      </c>
      <c r="H483" s="56" t="s">
        <v>66</v>
      </c>
      <c r="I483" s="57">
        <v>1958</v>
      </c>
      <c r="J483" s="105" t="s">
        <v>372</v>
      </c>
      <c r="K483" s="59">
        <v>1</v>
      </c>
      <c r="L483" s="60" t="s">
        <v>248</v>
      </c>
      <c r="M483" s="61">
        <v>44123</v>
      </c>
      <c r="N483" s="61">
        <v>43414</v>
      </c>
      <c r="O483" s="62">
        <v>42836</v>
      </c>
      <c r="P483" s="62">
        <v>43932</v>
      </c>
      <c r="Q483" s="62" t="s">
        <v>317</v>
      </c>
      <c r="R483" s="62" t="s">
        <v>317</v>
      </c>
      <c r="S483" s="64">
        <v>4</v>
      </c>
      <c r="T483" s="65">
        <v>42794</v>
      </c>
      <c r="U483" s="65">
        <v>43888</v>
      </c>
      <c r="V483" s="66">
        <v>42852</v>
      </c>
      <c r="W483" s="66">
        <v>43948</v>
      </c>
      <c r="X483" s="33"/>
      <c r="Y483" s="33"/>
      <c r="Z483" s="33"/>
      <c r="AA483" s="33"/>
      <c r="AB483" s="33"/>
      <c r="AC483" s="33"/>
      <c r="AD483" s="33"/>
      <c r="AE483" s="33" t="s">
        <v>176</v>
      </c>
      <c r="AF483" s="33" t="s">
        <v>176</v>
      </c>
      <c r="AG483" s="33"/>
      <c r="AH483" s="33" t="s">
        <v>176</v>
      </c>
      <c r="AI483" s="33"/>
      <c r="AJ483" s="33"/>
      <c r="AK483" s="67"/>
      <c r="AL483" s="67" t="s">
        <v>1920</v>
      </c>
      <c r="AM483" s="67" t="s">
        <v>55</v>
      </c>
      <c r="AN483" s="90"/>
      <c r="AO483" s="307"/>
      <c r="AP483" s="69" t="s">
        <v>491</v>
      </c>
      <c r="AQ483" s="69"/>
      <c r="AR483" s="69" t="s">
        <v>589</v>
      </c>
      <c r="AS483" s="70">
        <v>12869</v>
      </c>
      <c r="AT483" s="68">
        <v>1979</v>
      </c>
      <c r="AU483" s="71"/>
      <c r="AV483" s="71"/>
      <c r="AW483" s="71"/>
      <c r="AX483" s="71"/>
      <c r="AY483" s="71"/>
    </row>
    <row r="484" spans="1:51" ht="15" hidden="1" customHeight="1" x14ac:dyDescent="0.2">
      <c r="A484" s="73">
        <v>73</v>
      </c>
      <c r="B484" s="114" t="s">
        <v>180</v>
      </c>
      <c r="C484" s="75" t="s">
        <v>732</v>
      </c>
      <c r="D484" s="76" t="s">
        <v>438</v>
      </c>
      <c r="E484" s="77">
        <v>2011</v>
      </c>
      <c r="F484" s="78" t="s">
        <v>1112</v>
      </c>
      <c r="G484" s="79">
        <v>3</v>
      </c>
      <c r="H484" s="80" t="s">
        <v>66</v>
      </c>
      <c r="I484" s="81">
        <v>1963</v>
      </c>
      <c r="J484" s="82" t="s">
        <v>372</v>
      </c>
      <c r="K484" s="83">
        <v>1</v>
      </c>
      <c r="L484" s="84" t="s">
        <v>243</v>
      </c>
      <c r="M484" s="85">
        <v>44079</v>
      </c>
      <c r="N484" s="61">
        <v>43354</v>
      </c>
      <c r="O484" s="86"/>
      <c r="P484" s="86" t="s">
        <v>40</v>
      </c>
      <c r="Q484" s="86" t="s">
        <v>2109</v>
      </c>
      <c r="R484" s="86" t="s">
        <v>2132</v>
      </c>
      <c r="S484" s="64">
        <v>4</v>
      </c>
      <c r="T484" s="65">
        <v>42706</v>
      </c>
      <c r="U484" s="65">
        <v>43802</v>
      </c>
      <c r="V484" s="139">
        <v>42332</v>
      </c>
      <c r="W484" s="139">
        <v>43428</v>
      </c>
      <c r="X484" s="33"/>
      <c r="Y484" s="33" t="s">
        <v>176</v>
      </c>
      <c r="Z484" s="33" t="s">
        <v>176</v>
      </c>
      <c r="AA484" s="33"/>
      <c r="AB484" s="33"/>
      <c r="AC484" s="33"/>
      <c r="AD484" s="33"/>
      <c r="AE484" s="33" t="s">
        <v>176</v>
      </c>
      <c r="AF484" s="33" t="s">
        <v>176</v>
      </c>
      <c r="AG484" s="33"/>
      <c r="AH484" s="33"/>
      <c r="AI484" s="33"/>
      <c r="AJ484" s="33" t="s">
        <v>176</v>
      </c>
      <c r="AK484" s="67"/>
      <c r="AL484" s="67" t="s">
        <v>1301</v>
      </c>
      <c r="AM484" s="162" t="s">
        <v>832</v>
      </c>
      <c r="AN484" s="90" t="s">
        <v>2410</v>
      </c>
      <c r="AO484" s="306"/>
      <c r="AP484" s="91" t="s">
        <v>509</v>
      </c>
      <c r="AQ484" s="92"/>
      <c r="AR484" s="92"/>
      <c r="AS484" s="93">
        <v>14685</v>
      </c>
      <c r="AT484" s="94">
        <v>1984</v>
      </c>
      <c r="AU484" s="71"/>
      <c r="AV484" s="71"/>
      <c r="AW484" s="71"/>
      <c r="AX484" s="71"/>
      <c r="AY484" s="71"/>
    </row>
    <row r="485" spans="1:51" ht="15" customHeight="1" x14ac:dyDescent="0.2">
      <c r="A485" s="91">
        <v>64</v>
      </c>
      <c r="B485" s="111" t="s">
        <v>178</v>
      </c>
      <c r="C485" s="324" t="s">
        <v>510</v>
      </c>
      <c r="D485" s="325" t="s">
        <v>17</v>
      </c>
      <c r="E485" s="341">
        <v>2227</v>
      </c>
      <c r="F485" s="338" t="s">
        <v>2030</v>
      </c>
      <c r="G485" s="330">
        <v>18</v>
      </c>
      <c r="H485" s="295" t="s">
        <v>70</v>
      </c>
      <c r="I485" s="81">
        <v>1983</v>
      </c>
      <c r="J485" s="82" t="s">
        <v>376</v>
      </c>
      <c r="K485" s="83">
        <v>1</v>
      </c>
      <c r="L485" s="84" t="s">
        <v>246</v>
      </c>
      <c r="M485" s="85">
        <v>43595</v>
      </c>
      <c r="N485" s="85">
        <v>43778</v>
      </c>
      <c r="O485" s="86">
        <v>42475</v>
      </c>
      <c r="P485" s="86">
        <v>43570</v>
      </c>
      <c r="Q485" s="86"/>
      <c r="R485" s="86"/>
      <c r="S485" s="34">
        <v>4</v>
      </c>
      <c r="T485" s="124">
        <v>42667</v>
      </c>
      <c r="U485" s="124">
        <v>43731</v>
      </c>
      <c r="V485" s="87">
        <v>41022</v>
      </c>
      <c r="W485" s="87">
        <v>42117</v>
      </c>
      <c r="X485" s="89"/>
      <c r="Y485" s="89"/>
      <c r="Z485" s="89" t="s">
        <v>176</v>
      </c>
      <c r="AA485" s="89" t="s">
        <v>176</v>
      </c>
      <c r="AB485" s="89" t="s">
        <v>176</v>
      </c>
      <c r="AC485" s="89" t="s">
        <v>176</v>
      </c>
      <c r="AD485" s="89" t="s">
        <v>176</v>
      </c>
      <c r="AE485" s="89" t="s">
        <v>176</v>
      </c>
      <c r="AF485" s="89"/>
      <c r="AG485" s="89"/>
      <c r="AH485" s="89"/>
      <c r="AI485" s="89"/>
      <c r="AJ485" s="89">
        <f>+AJ436</f>
        <v>0</v>
      </c>
      <c r="AK485" s="67"/>
      <c r="AM485" s="67" t="s">
        <v>51</v>
      </c>
      <c r="AN485" s="90" t="s">
        <v>1421</v>
      </c>
      <c r="AO485" s="306" t="s">
        <v>676</v>
      </c>
      <c r="AP485" s="92"/>
      <c r="AQ485" s="92"/>
      <c r="AR485" s="92"/>
      <c r="AS485" s="93">
        <v>174</v>
      </c>
      <c r="AT485" s="94">
        <v>2006</v>
      </c>
      <c r="AU485" s="108"/>
      <c r="AV485" s="108"/>
      <c r="AW485" s="71"/>
      <c r="AX485" s="71"/>
      <c r="AY485" s="71"/>
    </row>
    <row r="486" spans="1:51" ht="15" hidden="1" customHeight="1" x14ac:dyDescent="0.2">
      <c r="A486" s="104"/>
      <c r="B486" s="51" t="s">
        <v>185</v>
      </c>
      <c r="C486" s="52" t="s">
        <v>107</v>
      </c>
      <c r="D486" s="76" t="s">
        <v>429</v>
      </c>
      <c r="E486" s="53">
        <v>30724</v>
      </c>
      <c r="F486" s="54" t="s">
        <v>1642</v>
      </c>
      <c r="G486" s="79">
        <v>23</v>
      </c>
      <c r="H486" s="56" t="s">
        <v>488</v>
      </c>
      <c r="I486" s="57">
        <v>1991</v>
      </c>
      <c r="J486" s="105" t="s">
        <v>372</v>
      </c>
      <c r="K486" s="59">
        <v>3</v>
      </c>
      <c r="L486" s="60" t="s">
        <v>247</v>
      </c>
      <c r="M486" s="61">
        <v>43203</v>
      </c>
      <c r="N486" s="61">
        <v>43887</v>
      </c>
      <c r="O486" s="62">
        <v>42894</v>
      </c>
      <c r="P486" s="62">
        <v>43990</v>
      </c>
      <c r="Q486" s="62"/>
      <c r="R486" s="62" t="s">
        <v>317</v>
      </c>
      <c r="S486" s="137">
        <v>4</v>
      </c>
      <c r="T486" s="138"/>
      <c r="U486" s="138">
        <v>43947</v>
      </c>
      <c r="V486" s="66">
        <v>42914</v>
      </c>
      <c r="W486" s="66">
        <v>44010</v>
      </c>
      <c r="X486" s="33"/>
      <c r="Y486" s="33"/>
      <c r="Z486" s="33"/>
      <c r="AA486" s="33"/>
      <c r="AB486" s="33"/>
      <c r="AC486" s="33"/>
      <c r="AD486" s="33"/>
      <c r="AE486" s="33"/>
      <c r="AF486" s="33"/>
      <c r="AG486" s="33" t="s">
        <v>176</v>
      </c>
      <c r="AH486" s="33" t="s">
        <v>176</v>
      </c>
      <c r="AI486" s="33"/>
      <c r="AJ486" s="33"/>
      <c r="AK486" s="120"/>
      <c r="AL486" s="120"/>
      <c r="AM486" s="120"/>
      <c r="AN486" s="120"/>
      <c r="AO486" s="307" t="s">
        <v>1573</v>
      </c>
      <c r="AP486" s="69"/>
      <c r="AQ486" s="69"/>
      <c r="AR486" s="69"/>
      <c r="AS486" s="70">
        <v>879</v>
      </c>
      <c r="AT486" s="68">
        <v>2014</v>
      </c>
      <c r="AU486" s="71"/>
      <c r="AV486" s="71"/>
      <c r="AW486" s="108"/>
      <c r="AX486" s="108"/>
      <c r="AY486" s="108"/>
    </row>
    <row r="487" spans="1:51" ht="15" hidden="1" customHeight="1" x14ac:dyDescent="0.2">
      <c r="A487" s="73">
        <v>442</v>
      </c>
      <c r="B487" s="111" t="s">
        <v>179</v>
      </c>
      <c r="C487" s="75" t="s">
        <v>107</v>
      </c>
      <c r="D487" s="76" t="s">
        <v>424</v>
      </c>
      <c r="E487" s="77">
        <v>2348</v>
      </c>
      <c r="F487" s="78" t="s">
        <v>2448</v>
      </c>
      <c r="G487" s="79">
        <v>8</v>
      </c>
      <c r="H487" s="80" t="s">
        <v>1043</v>
      </c>
      <c r="I487" s="81">
        <v>1959</v>
      </c>
      <c r="J487" s="82" t="s">
        <v>372</v>
      </c>
      <c r="K487" s="83">
        <v>1</v>
      </c>
      <c r="L487" s="84" t="s">
        <v>248</v>
      </c>
      <c r="M487" s="61">
        <v>44105</v>
      </c>
      <c r="N487" s="61">
        <v>43364</v>
      </c>
      <c r="O487" s="86">
        <v>42464</v>
      </c>
      <c r="P487" s="86">
        <v>43559</v>
      </c>
      <c r="Q487" s="86"/>
      <c r="R487" s="62" t="s">
        <v>317</v>
      </c>
      <c r="S487" s="34">
        <v>4</v>
      </c>
      <c r="T487" s="65">
        <v>42471</v>
      </c>
      <c r="U487" s="65">
        <v>43591</v>
      </c>
      <c r="V487" s="66">
        <v>42480</v>
      </c>
      <c r="W487" s="66">
        <v>43575</v>
      </c>
      <c r="X487" s="89"/>
      <c r="Y487" s="89"/>
      <c r="Z487" s="89" t="s">
        <v>176</v>
      </c>
      <c r="AA487" s="89"/>
      <c r="AB487" s="89"/>
      <c r="AC487" s="89"/>
      <c r="AD487" s="89"/>
      <c r="AE487" s="89" t="s">
        <v>176</v>
      </c>
      <c r="AF487" s="89" t="s">
        <v>176</v>
      </c>
      <c r="AG487" s="89" t="s">
        <v>176</v>
      </c>
      <c r="AH487" s="89"/>
      <c r="AI487" s="89"/>
      <c r="AJ487" s="89"/>
      <c r="AK487" s="112"/>
      <c r="AL487" s="112"/>
      <c r="AM487" s="112" t="s">
        <v>2272</v>
      </c>
      <c r="AN487" s="120" t="s">
        <v>1056</v>
      </c>
      <c r="AO487" s="306"/>
      <c r="AP487" s="91" t="s">
        <v>630</v>
      </c>
      <c r="AQ487" s="92"/>
      <c r="AR487" s="92"/>
      <c r="AS487" s="93">
        <v>14743</v>
      </c>
      <c r="AT487" s="94">
        <v>1979</v>
      </c>
      <c r="AU487" s="71"/>
      <c r="AV487" s="71"/>
      <c r="AW487" s="71"/>
      <c r="AX487" s="71"/>
      <c r="AY487" s="71"/>
    </row>
    <row r="488" spans="1:51" ht="15" hidden="1" customHeight="1" x14ac:dyDescent="0.2">
      <c r="A488" s="305">
        <v>80</v>
      </c>
      <c r="B488" s="400" t="s">
        <v>183</v>
      </c>
      <c r="C488" s="334" t="s">
        <v>1082</v>
      </c>
      <c r="D488" s="119" t="s">
        <v>441</v>
      </c>
      <c r="E488" s="198">
        <v>30133</v>
      </c>
      <c r="F488" s="54" t="s">
        <v>1205</v>
      </c>
      <c r="G488" s="79">
        <v>10</v>
      </c>
      <c r="H488" s="209" t="s">
        <v>488</v>
      </c>
      <c r="I488" s="201">
        <v>1983</v>
      </c>
      <c r="J488" s="202" t="s">
        <v>375</v>
      </c>
      <c r="K488" s="203">
        <v>1</v>
      </c>
      <c r="L488" s="204" t="s">
        <v>243</v>
      </c>
      <c r="M488" s="152">
        <v>43568</v>
      </c>
      <c r="N488" s="152">
        <v>44012</v>
      </c>
      <c r="O488" s="44">
        <v>42549</v>
      </c>
      <c r="P488" s="44" t="s">
        <v>2076</v>
      </c>
      <c r="Q488" s="44"/>
      <c r="R488" s="44" t="s">
        <v>317</v>
      </c>
      <c r="S488" s="137">
        <v>4</v>
      </c>
      <c r="T488" s="124">
        <v>42643</v>
      </c>
      <c r="U488" s="65">
        <v>43639</v>
      </c>
      <c r="V488" s="179">
        <v>42549</v>
      </c>
      <c r="W488" s="179" t="s">
        <v>2076</v>
      </c>
      <c r="X488" s="141"/>
      <c r="AE488" s="141" t="s">
        <v>176</v>
      </c>
      <c r="AF488" s="141" t="s">
        <v>176</v>
      </c>
      <c r="AH488" s="141" t="s">
        <v>176</v>
      </c>
      <c r="AK488" s="90"/>
      <c r="AL488" s="90"/>
      <c r="AM488" s="67" t="s">
        <v>2565</v>
      </c>
      <c r="AN488" s="90" t="s">
        <v>2405</v>
      </c>
      <c r="AO488" s="698" t="s">
        <v>1168</v>
      </c>
      <c r="AP488" s="155"/>
      <c r="AQ488" s="155" t="s">
        <v>1729</v>
      </c>
      <c r="AR488" s="155"/>
      <c r="AS488" s="470">
        <v>4268</v>
      </c>
      <c r="AT488" s="113">
        <v>40654</v>
      </c>
      <c r="AU488" s="121">
        <v>40256</v>
      </c>
      <c r="AV488" s="157"/>
      <c r="AW488" s="157"/>
      <c r="AX488" s="157"/>
      <c r="AY488" s="157"/>
    </row>
    <row r="489" spans="1:51" s="410" customFormat="1" ht="15" hidden="1" customHeight="1" x14ac:dyDescent="0.2">
      <c r="A489" s="147">
        <v>73</v>
      </c>
      <c r="B489" s="296" t="s">
        <v>184</v>
      </c>
      <c r="C489" s="235" t="s">
        <v>68</v>
      </c>
      <c r="D489" s="235" t="s">
        <v>531</v>
      </c>
      <c r="E489" s="297">
        <v>30096</v>
      </c>
      <c r="F489" s="256" t="s">
        <v>1224</v>
      </c>
      <c r="G489" s="298">
        <v>10</v>
      </c>
      <c r="H489" s="741" t="s">
        <v>1127</v>
      </c>
      <c r="I489" s="298">
        <v>1985</v>
      </c>
      <c r="J489" s="299" t="s">
        <v>375</v>
      </c>
      <c r="K489" s="300">
        <v>3</v>
      </c>
      <c r="L489" s="301" t="s">
        <v>243</v>
      </c>
      <c r="M489" s="151">
        <v>43456</v>
      </c>
      <c r="N489" s="152">
        <v>44113</v>
      </c>
      <c r="O489" s="47">
        <v>41940</v>
      </c>
      <c r="P489" s="47">
        <v>43036</v>
      </c>
      <c r="Q489" s="47"/>
      <c r="R489" s="302"/>
      <c r="S489" s="137">
        <v>4</v>
      </c>
      <c r="T489" s="172"/>
      <c r="U489" s="451">
        <v>43708</v>
      </c>
      <c r="V489" s="501">
        <v>41940</v>
      </c>
      <c r="W489" s="501">
        <v>43036</v>
      </c>
      <c r="X489" s="244"/>
      <c r="Y489" s="244"/>
      <c r="Z489" s="244"/>
      <c r="AA489" s="244"/>
      <c r="AB489" s="244"/>
      <c r="AC489" s="244"/>
      <c r="AD489" s="244"/>
      <c r="AE489" s="244">
        <f>+AC523</f>
        <v>0</v>
      </c>
      <c r="AF489" s="244" t="s">
        <v>176</v>
      </c>
      <c r="AG489" s="153"/>
      <c r="AH489" s="153"/>
      <c r="AI489" s="153"/>
      <c r="AJ489" s="153"/>
      <c r="AK489" s="448"/>
      <c r="AL489" s="67"/>
      <c r="AM489" s="67"/>
      <c r="AN489" s="90"/>
      <c r="AO489" s="155" t="s">
        <v>676</v>
      </c>
      <c r="AP489" s="142" t="s">
        <v>596</v>
      </c>
      <c r="AQ489" s="142"/>
      <c r="AR489" s="764"/>
      <c r="AS489" s="173" t="s">
        <v>277</v>
      </c>
      <c r="AT489" s="408">
        <v>1992</v>
      </c>
      <c r="AU489" s="770"/>
      <c r="AV489" s="157"/>
      <c r="AW489" s="770"/>
      <c r="AX489" s="770"/>
      <c r="AY489" s="770"/>
    </row>
    <row r="490" spans="1:51" s="549" customFormat="1" ht="15" hidden="1" customHeight="1" x14ac:dyDescent="0.2">
      <c r="A490" s="726">
        <v>81</v>
      </c>
      <c r="B490" s="374" t="s">
        <v>188</v>
      </c>
      <c r="C490" s="379" t="s">
        <v>862</v>
      </c>
      <c r="D490" s="731" t="s">
        <v>415</v>
      </c>
      <c r="E490" s="733">
        <v>2354</v>
      </c>
      <c r="F490" s="735" t="s">
        <v>1524</v>
      </c>
      <c r="G490" s="738">
        <v>10</v>
      </c>
      <c r="H490" s="742" t="s">
        <v>802</v>
      </c>
      <c r="I490" s="738">
        <v>1958</v>
      </c>
      <c r="J490" s="272" t="s">
        <v>664</v>
      </c>
      <c r="K490" s="716" t="s">
        <v>685</v>
      </c>
      <c r="L490" s="133" t="s">
        <v>2579</v>
      </c>
      <c r="M490" s="748" t="s">
        <v>603</v>
      </c>
      <c r="N490" s="749"/>
      <c r="O490" s="689"/>
      <c r="P490" s="689"/>
      <c r="Q490" s="689"/>
      <c r="R490" s="690" t="s">
        <v>685</v>
      </c>
      <c r="S490" s="691"/>
      <c r="T490" s="137"/>
      <c r="U490" s="691"/>
      <c r="V490" s="755"/>
      <c r="W490" s="755"/>
      <c r="X490" s="693"/>
      <c r="Y490" s="694"/>
      <c r="Z490" s="694"/>
      <c r="AA490" s="694"/>
      <c r="AB490" s="694"/>
      <c r="AC490" s="694"/>
      <c r="AD490" s="694"/>
      <c r="AE490" s="694" t="s">
        <v>176</v>
      </c>
      <c r="AF490" s="694" t="s">
        <v>176</v>
      </c>
      <c r="AG490" s="694"/>
      <c r="AH490" s="694"/>
      <c r="AI490" s="694"/>
      <c r="AJ490" s="694"/>
      <c r="AK490" s="694"/>
      <c r="AL490" s="524"/>
      <c r="AM490" s="67"/>
      <c r="AN490" s="524"/>
      <c r="AO490" s="657" t="s">
        <v>151</v>
      </c>
      <c r="AP490" s="702"/>
      <c r="AQ490" s="702"/>
      <c r="AR490" s="245"/>
      <c r="AS490" s="704"/>
      <c r="AT490" s="713"/>
      <c r="AU490" s="697">
        <v>28856</v>
      </c>
      <c r="AV490" s="144"/>
      <c r="AW490" s="683"/>
      <c r="AX490" s="683"/>
      <c r="AY490" s="683"/>
    </row>
    <row r="491" spans="1:51" s="362" customFormat="1" ht="15" customHeight="1" x14ac:dyDescent="0.2">
      <c r="A491" s="669">
        <v>65</v>
      </c>
      <c r="B491" s="673" t="s">
        <v>178</v>
      </c>
      <c r="C491" s="684" t="s">
        <v>862</v>
      </c>
      <c r="D491" s="730" t="s">
        <v>410</v>
      </c>
      <c r="E491" s="685">
        <v>595</v>
      </c>
      <c r="F491" s="687" t="s">
        <v>1012</v>
      </c>
      <c r="G491" s="737">
        <v>6</v>
      </c>
      <c r="H491" s="740" t="s">
        <v>488</v>
      </c>
      <c r="I491" s="670">
        <v>1955</v>
      </c>
      <c r="J491" s="671" t="s">
        <v>372</v>
      </c>
      <c r="K491" s="649">
        <v>1</v>
      </c>
      <c r="L491" s="650" t="s">
        <v>326</v>
      </c>
      <c r="M491" s="651">
        <v>44133</v>
      </c>
      <c r="N491" s="651">
        <v>43235</v>
      </c>
      <c r="O491" s="652">
        <v>41271</v>
      </c>
      <c r="P491" s="652">
        <v>42366</v>
      </c>
      <c r="Q491" s="652"/>
      <c r="R491" s="652"/>
      <c r="S491" s="653">
        <v>4</v>
      </c>
      <c r="T491" s="124">
        <v>42343</v>
      </c>
      <c r="U491" s="692">
        <v>43402</v>
      </c>
      <c r="V491" s="672">
        <v>41271</v>
      </c>
      <c r="W491" s="672">
        <v>42366</v>
      </c>
      <c r="X491" s="654"/>
      <c r="Y491" s="654" t="s">
        <v>176</v>
      </c>
      <c r="Z491" s="654" t="s">
        <v>176</v>
      </c>
      <c r="AA491" s="654" t="s">
        <v>176</v>
      </c>
      <c r="AB491" s="654" t="s">
        <v>176</v>
      </c>
      <c r="AC491" s="654"/>
      <c r="AD491" s="654"/>
      <c r="AE491" s="654"/>
      <c r="AF491" s="654"/>
      <c r="AG491" s="654"/>
      <c r="AH491" s="654"/>
      <c r="AI491" s="654" t="s">
        <v>176</v>
      </c>
      <c r="AJ491" s="654" t="s">
        <v>176</v>
      </c>
      <c r="AK491" s="760" t="s">
        <v>1351</v>
      </c>
      <c r="AL491" s="760" t="s">
        <v>841</v>
      </c>
      <c r="AM491" s="112"/>
      <c r="AN491" s="113"/>
      <c r="AO491" s="659" t="s">
        <v>667</v>
      </c>
      <c r="AP491" s="659"/>
      <c r="AQ491" s="659"/>
      <c r="AR491" s="513"/>
      <c r="AS491" s="661">
        <v>12886</v>
      </c>
      <c r="AT491" s="667">
        <v>1975</v>
      </c>
      <c r="AU491" s="255"/>
      <c r="AV491" s="71"/>
      <c r="AW491" s="255"/>
      <c r="AX491" s="255"/>
      <c r="AY491" s="255"/>
    </row>
    <row r="492" spans="1:51" s="361" customFormat="1" ht="15" hidden="1" customHeight="1" x14ac:dyDescent="0.2">
      <c r="A492" s="104">
        <v>81</v>
      </c>
      <c r="B492" s="51" t="s">
        <v>182</v>
      </c>
      <c r="C492" s="52" t="s">
        <v>711</v>
      </c>
      <c r="D492" s="76" t="s">
        <v>479</v>
      </c>
      <c r="E492" s="53">
        <v>1870</v>
      </c>
      <c r="F492" s="54" t="s">
        <v>2468</v>
      </c>
      <c r="G492" s="79">
        <v>6</v>
      </c>
      <c r="H492" s="56" t="s">
        <v>1043</v>
      </c>
      <c r="I492" s="57">
        <v>1966</v>
      </c>
      <c r="J492" s="105" t="s">
        <v>372</v>
      </c>
      <c r="K492" s="59">
        <v>1</v>
      </c>
      <c r="L492" s="60" t="s">
        <v>243</v>
      </c>
      <c r="M492" s="61">
        <v>43845</v>
      </c>
      <c r="N492" s="61">
        <v>43287</v>
      </c>
      <c r="O492" s="62">
        <v>42314</v>
      </c>
      <c r="P492" s="62">
        <v>43410</v>
      </c>
      <c r="Q492" s="62" t="s">
        <v>317</v>
      </c>
      <c r="R492" s="62" t="s">
        <v>317</v>
      </c>
      <c r="S492" s="64">
        <v>4</v>
      </c>
      <c r="T492" s="65" t="s">
        <v>258</v>
      </c>
      <c r="U492" s="65">
        <v>43636</v>
      </c>
      <c r="V492" s="66">
        <v>42314</v>
      </c>
      <c r="W492" s="66">
        <v>43410</v>
      </c>
      <c r="X492" s="33"/>
      <c r="Y492" s="33"/>
      <c r="Z492" s="33"/>
      <c r="AA492" s="33"/>
      <c r="AB492" s="33"/>
      <c r="AC492" s="33"/>
      <c r="AD492" s="33"/>
      <c r="AE492" s="33" t="s">
        <v>176</v>
      </c>
      <c r="AF492" s="33" t="s">
        <v>176</v>
      </c>
      <c r="AG492" s="33"/>
      <c r="AH492" s="33"/>
      <c r="AI492" s="33"/>
      <c r="AJ492" s="33"/>
      <c r="AK492" s="314"/>
      <c r="AL492" s="314" t="s">
        <v>1917</v>
      </c>
      <c r="AM492" s="314"/>
      <c r="AN492" s="656"/>
      <c r="AO492" s="658"/>
      <c r="AP492" s="658" t="s">
        <v>390</v>
      </c>
      <c r="AQ492" s="658"/>
      <c r="AR492" s="765"/>
      <c r="AS492" s="766">
        <v>12922</v>
      </c>
      <c r="AT492" s="768">
        <v>1986</v>
      </c>
      <c r="AU492" s="255"/>
      <c r="AV492" s="255"/>
      <c r="AW492" s="255"/>
      <c r="AX492" s="255"/>
      <c r="AY492" s="255"/>
    </row>
    <row r="493" spans="1:51" ht="15" hidden="1" customHeight="1" x14ac:dyDescent="0.2">
      <c r="A493" s="170">
        <v>82</v>
      </c>
      <c r="B493" s="126" t="s">
        <v>183</v>
      </c>
      <c r="C493" s="127" t="s">
        <v>518</v>
      </c>
      <c r="D493" s="119" t="s">
        <v>519</v>
      </c>
      <c r="E493" s="128">
        <v>3391</v>
      </c>
      <c r="F493" s="78" t="s">
        <v>1077</v>
      </c>
      <c r="G493" s="79">
        <v>4</v>
      </c>
      <c r="H493" s="130" t="s">
        <v>1071</v>
      </c>
      <c r="I493" s="129">
        <v>1982</v>
      </c>
      <c r="J493" s="150" t="s">
        <v>375</v>
      </c>
      <c r="K493" s="132">
        <v>1</v>
      </c>
      <c r="L493" s="133" t="s">
        <v>246</v>
      </c>
      <c r="M493" s="135">
        <v>43509</v>
      </c>
      <c r="N493" s="135">
        <v>43753</v>
      </c>
      <c r="O493" s="45">
        <v>42297</v>
      </c>
      <c r="P493" s="45" t="s">
        <v>1892</v>
      </c>
      <c r="Q493" s="45" t="s">
        <v>2003</v>
      </c>
      <c r="R493" s="45" t="s">
        <v>1892</v>
      </c>
      <c r="S493" s="293">
        <v>4</v>
      </c>
      <c r="T493" s="124">
        <v>42419</v>
      </c>
      <c r="U493" s="124">
        <v>43513</v>
      </c>
      <c r="V493" s="139">
        <v>42297</v>
      </c>
      <c r="W493" s="139" t="s">
        <v>1892</v>
      </c>
      <c r="X493" s="141"/>
      <c r="Y493" s="141" t="s">
        <v>176</v>
      </c>
      <c r="Z493" s="141" t="s">
        <v>176</v>
      </c>
      <c r="AA493" s="141" t="s">
        <v>267</v>
      </c>
      <c r="AB493" s="141" t="s">
        <v>267</v>
      </c>
      <c r="AC493" s="141" t="s">
        <v>176</v>
      </c>
      <c r="AK493" s="67"/>
      <c r="AM493" s="67" t="s">
        <v>1907</v>
      </c>
      <c r="AN493" s="234" t="s">
        <v>2351</v>
      </c>
      <c r="AO493" s="311" t="s">
        <v>27</v>
      </c>
      <c r="AS493" s="316">
        <v>13961</v>
      </c>
      <c r="AT493" s="163">
        <v>39493</v>
      </c>
      <c r="AU493" s="121">
        <v>39294</v>
      </c>
    </row>
    <row r="494" spans="1:51" ht="15" hidden="1" customHeight="1" x14ac:dyDescent="0.2">
      <c r="A494" s="73">
        <v>449</v>
      </c>
      <c r="B494" s="111" t="s">
        <v>179</v>
      </c>
      <c r="C494" s="75" t="s">
        <v>108</v>
      </c>
      <c r="D494" s="76" t="s">
        <v>508</v>
      </c>
      <c r="E494" s="77">
        <v>2349</v>
      </c>
      <c r="F494" s="78" t="s">
        <v>1013</v>
      </c>
      <c r="G494" s="79">
        <v>24</v>
      </c>
      <c r="H494" s="80" t="s">
        <v>802</v>
      </c>
      <c r="I494" s="81">
        <v>1959</v>
      </c>
      <c r="J494" s="82" t="s">
        <v>372</v>
      </c>
      <c r="K494" s="83">
        <v>1</v>
      </c>
      <c r="L494" s="84" t="s">
        <v>247</v>
      </c>
      <c r="M494" s="61">
        <v>44006</v>
      </c>
      <c r="N494" s="61">
        <v>43348</v>
      </c>
      <c r="O494" s="86">
        <v>42132</v>
      </c>
      <c r="P494" s="62">
        <v>43228</v>
      </c>
      <c r="Q494" s="62"/>
      <c r="R494" s="63" t="s">
        <v>317</v>
      </c>
      <c r="S494" s="34">
        <v>4</v>
      </c>
      <c r="T494" s="65">
        <v>42685</v>
      </c>
      <c r="U494" s="65">
        <v>43764</v>
      </c>
      <c r="V494" s="110" t="s">
        <v>1268</v>
      </c>
      <c r="W494" s="110" t="s">
        <v>1269</v>
      </c>
      <c r="X494" s="89"/>
      <c r="Y494" s="89"/>
      <c r="Z494" s="89" t="s">
        <v>176</v>
      </c>
      <c r="AA494" s="89" t="s">
        <v>176</v>
      </c>
      <c r="AB494" s="89"/>
      <c r="AC494" s="89"/>
      <c r="AD494" s="89"/>
      <c r="AE494" s="89"/>
      <c r="AF494" s="89"/>
      <c r="AG494" s="89" t="s">
        <v>176</v>
      </c>
      <c r="AH494" s="89" t="s">
        <v>176</v>
      </c>
      <c r="AI494" s="89"/>
      <c r="AJ494" s="89"/>
      <c r="AK494" s="67"/>
      <c r="AM494" s="67" t="s">
        <v>2270</v>
      </c>
      <c r="AN494" s="90" t="s">
        <v>1382</v>
      </c>
      <c r="AO494" s="306"/>
      <c r="AP494" s="91" t="s">
        <v>133</v>
      </c>
      <c r="AQ494" s="92"/>
      <c r="AR494" s="92"/>
      <c r="AS494" s="93">
        <v>14545</v>
      </c>
      <c r="AT494" s="94">
        <v>1978</v>
      </c>
      <c r="AU494" s="71"/>
      <c r="AV494" s="71"/>
      <c r="AW494" s="189"/>
      <c r="AX494" s="189"/>
      <c r="AY494" s="189"/>
    </row>
    <row r="495" spans="1:51" ht="15" hidden="1" customHeight="1" x14ac:dyDescent="0.2">
      <c r="A495" s="147">
        <v>83</v>
      </c>
      <c r="B495" s="148" t="s">
        <v>188</v>
      </c>
      <c r="C495" s="171" t="s">
        <v>1512</v>
      </c>
      <c r="D495" s="76" t="s">
        <v>566</v>
      </c>
      <c r="E495" s="128">
        <v>30566</v>
      </c>
      <c r="F495" s="78" t="s">
        <v>2256</v>
      </c>
      <c r="G495" s="79">
        <v>25</v>
      </c>
      <c r="H495" s="130" t="s">
        <v>488</v>
      </c>
      <c r="I495" s="129">
        <v>1991</v>
      </c>
      <c r="J495" s="150" t="s">
        <v>375</v>
      </c>
      <c r="K495" s="132">
        <v>2</v>
      </c>
      <c r="L495" s="133" t="s">
        <v>244</v>
      </c>
      <c r="M495" s="135">
        <v>43269</v>
      </c>
      <c r="N495" s="135">
        <v>43494</v>
      </c>
      <c r="O495" s="45">
        <v>42549</v>
      </c>
      <c r="P495" s="45" t="s">
        <v>2076</v>
      </c>
      <c r="Q495" s="45"/>
      <c r="R495" s="45" t="s">
        <v>317</v>
      </c>
      <c r="S495" s="137">
        <v>4</v>
      </c>
      <c r="T495" s="65">
        <v>42616</v>
      </c>
      <c r="U495" s="65">
        <v>43668</v>
      </c>
      <c r="V495" s="139">
        <v>42549</v>
      </c>
      <c r="W495" s="139" t="s">
        <v>2076</v>
      </c>
      <c r="X495" s="141"/>
      <c r="AC495" s="141" t="s">
        <v>176</v>
      </c>
      <c r="AD495" s="141" t="s">
        <v>176</v>
      </c>
      <c r="AK495" s="67"/>
      <c r="AN495" s="120" t="s">
        <v>2423</v>
      </c>
      <c r="AO495" s="311" t="s">
        <v>1513</v>
      </c>
      <c r="AS495" s="316">
        <v>186687</v>
      </c>
      <c r="AT495" s="163">
        <v>41813</v>
      </c>
      <c r="AU495" s="336">
        <v>41526</v>
      </c>
    </row>
    <row r="496" spans="1:51" ht="15" hidden="1" customHeight="1" x14ac:dyDescent="0.2">
      <c r="A496" s="73">
        <v>74</v>
      </c>
      <c r="B496" s="114" t="s">
        <v>180</v>
      </c>
      <c r="C496" s="75" t="s">
        <v>734</v>
      </c>
      <c r="D496" s="76" t="s">
        <v>439</v>
      </c>
      <c r="E496" s="77">
        <v>2066</v>
      </c>
      <c r="F496" s="78" t="s">
        <v>1109</v>
      </c>
      <c r="G496" s="79">
        <v>14</v>
      </c>
      <c r="H496" s="80" t="s">
        <v>1290</v>
      </c>
      <c r="I496" s="81">
        <v>1957</v>
      </c>
      <c r="J496" s="82" t="s">
        <v>372</v>
      </c>
      <c r="K496" s="83">
        <v>1</v>
      </c>
      <c r="L496" s="84" t="s">
        <v>248</v>
      </c>
      <c r="M496" s="85">
        <v>43914</v>
      </c>
      <c r="N496" s="85">
        <v>43529</v>
      </c>
      <c r="O496" s="86">
        <v>42044</v>
      </c>
      <c r="P496" s="86">
        <v>43140</v>
      </c>
      <c r="Q496" s="86" t="s">
        <v>1945</v>
      </c>
      <c r="R496" s="86" t="s">
        <v>2144</v>
      </c>
      <c r="S496" s="64">
        <v>4</v>
      </c>
      <c r="T496" s="65">
        <v>42707</v>
      </c>
      <c r="U496" s="65">
        <v>44240</v>
      </c>
      <c r="V496" s="87">
        <v>42044</v>
      </c>
      <c r="W496" s="87">
        <v>43140</v>
      </c>
      <c r="X496" s="33"/>
      <c r="Y496" s="33"/>
      <c r="Z496" s="33" t="s">
        <v>176</v>
      </c>
      <c r="AA496" s="33"/>
      <c r="AB496" s="33"/>
      <c r="AC496" s="33"/>
      <c r="AD496" s="33"/>
      <c r="AE496" s="33" t="s">
        <v>176</v>
      </c>
      <c r="AF496" s="33" t="s">
        <v>176</v>
      </c>
      <c r="AG496" s="33"/>
      <c r="AH496" s="33"/>
      <c r="AI496" s="33"/>
      <c r="AJ496" s="33"/>
      <c r="AK496" s="67"/>
      <c r="AL496" s="67" t="s">
        <v>2539</v>
      </c>
      <c r="AN496" s="90" t="s">
        <v>2505</v>
      </c>
      <c r="AO496" s="306"/>
      <c r="AP496" s="91" t="s">
        <v>133</v>
      </c>
      <c r="AQ496" s="92"/>
      <c r="AR496" s="92"/>
      <c r="AS496" s="93">
        <v>14672</v>
      </c>
      <c r="AT496" s="94">
        <v>1979</v>
      </c>
      <c r="AU496" s="71"/>
      <c r="AV496" s="71"/>
      <c r="AW496" s="71"/>
      <c r="AX496" s="71"/>
      <c r="AY496" s="71"/>
    </row>
    <row r="497" spans="1:51" ht="15" hidden="1" customHeight="1" x14ac:dyDescent="0.2">
      <c r="A497" s="115"/>
      <c r="B497" s="96" t="s">
        <v>185</v>
      </c>
      <c r="C497" s="52" t="s">
        <v>734</v>
      </c>
      <c r="D497" s="52" t="s">
        <v>1235</v>
      </c>
      <c r="E497" s="53">
        <v>30267</v>
      </c>
      <c r="F497" s="54" t="s">
        <v>1237</v>
      </c>
      <c r="G497" s="55">
        <v>30</v>
      </c>
      <c r="H497" s="56" t="s">
        <v>488</v>
      </c>
      <c r="I497" s="57">
        <v>1984</v>
      </c>
      <c r="J497" s="82" t="s">
        <v>372</v>
      </c>
      <c r="K497" s="59">
        <v>2</v>
      </c>
      <c r="L497" s="60" t="s">
        <v>248</v>
      </c>
      <c r="M497" s="61">
        <v>43250</v>
      </c>
      <c r="N497" s="61">
        <v>43652</v>
      </c>
      <c r="O497" s="62">
        <v>43166</v>
      </c>
      <c r="P497" s="62">
        <v>44262</v>
      </c>
      <c r="Q497" s="62"/>
      <c r="R497" s="62" t="s">
        <v>2005</v>
      </c>
      <c r="S497" s="64">
        <v>4</v>
      </c>
      <c r="T497" s="65">
        <v>42934</v>
      </c>
      <c r="U497" s="65">
        <v>44017</v>
      </c>
      <c r="V497" s="66" t="s">
        <v>1268</v>
      </c>
      <c r="W497" s="66" t="s">
        <v>1269</v>
      </c>
      <c r="X497" s="230"/>
      <c r="Y497" s="230"/>
      <c r="Z497" s="230"/>
      <c r="AA497" s="230"/>
      <c r="AB497" s="230"/>
      <c r="AC497" s="230"/>
      <c r="AD497" s="230"/>
      <c r="AE497" s="33" t="s">
        <v>176</v>
      </c>
      <c r="AF497" s="230"/>
      <c r="AG497" s="230"/>
      <c r="AH497" s="33" t="s">
        <v>176</v>
      </c>
      <c r="AI497" s="230"/>
      <c r="AJ497" s="230"/>
      <c r="AK497" s="67"/>
      <c r="AM497" s="67" t="s">
        <v>1560</v>
      </c>
      <c r="AO497" s="307" t="s">
        <v>1236</v>
      </c>
      <c r="AP497" s="232"/>
      <c r="AQ497" s="232"/>
      <c r="AR497" s="232"/>
      <c r="AS497" s="70">
        <v>2015</v>
      </c>
      <c r="AT497" s="68">
        <v>2011</v>
      </c>
      <c r="AU497" s="71"/>
      <c r="AV497" s="71"/>
      <c r="AW497" s="108"/>
      <c r="AX497" s="108"/>
      <c r="AY497" s="108"/>
    </row>
    <row r="498" spans="1:51" ht="15" hidden="1" customHeight="1" x14ac:dyDescent="0.2">
      <c r="A498" s="170">
        <v>84</v>
      </c>
      <c r="B498" s="411" t="s">
        <v>183</v>
      </c>
      <c r="C498" s="395" t="s">
        <v>200</v>
      </c>
      <c r="D498" s="119" t="s">
        <v>416</v>
      </c>
      <c r="E498" s="128">
        <v>1816</v>
      </c>
      <c r="F498" s="78" t="s">
        <v>1014</v>
      </c>
      <c r="G498" s="79">
        <v>10</v>
      </c>
      <c r="H498" s="130" t="s">
        <v>802</v>
      </c>
      <c r="I498" s="129">
        <v>1976</v>
      </c>
      <c r="J498" s="150" t="s">
        <v>372</v>
      </c>
      <c r="K498" s="132">
        <v>1</v>
      </c>
      <c r="L498" s="133" t="s">
        <v>244</v>
      </c>
      <c r="M498" s="135">
        <v>43766</v>
      </c>
      <c r="N498" s="135">
        <v>43399</v>
      </c>
      <c r="O498" s="45">
        <v>43056</v>
      </c>
      <c r="P498" s="45" t="s">
        <v>2488</v>
      </c>
      <c r="Q498" s="45" t="s">
        <v>2500</v>
      </c>
      <c r="R498" s="44" t="s">
        <v>2488</v>
      </c>
      <c r="S498" s="293">
        <v>4</v>
      </c>
      <c r="T498" s="124">
        <v>42617</v>
      </c>
      <c r="U498" s="124">
        <v>43703</v>
      </c>
      <c r="V498" s="139">
        <v>43082</v>
      </c>
      <c r="W498" s="139" t="s">
        <v>2495</v>
      </c>
      <c r="X498" s="153"/>
      <c r="Y498" s="153" t="s">
        <v>267</v>
      </c>
      <c r="Z498" s="153" t="s">
        <v>267</v>
      </c>
      <c r="AA498" s="153"/>
      <c r="AB498" s="153"/>
      <c r="AC498" s="153" t="s">
        <v>176</v>
      </c>
      <c r="AD498" s="153" t="s">
        <v>176</v>
      </c>
      <c r="AE498" s="153" t="s">
        <v>267</v>
      </c>
      <c r="AF498" s="153"/>
      <c r="AG498" s="153"/>
      <c r="AH498" s="153"/>
      <c r="AI498" s="153"/>
      <c r="AJ498" s="153"/>
      <c r="AK498" s="67"/>
      <c r="AM498" s="67" t="s">
        <v>1908</v>
      </c>
      <c r="AN498" s="90" t="s">
        <v>2528</v>
      </c>
      <c r="AO498" s="311" t="s">
        <v>1376</v>
      </c>
      <c r="AP498" s="142" t="s">
        <v>139</v>
      </c>
      <c r="AS498" s="316">
        <v>5651</v>
      </c>
      <c r="AT498" s="163">
        <v>37631</v>
      </c>
      <c r="AU498" s="121">
        <v>37477</v>
      </c>
      <c r="AV498" s="144" t="s">
        <v>1186</v>
      </c>
    </row>
    <row r="499" spans="1:51" ht="15" customHeight="1" x14ac:dyDescent="0.2">
      <c r="A499" s="91">
        <v>11</v>
      </c>
      <c r="B499" s="631" t="s">
        <v>700</v>
      </c>
      <c r="C499" s="633" t="s">
        <v>2027</v>
      </c>
      <c r="D499" s="633" t="s">
        <v>1229</v>
      </c>
      <c r="E499" s="341">
        <v>30377</v>
      </c>
      <c r="F499" s="338" t="s">
        <v>1311</v>
      </c>
      <c r="G499" s="81">
        <v>16</v>
      </c>
      <c r="H499" s="295" t="s">
        <v>1391</v>
      </c>
      <c r="I499" s="81">
        <v>1990</v>
      </c>
      <c r="J499" s="175" t="s">
        <v>375</v>
      </c>
      <c r="K499" s="83">
        <v>2</v>
      </c>
      <c r="L499" s="84" t="s">
        <v>244</v>
      </c>
      <c r="M499" s="85">
        <v>43446</v>
      </c>
      <c r="N499" s="85">
        <v>43745</v>
      </c>
      <c r="O499" s="63"/>
      <c r="P499" s="62">
        <v>42285</v>
      </c>
      <c r="Q499" s="62"/>
      <c r="R499" s="161"/>
      <c r="S499" s="64">
        <v>4</v>
      </c>
      <c r="T499" s="65">
        <v>42175</v>
      </c>
      <c r="U499" s="65">
        <v>43239</v>
      </c>
      <c r="V499" s="101"/>
      <c r="W499" s="101"/>
      <c r="X499" s="192"/>
      <c r="Y499" s="33"/>
      <c r="Z499" s="33"/>
      <c r="AA499" s="33"/>
      <c r="AB499" s="33"/>
      <c r="AC499" s="33" t="s">
        <v>176</v>
      </c>
      <c r="AD499" s="33" t="s">
        <v>176</v>
      </c>
      <c r="AE499" s="33"/>
      <c r="AF499" s="33"/>
      <c r="AG499" s="33"/>
      <c r="AH499" s="33"/>
      <c r="AI499" s="33"/>
      <c r="AJ499" s="33"/>
      <c r="AK499" s="33"/>
      <c r="AO499" s="68" t="s">
        <v>2245</v>
      </c>
      <c r="AP499" s="92"/>
      <c r="AQ499" s="92"/>
      <c r="AR499" s="92"/>
      <c r="AS499" s="93">
        <v>4338</v>
      </c>
      <c r="AT499" s="94">
        <v>2012</v>
      </c>
      <c r="AV499" s="71"/>
      <c r="AW499" s="71"/>
      <c r="AX499" s="71"/>
      <c r="AY499" s="71"/>
    </row>
    <row r="500" spans="1:51" s="196" customFormat="1" ht="15" hidden="1" customHeight="1" x14ac:dyDescent="0.2">
      <c r="A500" s="170">
        <v>85</v>
      </c>
      <c r="B500" s="411" t="s">
        <v>183</v>
      </c>
      <c r="C500" s="127" t="s">
        <v>765</v>
      </c>
      <c r="D500" s="119" t="s">
        <v>555</v>
      </c>
      <c r="E500" s="128">
        <v>1198</v>
      </c>
      <c r="F500" s="78" t="s">
        <v>2443</v>
      </c>
      <c r="G500" s="79">
        <v>10</v>
      </c>
      <c r="H500" s="130" t="s">
        <v>1071</v>
      </c>
      <c r="I500" s="129">
        <v>1970</v>
      </c>
      <c r="J500" s="150" t="s">
        <v>281</v>
      </c>
      <c r="K500" s="132">
        <v>1</v>
      </c>
      <c r="L500" s="133" t="s">
        <v>246</v>
      </c>
      <c r="M500" s="135">
        <v>43613</v>
      </c>
      <c r="N500" s="135">
        <v>43246</v>
      </c>
      <c r="O500" s="45">
        <v>43028</v>
      </c>
      <c r="P500" s="45" t="s">
        <v>2480</v>
      </c>
      <c r="Q500" s="45" t="s">
        <v>2481</v>
      </c>
      <c r="R500" s="44" t="s">
        <v>2056</v>
      </c>
      <c r="S500" s="293">
        <v>4</v>
      </c>
      <c r="T500" s="124">
        <v>42706</v>
      </c>
      <c r="U500" s="124">
        <v>44050</v>
      </c>
      <c r="V500" s="139">
        <v>43082</v>
      </c>
      <c r="W500" s="139" t="s">
        <v>2495</v>
      </c>
      <c r="X500" s="153" t="s">
        <v>176</v>
      </c>
      <c r="Y500" s="153" t="s">
        <v>267</v>
      </c>
      <c r="Z500" s="153" t="s">
        <v>267</v>
      </c>
      <c r="AA500" s="153" t="s">
        <v>176</v>
      </c>
      <c r="AB500" s="153" t="s">
        <v>176</v>
      </c>
      <c r="AC500" s="153" t="s">
        <v>176</v>
      </c>
      <c r="AD500" s="153" t="s">
        <v>176</v>
      </c>
      <c r="AE500" s="153"/>
      <c r="AF500" s="153"/>
      <c r="AG500" s="153" t="s">
        <v>176</v>
      </c>
      <c r="AH500" s="153"/>
      <c r="AI500" s="153"/>
      <c r="AJ500" s="153">
        <f>+AI475</f>
        <v>0</v>
      </c>
      <c r="AK500" s="67"/>
      <c r="AL500" s="67"/>
      <c r="AM500" s="67" t="s">
        <v>1911</v>
      </c>
      <c r="AN500" s="90" t="s">
        <v>2533</v>
      </c>
      <c r="AO500" s="311" t="s">
        <v>1257</v>
      </c>
      <c r="AP500" s="142" t="s">
        <v>1337</v>
      </c>
      <c r="AQ500" s="142"/>
      <c r="AR500" s="142"/>
      <c r="AS500" s="316">
        <v>19070</v>
      </c>
      <c r="AT500" s="163">
        <v>34065</v>
      </c>
      <c r="AU500" s="121">
        <v>33817</v>
      </c>
      <c r="AV500" s="415"/>
      <c r="AW500" s="144"/>
      <c r="AX500" s="144"/>
      <c r="AY500" s="144"/>
    </row>
    <row r="501" spans="1:51" ht="15" hidden="1" customHeight="1" x14ac:dyDescent="0.2">
      <c r="A501" s="125">
        <v>75</v>
      </c>
      <c r="B501" s="111" t="s">
        <v>187</v>
      </c>
      <c r="C501" s="636" t="s">
        <v>2474</v>
      </c>
      <c r="D501" s="636" t="s">
        <v>2475</v>
      </c>
      <c r="E501" s="128">
        <v>31473</v>
      </c>
      <c r="F501" s="78" t="s">
        <v>2476</v>
      </c>
      <c r="G501" s="174">
        <v>28</v>
      </c>
      <c r="H501" s="80" t="s">
        <v>1127</v>
      </c>
      <c r="I501" s="174">
        <v>1995</v>
      </c>
      <c r="J501" s="450" t="s">
        <v>1146</v>
      </c>
      <c r="L501" s="133" t="s">
        <v>247</v>
      </c>
      <c r="N501" s="135">
        <v>44373</v>
      </c>
      <c r="AO501" s="68"/>
    </row>
    <row r="502" spans="1:51" ht="15" hidden="1" customHeight="1" x14ac:dyDescent="0.2">
      <c r="A502" s="104">
        <v>62</v>
      </c>
      <c r="B502" s="51" t="s">
        <v>185</v>
      </c>
      <c r="C502" s="52" t="s">
        <v>705</v>
      </c>
      <c r="D502" s="76" t="s">
        <v>480</v>
      </c>
      <c r="E502" s="53">
        <v>1640</v>
      </c>
      <c r="F502" s="54" t="s">
        <v>1015</v>
      </c>
      <c r="G502" s="79">
        <v>5</v>
      </c>
      <c r="H502" s="56" t="s">
        <v>265</v>
      </c>
      <c r="I502" s="57">
        <v>1980</v>
      </c>
      <c r="J502" s="105" t="s">
        <v>376</v>
      </c>
      <c r="K502" s="59">
        <v>1</v>
      </c>
      <c r="L502" s="60" t="s">
        <v>247</v>
      </c>
      <c r="M502" s="61">
        <v>43758</v>
      </c>
      <c r="N502" s="61">
        <v>44118</v>
      </c>
      <c r="O502" s="62">
        <v>42878</v>
      </c>
      <c r="P502" s="260">
        <v>43974</v>
      </c>
      <c r="Q502" s="260"/>
      <c r="R502" s="62" t="s">
        <v>2311</v>
      </c>
      <c r="S502" s="64">
        <v>4</v>
      </c>
      <c r="T502" s="65">
        <v>42665</v>
      </c>
      <c r="U502" s="65">
        <v>43745</v>
      </c>
      <c r="V502" s="66">
        <v>42842</v>
      </c>
      <c r="W502" s="66">
        <v>43938</v>
      </c>
      <c r="X502" s="33" t="s">
        <v>176</v>
      </c>
      <c r="Y502" s="33" t="s">
        <v>176</v>
      </c>
      <c r="Z502" s="89" t="s">
        <v>176</v>
      </c>
      <c r="AA502" s="33" t="s">
        <v>176</v>
      </c>
      <c r="AB502" s="33" t="s">
        <v>176</v>
      </c>
      <c r="AC502" s="33"/>
      <c r="AD502" s="33"/>
      <c r="AE502" s="33" t="s">
        <v>176</v>
      </c>
      <c r="AF502" s="33" t="s">
        <v>176</v>
      </c>
      <c r="AG502" s="33" t="s">
        <v>267</v>
      </c>
      <c r="AH502" s="33" t="s">
        <v>176</v>
      </c>
      <c r="AI502" s="33"/>
      <c r="AJ502" s="33" t="s">
        <v>176</v>
      </c>
      <c r="AK502" s="112"/>
      <c r="AL502" s="112"/>
      <c r="AM502" s="112" t="s">
        <v>2550</v>
      </c>
      <c r="AN502" s="120" t="s">
        <v>1478</v>
      </c>
      <c r="AO502" s="674" t="s">
        <v>396</v>
      </c>
      <c r="AP502" s="187"/>
      <c r="AQ502" s="187"/>
      <c r="AR502" s="187"/>
      <c r="AS502" s="70">
        <v>4146</v>
      </c>
      <c r="AT502" s="68">
        <v>2004</v>
      </c>
      <c r="AU502" s="71"/>
      <c r="AV502" s="71"/>
      <c r="AW502" s="71"/>
      <c r="AX502" s="71"/>
      <c r="AY502" s="71"/>
    </row>
    <row r="503" spans="1:51" ht="15" hidden="1" customHeight="1" x14ac:dyDescent="0.2">
      <c r="A503" s="305">
        <v>86</v>
      </c>
      <c r="B503" s="412" t="s">
        <v>183</v>
      </c>
      <c r="C503" s="171" t="s">
        <v>1718</v>
      </c>
      <c r="D503" s="76" t="s">
        <v>1722</v>
      </c>
      <c r="E503" s="198">
        <v>30855</v>
      </c>
      <c r="F503" s="54" t="s">
        <v>2309</v>
      </c>
      <c r="G503" s="79">
        <v>1</v>
      </c>
      <c r="H503" s="209" t="s">
        <v>1290</v>
      </c>
      <c r="I503" s="201">
        <v>1986</v>
      </c>
      <c r="J503" s="252" t="s">
        <v>372</v>
      </c>
      <c r="K503" s="203">
        <v>3</v>
      </c>
      <c r="L503" s="204" t="s">
        <v>243</v>
      </c>
      <c r="M503" s="152">
        <v>43315</v>
      </c>
      <c r="N503" s="152">
        <v>44009</v>
      </c>
      <c r="O503" s="44">
        <v>43047</v>
      </c>
      <c r="P503" s="46" t="s">
        <v>2488</v>
      </c>
      <c r="R503" s="44" t="s">
        <v>317</v>
      </c>
      <c r="S503" s="137">
        <v>5</v>
      </c>
      <c r="T503" s="100">
        <v>43068</v>
      </c>
      <c r="U503" s="65">
        <v>45247</v>
      </c>
      <c r="V503" s="179" t="s">
        <v>2494</v>
      </c>
      <c r="W503" s="398" t="s">
        <v>2495</v>
      </c>
      <c r="X503" s="141"/>
      <c r="AF503" s="141" t="s">
        <v>176</v>
      </c>
      <c r="AK503" s="120"/>
      <c r="AL503" s="120"/>
      <c r="AM503" s="120"/>
      <c r="AN503" s="90" t="s">
        <v>2405</v>
      </c>
      <c r="AO503" s="698"/>
      <c r="AP503" s="155" t="s">
        <v>1656</v>
      </c>
      <c r="AQ503" s="155"/>
      <c r="AR503" s="155"/>
      <c r="AS503" s="470">
        <v>8653</v>
      </c>
      <c r="AT503" s="113">
        <v>42226</v>
      </c>
      <c r="AU503" s="121">
        <v>42028</v>
      </c>
      <c r="AV503" s="157"/>
      <c r="AW503" s="157"/>
      <c r="AX503" s="157"/>
      <c r="AY503" s="157"/>
    </row>
    <row r="504" spans="1:51" ht="15" hidden="1" customHeight="1" x14ac:dyDescent="0.2">
      <c r="A504" s="125">
        <v>74</v>
      </c>
      <c r="B504" s="126" t="s">
        <v>181</v>
      </c>
      <c r="C504" s="127" t="s">
        <v>2201</v>
      </c>
      <c r="D504" s="127" t="s">
        <v>1379</v>
      </c>
      <c r="E504" s="128">
        <v>31301</v>
      </c>
      <c r="F504" s="356" t="s">
        <v>2438</v>
      </c>
      <c r="G504" s="174">
        <v>3</v>
      </c>
      <c r="H504" s="80" t="s">
        <v>488</v>
      </c>
      <c r="I504" s="174">
        <v>1994</v>
      </c>
      <c r="J504" s="299" t="s">
        <v>375</v>
      </c>
      <c r="L504" s="133" t="s">
        <v>244</v>
      </c>
      <c r="S504" s="137">
        <v>4</v>
      </c>
      <c r="U504" s="138">
        <v>43538</v>
      </c>
      <c r="AD504" s="141" t="str">
        <f>+AC516</f>
        <v>+</v>
      </c>
      <c r="AK504" s="418"/>
      <c r="AO504" s="68"/>
    </row>
    <row r="505" spans="1:51" ht="15" hidden="1" customHeight="1" x14ac:dyDescent="0.2">
      <c r="A505" s="104">
        <v>82</v>
      </c>
      <c r="B505" s="400" t="s">
        <v>182</v>
      </c>
      <c r="C505" s="334" t="s">
        <v>1735</v>
      </c>
      <c r="D505" s="334" t="s">
        <v>1736</v>
      </c>
      <c r="E505" s="198">
        <v>30860</v>
      </c>
      <c r="F505" s="54" t="s">
        <v>1737</v>
      </c>
      <c r="G505" s="55">
        <v>9</v>
      </c>
      <c r="H505" s="56" t="s">
        <v>1043</v>
      </c>
      <c r="I505" s="55">
        <v>1990</v>
      </c>
      <c r="J505" s="252" t="s">
        <v>372</v>
      </c>
      <c r="K505" s="203">
        <v>2</v>
      </c>
      <c r="L505" s="204" t="s">
        <v>247</v>
      </c>
      <c r="M505" s="152">
        <v>43707</v>
      </c>
      <c r="N505" s="152">
        <v>43945</v>
      </c>
      <c r="O505" s="44">
        <v>42278</v>
      </c>
      <c r="P505" s="44">
        <v>43374</v>
      </c>
      <c r="Q505" s="44" t="s">
        <v>317</v>
      </c>
      <c r="R505" s="46" t="s">
        <v>317</v>
      </c>
      <c r="S505" s="137">
        <v>4</v>
      </c>
      <c r="T505" s="345">
        <v>43036</v>
      </c>
      <c r="U505" s="138">
        <v>44149</v>
      </c>
      <c r="V505" s="179">
        <v>43053</v>
      </c>
      <c r="W505" s="179">
        <v>44149</v>
      </c>
      <c r="X505" s="399"/>
      <c r="AG505" s="141" t="s">
        <v>176</v>
      </c>
      <c r="AH505" s="141" t="s">
        <v>176</v>
      </c>
      <c r="AL505" s="90"/>
      <c r="AM505" s="90"/>
      <c r="AN505" s="90"/>
      <c r="AO505" s="68" t="s">
        <v>1482</v>
      </c>
      <c r="AP505" s="155"/>
      <c r="AQ505" s="698"/>
      <c r="AR505" s="155"/>
      <c r="AS505" s="156">
        <v>2386</v>
      </c>
      <c r="AT505" s="709">
        <v>2012</v>
      </c>
      <c r="AV505" s="157"/>
      <c r="AW505" s="157"/>
      <c r="AX505" s="157"/>
      <c r="AY505" s="157"/>
    </row>
    <row r="506" spans="1:51" ht="15" hidden="1" customHeight="1" x14ac:dyDescent="0.2">
      <c r="A506" s="125">
        <v>75</v>
      </c>
      <c r="B506" s="126" t="s">
        <v>184</v>
      </c>
      <c r="C506" s="127" t="s">
        <v>1699</v>
      </c>
      <c r="D506" s="127" t="s">
        <v>1700</v>
      </c>
      <c r="E506" s="128">
        <v>30560</v>
      </c>
      <c r="F506" s="78" t="s">
        <v>1701</v>
      </c>
      <c r="G506" s="129">
        <v>12</v>
      </c>
      <c r="H506" s="130" t="s">
        <v>1391</v>
      </c>
      <c r="I506" s="129">
        <v>1990</v>
      </c>
      <c r="J506" s="131" t="s">
        <v>375</v>
      </c>
      <c r="K506" s="132">
        <v>3</v>
      </c>
      <c r="L506" s="133" t="s">
        <v>243</v>
      </c>
      <c r="M506" s="135">
        <v>43273</v>
      </c>
      <c r="N506" s="135">
        <v>44180</v>
      </c>
      <c r="O506" s="44">
        <v>42464</v>
      </c>
      <c r="P506" s="44">
        <v>43559</v>
      </c>
      <c r="S506" s="137">
        <v>4</v>
      </c>
      <c r="U506" s="138">
        <v>43610</v>
      </c>
      <c r="V506" s="495">
        <v>42480</v>
      </c>
      <c r="W506" s="496">
        <v>43575</v>
      </c>
      <c r="AF506" s="141">
        <f>+AE539</f>
        <v>0</v>
      </c>
      <c r="AK506" s="418"/>
      <c r="AO506" s="68"/>
      <c r="AQ506" s="311"/>
      <c r="AS506" s="142"/>
    </row>
    <row r="507" spans="1:51" ht="15" customHeight="1" x14ac:dyDescent="0.2">
      <c r="A507" s="73">
        <v>67</v>
      </c>
      <c r="B507" s="114" t="s">
        <v>178</v>
      </c>
      <c r="C507" s="324" t="s">
        <v>751</v>
      </c>
      <c r="D507" s="325" t="s">
        <v>505</v>
      </c>
      <c r="E507" s="341">
        <v>843</v>
      </c>
      <c r="F507" s="338" t="s">
        <v>1016</v>
      </c>
      <c r="G507" s="330">
        <v>4</v>
      </c>
      <c r="H507" s="295" t="s">
        <v>1071</v>
      </c>
      <c r="I507" s="81">
        <v>1958</v>
      </c>
      <c r="J507" s="82" t="s">
        <v>372</v>
      </c>
      <c r="K507" s="83">
        <v>1</v>
      </c>
      <c r="L507" s="84" t="s">
        <v>248</v>
      </c>
      <c r="M507" s="85">
        <v>44148</v>
      </c>
      <c r="N507" s="85">
        <v>43421</v>
      </c>
      <c r="O507" s="86">
        <v>41233</v>
      </c>
      <c r="P507" s="86">
        <v>42328</v>
      </c>
      <c r="Q507" s="86"/>
      <c r="R507" s="86"/>
      <c r="S507" s="34">
        <v>4</v>
      </c>
      <c r="T507" s="124">
        <v>42780</v>
      </c>
      <c r="U507" s="124">
        <v>43861</v>
      </c>
      <c r="V507" s="87">
        <v>41233</v>
      </c>
      <c r="W507" s="87">
        <v>42328</v>
      </c>
      <c r="X507" s="89"/>
      <c r="Y507" s="89"/>
      <c r="Z507" s="89" t="s">
        <v>176</v>
      </c>
      <c r="AA507" s="89"/>
      <c r="AB507" s="89" t="s">
        <v>176</v>
      </c>
      <c r="AC507" s="89"/>
      <c r="AD507" s="89"/>
      <c r="AE507" s="89" t="s">
        <v>176</v>
      </c>
      <c r="AF507" s="89" t="s">
        <v>176</v>
      </c>
      <c r="AG507" s="89"/>
      <c r="AH507" s="89"/>
      <c r="AI507" s="89"/>
      <c r="AJ507" s="89"/>
      <c r="AK507" s="67" t="s">
        <v>1351</v>
      </c>
      <c r="AL507" s="67" t="s">
        <v>1346</v>
      </c>
      <c r="AN507" s="90"/>
      <c r="AO507" s="306" t="s">
        <v>597</v>
      </c>
      <c r="AP507" s="92"/>
      <c r="AQ507" s="92"/>
      <c r="AR507" s="92"/>
      <c r="AS507" s="93">
        <v>19148</v>
      </c>
      <c r="AT507" s="94">
        <v>1978</v>
      </c>
      <c r="AU507" s="71"/>
      <c r="AV507" s="71"/>
      <c r="AW507" s="71"/>
      <c r="AX507" s="71"/>
      <c r="AY507" s="71"/>
    </row>
    <row r="508" spans="1:51" s="43" customFormat="1" ht="15" hidden="1" customHeight="1" x14ac:dyDescent="0.2">
      <c r="A508" s="73">
        <v>463</v>
      </c>
      <c r="B508" s="111" t="s">
        <v>179</v>
      </c>
      <c r="C508" s="406" t="s">
        <v>751</v>
      </c>
      <c r="D508" s="123" t="s">
        <v>474</v>
      </c>
      <c r="E508" s="77">
        <v>1902</v>
      </c>
      <c r="F508" s="78" t="s">
        <v>1762</v>
      </c>
      <c r="G508" s="79">
        <v>7</v>
      </c>
      <c r="H508" s="80" t="s">
        <v>70</v>
      </c>
      <c r="I508" s="81">
        <v>1983</v>
      </c>
      <c r="J508" s="175" t="s">
        <v>372</v>
      </c>
      <c r="K508" s="83">
        <v>1</v>
      </c>
      <c r="L508" s="84" t="s">
        <v>248</v>
      </c>
      <c r="M508" s="364">
        <v>43273</v>
      </c>
      <c r="N508" s="364">
        <v>42685</v>
      </c>
      <c r="O508" s="86"/>
      <c r="P508" s="62"/>
      <c r="Q508" s="62"/>
      <c r="R508" s="63" t="s">
        <v>317</v>
      </c>
      <c r="S508" s="34">
        <v>4</v>
      </c>
      <c r="T508" s="65">
        <v>42700</v>
      </c>
      <c r="U508" s="65">
        <v>42700</v>
      </c>
      <c r="V508" s="110"/>
      <c r="W508" s="110" t="s">
        <v>1269</v>
      </c>
      <c r="X508" s="89"/>
      <c r="Y508" s="89"/>
      <c r="Z508" s="89"/>
      <c r="AA508" s="89"/>
      <c r="AB508" s="89"/>
      <c r="AC508" s="89"/>
      <c r="AD508" s="89"/>
      <c r="AE508" s="89" t="s">
        <v>176</v>
      </c>
      <c r="AF508" s="89" t="s">
        <v>176</v>
      </c>
      <c r="AG508" s="89" t="s">
        <v>176</v>
      </c>
      <c r="AH508" s="89"/>
      <c r="AI508" s="89"/>
      <c r="AJ508" s="89"/>
      <c r="AK508" s="67"/>
      <c r="AL508" s="67"/>
      <c r="AM508" s="67"/>
      <c r="AN508" s="90"/>
      <c r="AO508" s="285" t="s">
        <v>359</v>
      </c>
      <c r="AP508" s="92"/>
      <c r="AQ508" s="92"/>
      <c r="AR508" s="92"/>
      <c r="AS508" s="70">
        <v>66</v>
      </c>
      <c r="AT508" s="94">
        <v>2005</v>
      </c>
      <c r="AU508" s="71"/>
      <c r="AV508" s="71"/>
      <c r="AW508" s="108"/>
      <c r="AX508" s="108"/>
      <c r="AY508" s="108"/>
    </row>
    <row r="509" spans="1:51" ht="15" hidden="1" customHeight="1" x14ac:dyDescent="0.2">
      <c r="A509" s="125">
        <v>76</v>
      </c>
      <c r="B509" s="126" t="s">
        <v>187</v>
      </c>
      <c r="C509" s="127" t="s">
        <v>1693</v>
      </c>
      <c r="D509" s="127" t="s">
        <v>1694</v>
      </c>
      <c r="E509" s="128">
        <v>30781</v>
      </c>
      <c r="F509" s="78" t="s">
        <v>1695</v>
      </c>
      <c r="G509" s="129">
        <v>6</v>
      </c>
      <c r="H509" s="130" t="s">
        <v>59</v>
      </c>
      <c r="I509" s="129">
        <v>1977</v>
      </c>
      <c r="J509" s="82" t="s">
        <v>372</v>
      </c>
      <c r="K509" s="132">
        <v>3</v>
      </c>
      <c r="L509" s="133" t="s">
        <v>1239</v>
      </c>
      <c r="M509" s="135">
        <v>43396</v>
      </c>
      <c r="N509" s="135">
        <v>43898</v>
      </c>
      <c r="O509" s="86">
        <v>43066</v>
      </c>
      <c r="P509" s="86">
        <v>44162</v>
      </c>
      <c r="Q509" s="44"/>
      <c r="S509" s="137">
        <v>4</v>
      </c>
      <c r="T509" s="138">
        <v>42955</v>
      </c>
      <c r="U509" s="138">
        <v>44017</v>
      </c>
      <c r="V509" s="139">
        <v>43053</v>
      </c>
      <c r="W509" s="139">
        <v>43053</v>
      </c>
      <c r="AB509" s="141" t="s">
        <v>176</v>
      </c>
      <c r="AO509" s="68" t="s">
        <v>1994</v>
      </c>
      <c r="AP509" s="92"/>
      <c r="AQ509" s="90" t="s">
        <v>1615</v>
      </c>
      <c r="AS509" s="93">
        <v>8685</v>
      </c>
      <c r="AT509" s="94">
        <v>2015</v>
      </c>
    </row>
    <row r="510" spans="1:51" ht="15" hidden="1" customHeight="1" x14ac:dyDescent="0.2">
      <c r="A510" s="125">
        <v>77</v>
      </c>
      <c r="B510" s="126" t="s">
        <v>187</v>
      </c>
      <c r="C510" s="636" t="s">
        <v>817</v>
      </c>
      <c r="D510" s="636" t="s">
        <v>1697</v>
      </c>
      <c r="E510" s="128">
        <v>30976</v>
      </c>
      <c r="F510" s="78" t="s">
        <v>1811</v>
      </c>
      <c r="G510" s="174">
        <v>17</v>
      </c>
      <c r="H510" s="80" t="s">
        <v>802</v>
      </c>
      <c r="I510" s="174">
        <v>1992</v>
      </c>
      <c r="J510" s="82" t="s">
        <v>372</v>
      </c>
      <c r="K510" s="132">
        <v>3</v>
      </c>
      <c r="L510" s="133" t="s">
        <v>1812</v>
      </c>
      <c r="M510" s="135">
        <v>43508</v>
      </c>
      <c r="N510" s="135">
        <v>43541</v>
      </c>
      <c r="O510" s="327">
        <v>42156</v>
      </c>
      <c r="P510" s="327">
        <v>43252</v>
      </c>
      <c r="S510" s="137">
        <v>4</v>
      </c>
      <c r="U510" s="138">
        <v>43227</v>
      </c>
      <c r="V510" s="139">
        <v>42217</v>
      </c>
      <c r="W510" s="139">
        <v>43313</v>
      </c>
      <c r="AC510" s="141" t="s">
        <v>176</v>
      </c>
      <c r="AN510" s="640"/>
      <c r="AO510" s="90" t="s">
        <v>1802</v>
      </c>
      <c r="AS510" s="93">
        <v>4690</v>
      </c>
      <c r="AT510" s="94">
        <v>2015</v>
      </c>
    </row>
    <row r="511" spans="1:51" ht="15" hidden="1" customHeight="1" x14ac:dyDescent="0.2">
      <c r="A511" s="142">
        <v>76</v>
      </c>
      <c r="B511" s="148" t="s">
        <v>181</v>
      </c>
      <c r="C511" s="506" t="s">
        <v>750</v>
      </c>
      <c r="D511" s="149" t="s">
        <v>354</v>
      </c>
      <c r="E511" s="128">
        <v>807</v>
      </c>
      <c r="F511" s="78" t="s">
        <v>2439</v>
      </c>
      <c r="G511" s="79">
        <v>18</v>
      </c>
      <c r="H511" s="130" t="s">
        <v>1290</v>
      </c>
      <c r="I511" s="129">
        <v>1970</v>
      </c>
      <c r="J511" s="150" t="s">
        <v>376</v>
      </c>
      <c r="K511" s="132">
        <v>1</v>
      </c>
      <c r="L511" s="133" t="s">
        <v>248</v>
      </c>
      <c r="M511" s="152">
        <v>43027</v>
      </c>
      <c r="N511" s="152">
        <v>43020</v>
      </c>
      <c r="O511" s="44">
        <v>41785</v>
      </c>
      <c r="P511" s="44">
        <v>42881</v>
      </c>
      <c r="Q511" s="45" t="s">
        <v>2061</v>
      </c>
      <c r="R511" s="45"/>
      <c r="S511" s="137">
        <v>4</v>
      </c>
      <c r="T511" s="303"/>
      <c r="U511" s="138">
        <v>43664</v>
      </c>
      <c r="V511" s="495">
        <v>42096</v>
      </c>
      <c r="W511" s="495">
        <v>43192</v>
      </c>
      <c r="X511" s="153" t="s">
        <v>176</v>
      </c>
      <c r="Y511" s="153" t="s">
        <v>176</v>
      </c>
      <c r="Z511" s="153" t="s">
        <v>176</v>
      </c>
      <c r="AA511" s="153"/>
      <c r="AB511" s="153"/>
      <c r="AC511" s="153"/>
      <c r="AD511" s="153"/>
      <c r="AE511" s="153" t="s">
        <v>176</v>
      </c>
      <c r="AF511" s="153" t="s">
        <v>176</v>
      </c>
      <c r="AG511" s="153"/>
      <c r="AH511" s="153"/>
      <c r="AI511" s="153"/>
      <c r="AJ511" s="153" t="s">
        <v>176</v>
      </c>
      <c r="AK511" s="448"/>
      <c r="AL511" s="67" t="s">
        <v>1926</v>
      </c>
      <c r="AN511" s="90" t="s">
        <v>833</v>
      </c>
      <c r="AO511" s="142"/>
      <c r="AQ511" s="142" t="s">
        <v>160</v>
      </c>
      <c r="AS511" s="173" t="s">
        <v>498</v>
      </c>
      <c r="AT511" s="94">
        <v>1977</v>
      </c>
      <c r="AU511" s="157"/>
      <c r="AV511" s="157"/>
    </row>
    <row r="512" spans="1:51" s="196" customFormat="1" ht="15" hidden="1" customHeight="1" x14ac:dyDescent="0.2">
      <c r="A512" s="125">
        <v>78</v>
      </c>
      <c r="B512" s="126" t="s">
        <v>187</v>
      </c>
      <c r="C512" s="127" t="s">
        <v>2152</v>
      </c>
      <c r="D512" s="127" t="s">
        <v>2177</v>
      </c>
      <c r="E512" s="128">
        <v>31273</v>
      </c>
      <c r="F512" s="78" t="s">
        <v>2178</v>
      </c>
      <c r="G512" s="174">
        <v>9</v>
      </c>
      <c r="H512" s="80" t="s">
        <v>265</v>
      </c>
      <c r="I512" s="174">
        <v>1994</v>
      </c>
      <c r="J512" s="82" t="s">
        <v>372</v>
      </c>
      <c r="K512" s="132">
        <v>3</v>
      </c>
      <c r="L512" s="133" t="s">
        <v>1812</v>
      </c>
      <c r="M512" s="135">
        <v>43208</v>
      </c>
      <c r="N512" s="135">
        <v>43873</v>
      </c>
      <c r="O512" s="327">
        <v>42522</v>
      </c>
      <c r="P512" s="327">
        <v>43617</v>
      </c>
      <c r="Q512" s="46"/>
      <c r="R512" s="136"/>
      <c r="S512" s="137">
        <v>4</v>
      </c>
      <c r="T512" s="137"/>
      <c r="U512" s="138">
        <v>43535</v>
      </c>
      <c r="V512" s="312">
        <v>42522</v>
      </c>
      <c r="W512" s="312">
        <v>43617</v>
      </c>
      <c r="X512" s="140"/>
      <c r="Y512" s="141"/>
      <c r="Z512" s="141"/>
      <c r="AA512" s="141"/>
      <c r="AB512" s="141"/>
      <c r="AC512" s="141" t="s">
        <v>176</v>
      </c>
      <c r="AD512" s="141"/>
      <c r="AE512" s="141"/>
      <c r="AF512" s="141"/>
      <c r="AG512" s="141"/>
      <c r="AH512" s="141"/>
      <c r="AI512" s="141"/>
      <c r="AJ512" s="141"/>
      <c r="AK512" s="141"/>
      <c r="AL512" s="67"/>
      <c r="AM512" s="67"/>
      <c r="AN512" s="67"/>
      <c r="AO512" s="90" t="s">
        <v>2159</v>
      </c>
      <c r="AP512" s="142"/>
      <c r="AQ512" s="142"/>
      <c r="AR512" s="142"/>
      <c r="AS512" s="316" t="s">
        <v>2376</v>
      </c>
      <c r="AT512" s="635">
        <v>2016</v>
      </c>
      <c r="AU512" s="90"/>
      <c r="AV512" s="144"/>
      <c r="AW512" s="144"/>
      <c r="AX512" s="144"/>
      <c r="AY512" s="144"/>
    </row>
    <row r="513" spans="1:51" s="72" customFormat="1" ht="15" hidden="1" customHeight="1" x14ac:dyDescent="0.2">
      <c r="A513" s="125">
        <v>77</v>
      </c>
      <c r="B513" s="454" t="s">
        <v>181</v>
      </c>
      <c r="C513" s="455" t="s">
        <v>1877</v>
      </c>
      <c r="D513" s="455" t="s">
        <v>1878</v>
      </c>
      <c r="E513" s="445">
        <v>31031</v>
      </c>
      <c r="F513" s="477" t="s">
        <v>1879</v>
      </c>
      <c r="G513" s="478">
        <v>9</v>
      </c>
      <c r="H513" s="479" t="s">
        <v>1071</v>
      </c>
      <c r="I513" s="478">
        <v>1994</v>
      </c>
      <c r="J513" s="476" t="s">
        <v>375</v>
      </c>
      <c r="K513" s="480">
        <v>3</v>
      </c>
      <c r="L513" s="481" t="s">
        <v>248</v>
      </c>
      <c r="M513" s="135">
        <v>43177</v>
      </c>
      <c r="N513" s="135">
        <v>43561</v>
      </c>
      <c r="O513" s="44">
        <v>42180</v>
      </c>
      <c r="P513" s="44">
        <v>43276</v>
      </c>
      <c r="Q513" s="46"/>
      <c r="R513" s="136"/>
      <c r="S513" s="137">
        <v>4</v>
      </c>
      <c r="T513" s="137"/>
      <c r="U513" s="138">
        <v>43315</v>
      </c>
      <c r="V513" s="139">
        <v>42180</v>
      </c>
      <c r="W513" s="139">
        <v>43276</v>
      </c>
      <c r="X513" s="140"/>
      <c r="Y513" s="141"/>
      <c r="Z513" s="141"/>
      <c r="AA513" s="141"/>
      <c r="AB513" s="141"/>
      <c r="AC513" s="141"/>
      <c r="AD513" s="141"/>
      <c r="AE513" s="141" t="str">
        <f>+AE534</f>
        <v>+</v>
      </c>
      <c r="AF513" s="141"/>
      <c r="AG513" s="141"/>
      <c r="AH513" s="141"/>
      <c r="AI513" s="141"/>
      <c r="AJ513" s="141"/>
      <c r="AK513" s="418"/>
      <c r="AL513" s="67"/>
      <c r="AM513" s="67"/>
      <c r="AN513" s="67"/>
      <c r="AO513" s="90"/>
      <c r="AP513" s="142"/>
      <c r="AQ513" s="142"/>
      <c r="AR513" s="142"/>
      <c r="AS513" s="142"/>
      <c r="AT513" s="143"/>
      <c r="AU513" s="90"/>
      <c r="AV513" s="144"/>
      <c r="AW513" s="144"/>
      <c r="AX513" s="144"/>
      <c r="AY513" s="144"/>
    </row>
    <row r="514" spans="1:51" s="72" customFormat="1" ht="15" customHeight="1" x14ac:dyDescent="0.2">
      <c r="A514" s="73">
        <v>70</v>
      </c>
      <c r="B514" s="114" t="s">
        <v>178</v>
      </c>
      <c r="C514" s="322" t="s">
        <v>708</v>
      </c>
      <c r="D514" s="325" t="s">
        <v>323</v>
      </c>
      <c r="E514" s="340">
        <v>5558</v>
      </c>
      <c r="F514" s="337" t="s">
        <v>1366</v>
      </c>
      <c r="G514" s="330">
        <v>15</v>
      </c>
      <c r="H514" s="332" t="s">
        <v>488</v>
      </c>
      <c r="I514" s="57">
        <v>1958</v>
      </c>
      <c r="J514" s="105" t="s">
        <v>372</v>
      </c>
      <c r="K514" s="59">
        <v>1</v>
      </c>
      <c r="L514" s="60" t="s">
        <v>243</v>
      </c>
      <c r="M514" s="61">
        <v>43823</v>
      </c>
      <c r="N514" s="61">
        <v>43128</v>
      </c>
      <c r="O514" s="62">
        <v>41233</v>
      </c>
      <c r="P514" s="62">
        <v>42328</v>
      </c>
      <c r="Q514" s="62"/>
      <c r="R514" s="62"/>
      <c r="S514" s="64">
        <v>4</v>
      </c>
      <c r="T514" s="65">
        <v>42661</v>
      </c>
      <c r="U514" s="65">
        <v>43709</v>
      </c>
      <c r="V514" s="66">
        <v>41233</v>
      </c>
      <c r="W514" s="66">
        <v>42328</v>
      </c>
      <c r="X514" s="33"/>
      <c r="Y514" s="33"/>
      <c r="Z514" s="33" t="s">
        <v>176</v>
      </c>
      <c r="AA514" s="33"/>
      <c r="AB514" s="33"/>
      <c r="AC514" s="33"/>
      <c r="AD514" s="33"/>
      <c r="AE514" s="33" t="s">
        <v>176</v>
      </c>
      <c r="AF514" s="33" t="s">
        <v>176</v>
      </c>
      <c r="AG514" s="33"/>
      <c r="AH514" s="33"/>
      <c r="AI514" s="33"/>
      <c r="AJ514" s="33"/>
      <c r="AK514" s="112" t="s">
        <v>1351</v>
      </c>
      <c r="AL514" s="112" t="s">
        <v>836</v>
      </c>
      <c r="AM514" s="112" t="s">
        <v>1416</v>
      </c>
      <c r="AN514" s="120" t="s">
        <v>1265</v>
      </c>
      <c r="AO514" s="69"/>
      <c r="AP514" s="307" t="s">
        <v>1041</v>
      </c>
      <c r="AQ514" s="69"/>
      <c r="AR514" s="69"/>
      <c r="AS514" s="70">
        <v>12988</v>
      </c>
      <c r="AT514" s="68">
        <v>1979</v>
      </c>
      <c r="AU514" s="108"/>
      <c r="AV514" s="108"/>
      <c r="AW514" s="71"/>
      <c r="AX514" s="71"/>
      <c r="AY514" s="71"/>
    </row>
    <row r="515" spans="1:51" ht="15" customHeight="1" x14ac:dyDescent="0.2">
      <c r="A515" s="164"/>
      <c r="B515" s="631" t="s">
        <v>700</v>
      </c>
      <c r="C515" s="633" t="s">
        <v>2029</v>
      </c>
      <c r="D515" s="633" t="s">
        <v>1229</v>
      </c>
      <c r="E515" s="340">
        <v>30274</v>
      </c>
      <c r="F515" s="337" t="s">
        <v>1230</v>
      </c>
      <c r="G515" s="57">
        <v>9</v>
      </c>
      <c r="H515" s="332" t="s">
        <v>488</v>
      </c>
      <c r="I515" s="57">
        <v>1989</v>
      </c>
      <c r="J515" s="105" t="s">
        <v>372</v>
      </c>
      <c r="K515" s="59">
        <v>3</v>
      </c>
      <c r="L515" s="165" t="s">
        <v>140</v>
      </c>
      <c r="M515" s="61">
        <v>41987</v>
      </c>
      <c r="N515" s="61">
        <v>42131</v>
      </c>
      <c r="O515" s="44">
        <v>41457</v>
      </c>
      <c r="P515" s="494">
        <v>42520</v>
      </c>
      <c r="Q515" s="62"/>
      <c r="R515" s="63"/>
      <c r="S515" s="64">
        <v>4</v>
      </c>
      <c r="T515" s="65">
        <v>42966</v>
      </c>
      <c r="U515" s="65"/>
      <c r="V515" s="110"/>
      <c r="W515" s="66">
        <v>41568</v>
      </c>
      <c r="X515" s="110"/>
      <c r="Y515" s="33"/>
      <c r="Z515" s="33"/>
      <c r="AA515" s="33" t="s">
        <v>176</v>
      </c>
      <c r="AB515" s="33" t="s">
        <v>176</v>
      </c>
      <c r="AC515" s="33"/>
      <c r="AD515" s="33"/>
      <c r="AE515" s="33"/>
      <c r="AF515" s="33"/>
      <c r="AG515" s="33"/>
      <c r="AH515" s="33"/>
      <c r="AI515" s="33"/>
      <c r="AJ515" s="33"/>
      <c r="AK515" s="33"/>
      <c r="AL515" s="90"/>
      <c r="AM515" s="90"/>
      <c r="AN515" s="90"/>
      <c r="AO515" s="90" t="s">
        <v>1305</v>
      </c>
      <c r="AP515" s="307"/>
      <c r="AQ515" s="92"/>
      <c r="AR515" s="92"/>
      <c r="AS515" s="93">
        <v>4256</v>
      </c>
      <c r="AT515" s="102"/>
      <c r="AV515" s="71"/>
      <c r="AW515" s="71"/>
      <c r="AX515" s="71"/>
      <c r="AY515" s="71"/>
    </row>
    <row r="516" spans="1:51" s="72" customFormat="1" ht="15" hidden="1" customHeight="1" x14ac:dyDescent="0.2">
      <c r="A516" s="305">
        <v>78</v>
      </c>
      <c r="B516" s="178" t="s">
        <v>184</v>
      </c>
      <c r="C516" s="268" t="s">
        <v>143</v>
      </c>
      <c r="D516" s="149" t="s">
        <v>144</v>
      </c>
      <c r="E516" s="128">
        <v>2156</v>
      </c>
      <c r="F516" s="78" t="s">
        <v>1017</v>
      </c>
      <c r="G516" s="129">
        <v>1</v>
      </c>
      <c r="H516" s="130" t="s">
        <v>59</v>
      </c>
      <c r="I516" s="129">
        <v>1977</v>
      </c>
      <c r="J516" s="150" t="s">
        <v>372</v>
      </c>
      <c r="K516" s="132">
        <v>2</v>
      </c>
      <c r="L516" s="133" t="s">
        <v>244</v>
      </c>
      <c r="M516" s="152">
        <v>43457</v>
      </c>
      <c r="N516" s="152">
        <v>43810</v>
      </c>
      <c r="O516" s="44">
        <v>42314</v>
      </c>
      <c r="P516" s="44">
        <v>43410</v>
      </c>
      <c r="Q516" s="44">
        <v>42314</v>
      </c>
      <c r="R516" s="45"/>
      <c r="S516" s="137">
        <v>4</v>
      </c>
      <c r="T516" s="303"/>
      <c r="U516" s="451">
        <v>43750</v>
      </c>
      <c r="V516" s="496">
        <v>42044</v>
      </c>
      <c r="W516" s="496">
        <v>43140</v>
      </c>
      <c r="X516" s="141"/>
      <c r="Y516" s="141"/>
      <c r="Z516" s="141" t="str">
        <f>+Y523</f>
        <v>+</v>
      </c>
      <c r="AA516" s="141"/>
      <c r="AB516" s="141"/>
      <c r="AC516" s="141" t="s">
        <v>176</v>
      </c>
      <c r="AD516" s="141" t="s">
        <v>176</v>
      </c>
      <c r="AE516" s="141"/>
      <c r="AF516" s="141"/>
      <c r="AG516" s="153" t="s">
        <v>176</v>
      </c>
      <c r="AH516" s="153" t="s">
        <v>176</v>
      </c>
      <c r="AI516" s="153"/>
      <c r="AJ516" s="153"/>
      <c r="AK516" s="448"/>
      <c r="AL516" s="67"/>
      <c r="AM516" s="67"/>
      <c r="AN516" s="68" t="s">
        <v>1264</v>
      </c>
      <c r="AO516" s="142"/>
      <c r="AP516" s="142"/>
      <c r="AQ516" s="142"/>
      <c r="AR516" s="142"/>
      <c r="AS516" s="173" t="s">
        <v>498</v>
      </c>
      <c r="AT516" s="94">
        <v>1972</v>
      </c>
      <c r="AU516" s="144"/>
      <c r="AV516" s="144"/>
      <c r="AW516" s="144"/>
      <c r="AX516" s="144"/>
      <c r="AY516" s="144"/>
    </row>
    <row r="517" spans="1:51" s="516" customFormat="1" ht="15" customHeight="1" x14ac:dyDescent="0.2">
      <c r="A517" s="73">
        <v>71</v>
      </c>
      <c r="B517" s="114" t="s">
        <v>178</v>
      </c>
      <c r="C517" s="324" t="s">
        <v>1137</v>
      </c>
      <c r="D517" s="324"/>
      <c r="E517" s="341">
        <v>2148</v>
      </c>
      <c r="F517" s="338" t="s">
        <v>1019</v>
      </c>
      <c r="G517" s="81">
        <v>10</v>
      </c>
      <c r="H517" s="295" t="s">
        <v>1043</v>
      </c>
      <c r="I517" s="81">
        <v>1981</v>
      </c>
      <c r="J517" s="175" t="s">
        <v>375</v>
      </c>
      <c r="K517" s="83">
        <v>1</v>
      </c>
      <c r="L517" s="84" t="s">
        <v>248</v>
      </c>
      <c r="M517" s="85">
        <v>43212</v>
      </c>
      <c r="N517" s="85">
        <v>43927</v>
      </c>
      <c r="O517" s="86">
        <v>40996</v>
      </c>
      <c r="P517" s="86">
        <v>42091</v>
      </c>
      <c r="Q517" s="86"/>
      <c r="R517" s="86" t="s">
        <v>1044</v>
      </c>
      <c r="S517" s="34">
        <v>4</v>
      </c>
      <c r="T517" s="124">
        <v>42609</v>
      </c>
      <c r="U517" s="124">
        <v>43603</v>
      </c>
      <c r="V517" s="87">
        <v>40996</v>
      </c>
      <c r="W517" s="87">
        <v>42091</v>
      </c>
      <c r="X517" s="89"/>
      <c r="Y517" s="89" t="s">
        <v>176</v>
      </c>
      <c r="Z517" s="89"/>
      <c r="AA517" s="89"/>
      <c r="AB517" s="89"/>
      <c r="AC517" s="89"/>
      <c r="AD517" s="89"/>
      <c r="AE517" s="89" t="s">
        <v>176</v>
      </c>
      <c r="AF517" s="89" t="s">
        <v>176</v>
      </c>
      <c r="AG517" s="89"/>
      <c r="AH517" s="89"/>
      <c r="AI517" s="89"/>
      <c r="AJ517" s="89"/>
      <c r="AK517" s="67"/>
      <c r="AL517" s="67"/>
      <c r="AM517" s="67"/>
      <c r="AN517" s="90" t="s">
        <v>1421</v>
      </c>
      <c r="AO517" s="306" t="s">
        <v>359</v>
      </c>
      <c r="AP517" s="92"/>
      <c r="AQ517" s="92"/>
      <c r="AR517" s="92"/>
      <c r="AS517" s="93">
        <v>4202</v>
      </c>
      <c r="AT517" s="94">
        <v>2001</v>
      </c>
      <c r="AU517" s="71"/>
      <c r="AV517" s="71"/>
      <c r="AW517" s="50"/>
      <c r="AX517" s="50"/>
      <c r="AY517" s="50"/>
    </row>
    <row r="518" spans="1:51" ht="15" hidden="1" customHeight="1" x14ac:dyDescent="0.2">
      <c r="A518" s="170">
        <v>87</v>
      </c>
      <c r="B518" s="126" t="s">
        <v>188</v>
      </c>
      <c r="C518" s="395" t="s">
        <v>651</v>
      </c>
      <c r="D518" s="119" t="s">
        <v>652</v>
      </c>
      <c r="E518" s="128">
        <v>2483</v>
      </c>
      <c r="F518" s="78" t="s">
        <v>1018</v>
      </c>
      <c r="G518" s="79">
        <v>18</v>
      </c>
      <c r="H518" s="130" t="s">
        <v>1391</v>
      </c>
      <c r="I518" s="129">
        <v>1971</v>
      </c>
      <c r="J518" s="131" t="s">
        <v>823</v>
      </c>
      <c r="K518" s="132">
        <v>1</v>
      </c>
      <c r="L518" s="133" t="s">
        <v>306</v>
      </c>
      <c r="M518" s="135">
        <v>43762</v>
      </c>
      <c r="N518" s="135">
        <v>43750</v>
      </c>
      <c r="O518" s="45">
        <v>42677</v>
      </c>
      <c r="P518" s="45" t="s">
        <v>2238</v>
      </c>
      <c r="Q518" s="45" t="s">
        <v>2293</v>
      </c>
      <c r="R518" s="44" t="s">
        <v>2292</v>
      </c>
      <c r="S518" s="293">
        <v>4</v>
      </c>
      <c r="T518" s="124">
        <v>42871</v>
      </c>
      <c r="U518" s="65">
        <v>43954</v>
      </c>
      <c r="V518" s="139">
        <v>42664</v>
      </c>
      <c r="W518" s="139" t="s">
        <v>2235</v>
      </c>
      <c r="X518" s="153" t="s">
        <v>176</v>
      </c>
      <c r="Y518" s="153" t="s">
        <v>176</v>
      </c>
      <c r="Z518" s="153" t="s">
        <v>176</v>
      </c>
      <c r="AA518" s="153" t="s">
        <v>176</v>
      </c>
      <c r="AB518" s="153" t="s">
        <v>176</v>
      </c>
      <c r="AC518" s="153"/>
      <c r="AD518" s="153" t="s">
        <v>176</v>
      </c>
      <c r="AE518" s="153"/>
      <c r="AF518" s="153"/>
      <c r="AG518" s="153" t="s">
        <v>176</v>
      </c>
      <c r="AH518" s="153" t="s">
        <v>176</v>
      </c>
      <c r="AI518" s="153"/>
      <c r="AJ518" s="153" t="s">
        <v>176</v>
      </c>
      <c r="AK518" s="67"/>
      <c r="AM518" s="67" t="s">
        <v>2562</v>
      </c>
      <c r="AN518" s="646" t="s">
        <v>2485</v>
      </c>
      <c r="AO518" s="311" t="s">
        <v>1377</v>
      </c>
      <c r="AP518" s="142" t="s">
        <v>1336</v>
      </c>
      <c r="AS518" s="316">
        <v>6967</v>
      </c>
      <c r="AT518" s="163">
        <v>33531</v>
      </c>
      <c r="AU518" s="121">
        <v>33455</v>
      </c>
      <c r="AV518" s="144" t="s">
        <v>1181</v>
      </c>
    </row>
    <row r="519" spans="1:51" ht="15" hidden="1" customHeight="1" x14ac:dyDescent="0.2">
      <c r="A519" s="366">
        <v>323</v>
      </c>
      <c r="B519" s="374" t="s">
        <v>185</v>
      </c>
      <c r="C519" s="213" t="s">
        <v>164</v>
      </c>
      <c r="D519" s="168" t="s">
        <v>195</v>
      </c>
      <c r="E519" s="376">
        <v>951</v>
      </c>
      <c r="F519" s="215" t="s">
        <v>1092</v>
      </c>
      <c r="G519" s="216">
        <v>18</v>
      </c>
      <c r="H519" s="377" t="s">
        <v>1290</v>
      </c>
      <c r="I519" s="373">
        <v>1963</v>
      </c>
      <c r="J519" s="292" t="s">
        <v>380</v>
      </c>
      <c r="K519" s="83"/>
      <c r="L519" s="84"/>
      <c r="M519" s="385" t="s">
        <v>603</v>
      </c>
      <c r="N519" s="169" t="s">
        <v>177</v>
      </c>
      <c r="O519" s="161" t="s">
        <v>177</v>
      </c>
      <c r="P519" s="161" t="s">
        <v>177</v>
      </c>
      <c r="Q519" s="161"/>
      <c r="R519" s="161" t="s">
        <v>317</v>
      </c>
      <c r="S519" s="34" t="s">
        <v>317</v>
      </c>
      <c r="T519" s="34"/>
      <c r="U519" s="34"/>
      <c r="V519" s="101" t="s">
        <v>177</v>
      </c>
      <c r="W519" s="101" t="s">
        <v>177</v>
      </c>
      <c r="X519" s="89"/>
      <c r="Y519" s="89"/>
      <c r="Z519" s="89"/>
      <c r="AA519" s="89"/>
      <c r="AB519" s="89"/>
      <c r="AC519" s="89"/>
      <c r="AD519" s="89" t="s">
        <v>176</v>
      </c>
      <c r="AE519" s="89" t="s">
        <v>176</v>
      </c>
      <c r="AF519" s="89" t="s">
        <v>176</v>
      </c>
      <c r="AG519" s="89" t="s">
        <v>176</v>
      </c>
      <c r="AH519" s="89" t="s">
        <v>176</v>
      </c>
      <c r="AI519" s="89"/>
      <c r="AJ519" s="89"/>
      <c r="AK519" s="67"/>
      <c r="AN519" s="90" t="s">
        <v>1165</v>
      </c>
      <c r="AO519" s="306"/>
      <c r="AP519" s="92"/>
      <c r="AQ519" s="92" t="s">
        <v>606</v>
      </c>
      <c r="AR519" s="92" t="s">
        <v>608</v>
      </c>
      <c r="AS519" s="93" t="s">
        <v>498</v>
      </c>
      <c r="AT519" s="94">
        <v>1991</v>
      </c>
      <c r="AU519" s="108"/>
      <c r="AV519" s="108"/>
      <c r="AW519" s="71"/>
      <c r="AX519" s="71"/>
      <c r="AY519" s="71"/>
    </row>
    <row r="520" spans="1:51" s="196" customFormat="1" ht="15" customHeight="1" x14ac:dyDescent="0.2">
      <c r="A520" s="125"/>
      <c r="B520" s="126" t="s">
        <v>700</v>
      </c>
      <c r="C520" s="127" t="s">
        <v>1713</v>
      </c>
      <c r="D520" s="127" t="s">
        <v>1714</v>
      </c>
      <c r="E520" s="128">
        <v>30852</v>
      </c>
      <c r="F520" s="78" t="s">
        <v>1717</v>
      </c>
      <c r="G520" s="129">
        <v>16</v>
      </c>
      <c r="H520" s="130" t="s">
        <v>70</v>
      </c>
      <c r="I520" s="129">
        <v>1989</v>
      </c>
      <c r="J520" s="131" t="s">
        <v>375</v>
      </c>
      <c r="K520" s="132">
        <v>3</v>
      </c>
      <c r="L520" s="133" t="s">
        <v>243</v>
      </c>
      <c r="M520" s="135">
        <v>43315</v>
      </c>
      <c r="N520" s="135">
        <v>44186</v>
      </c>
      <c r="O520" s="46"/>
      <c r="P520" s="46">
        <v>2017</v>
      </c>
      <c r="Q520" s="46"/>
      <c r="R520" s="136"/>
      <c r="S520" s="137">
        <v>4</v>
      </c>
      <c r="T520" s="137"/>
      <c r="U520" s="138">
        <v>43068</v>
      </c>
      <c r="V520" s="253"/>
      <c r="W520" s="253"/>
      <c r="X520" s="140"/>
      <c r="Y520" s="141"/>
      <c r="Z520" s="141"/>
      <c r="AA520" s="141"/>
      <c r="AB520" s="141"/>
      <c r="AC520" s="141"/>
      <c r="AD520" s="141"/>
      <c r="AE520" s="141"/>
      <c r="AF520" s="141"/>
      <c r="AG520" s="141"/>
      <c r="AH520" s="141"/>
      <c r="AI520" s="141"/>
      <c r="AJ520" s="141"/>
      <c r="AK520" s="141"/>
      <c r="AL520" s="67"/>
      <c r="AM520" s="67"/>
      <c r="AN520" s="67"/>
      <c r="AO520" s="68"/>
      <c r="AP520" s="142" t="s">
        <v>2186</v>
      </c>
      <c r="AQ520" s="142"/>
      <c r="AR520" s="142"/>
      <c r="AS520" s="93">
        <v>8524</v>
      </c>
      <c r="AT520" s="94">
        <v>2015</v>
      </c>
      <c r="AU520" s="90"/>
      <c r="AV520" s="144"/>
      <c r="AW520" s="144"/>
      <c r="AX520" s="144"/>
      <c r="AY520" s="144"/>
    </row>
    <row r="521" spans="1:51" s="196" customFormat="1" ht="15" hidden="1" customHeight="1" x14ac:dyDescent="0.2">
      <c r="A521" s="104">
        <v>83</v>
      </c>
      <c r="B521" s="51" t="s">
        <v>182</v>
      </c>
      <c r="C521" s="52" t="s">
        <v>1283</v>
      </c>
      <c r="D521" s="76" t="s">
        <v>444</v>
      </c>
      <c r="E521" s="53">
        <v>30351</v>
      </c>
      <c r="F521" s="54" t="s">
        <v>2469</v>
      </c>
      <c r="G521" s="79">
        <v>3</v>
      </c>
      <c r="H521" s="56" t="s">
        <v>66</v>
      </c>
      <c r="I521" s="57">
        <v>1973</v>
      </c>
      <c r="J521" s="105" t="s">
        <v>372</v>
      </c>
      <c r="K521" s="59">
        <v>1</v>
      </c>
      <c r="L521" s="60" t="s">
        <v>248</v>
      </c>
      <c r="M521" s="61">
        <v>43720</v>
      </c>
      <c r="N521" s="61">
        <v>43168</v>
      </c>
      <c r="O521" s="62">
        <v>42082</v>
      </c>
      <c r="P521" s="62">
        <v>43178</v>
      </c>
      <c r="Q521" s="62">
        <v>42354</v>
      </c>
      <c r="R521" s="62">
        <v>43450</v>
      </c>
      <c r="S521" s="64">
        <v>4</v>
      </c>
      <c r="T521" s="65">
        <v>42904</v>
      </c>
      <c r="U521" s="65">
        <v>44001</v>
      </c>
      <c r="V521" s="66">
        <v>42082</v>
      </c>
      <c r="W521" s="66">
        <v>43178</v>
      </c>
      <c r="X521" s="33"/>
      <c r="Y521" s="33"/>
      <c r="Z521" s="33" t="s">
        <v>176</v>
      </c>
      <c r="AA521" s="33" t="s">
        <v>176</v>
      </c>
      <c r="AB521" s="33"/>
      <c r="AC521" s="33"/>
      <c r="AD521" s="33"/>
      <c r="AE521" s="33" t="s">
        <v>176</v>
      </c>
      <c r="AF521" s="33">
        <f ca="1">$AG$50</f>
        <v>0</v>
      </c>
      <c r="AG521" s="33"/>
      <c r="AH521" s="33"/>
      <c r="AI521" s="33"/>
      <c r="AJ521" s="33"/>
      <c r="AK521" s="50"/>
      <c r="AL521" s="50"/>
      <c r="AM521" s="50"/>
      <c r="AN521" s="90"/>
      <c r="AO521" s="307" t="s">
        <v>1284</v>
      </c>
      <c r="AP521" s="69"/>
      <c r="AQ521" s="69"/>
      <c r="AR521" s="69"/>
      <c r="AS521" s="70">
        <v>4330</v>
      </c>
      <c r="AT521" s="68"/>
      <c r="AU521" s="108"/>
      <c r="AV521" s="108"/>
      <c r="AW521" s="108"/>
      <c r="AX521" s="108"/>
      <c r="AY521" s="108"/>
    </row>
    <row r="522" spans="1:51" s="516" customFormat="1" ht="15" hidden="1" customHeight="1" x14ac:dyDescent="0.2">
      <c r="A522" s="170">
        <v>88</v>
      </c>
      <c r="B522" s="411" t="s">
        <v>183</v>
      </c>
      <c r="C522" s="127" t="s">
        <v>724</v>
      </c>
      <c r="D522" s="119" t="s">
        <v>416</v>
      </c>
      <c r="E522" s="128">
        <v>1966</v>
      </c>
      <c r="F522" s="78" t="s">
        <v>1274</v>
      </c>
      <c r="G522" s="79">
        <v>2</v>
      </c>
      <c r="H522" s="130" t="s">
        <v>1391</v>
      </c>
      <c r="I522" s="129">
        <v>1968</v>
      </c>
      <c r="J522" s="150" t="s">
        <v>372</v>
      </c>
      <c r="K522" s="132">
        <v>1</v>
      </c>
      <c r="L522" s="133" t="s">
        <v>247</v>
      </c>
      <c r="M522" s="135">
        <v>43757</v>
      </c>
      <c r="N522" s="135">
        <v>43362</v>
      </c>
      <c r="O522" s="45">
        <v>42083</v>
      </c>
      <c r="P522" s="45" t="s">
        <v>1781</v>
      </c>
      <c r="Q522" s="45" t="s">
        <v>2191</v>
      </c>
      <c r="R522" s="44" t="s">
        <v>2057</v>
      </c>
      <c r="S522" s="293">
        <v>4</v>
      </c>
      <c r="T522" s="124">
        <v>42610</v>
      </c>
      <c r="U522" s="65">
        <v>43563</v>
      </c>
      <c r="V522" s="139">
        <v>42083</v>
      </c>
      <c r="W522" s="139" t="s">
        <v>1781</v>
      </c>
      <c r="X522" s="153" t="s">
        <v>176</v>
      </c>
      <c r="Y522" s="153" t="s">
        <v>267</v>
      </c>
      <c r="Z522" s="153" t="s">
        <v>267</v>
      </c>
      <c r="AA522" s="153" t="s">
        <v>176</v>
      </c>
      <c r="AB522" s="153"/>
      <c r="AC522" s="153"/>
      <c r="AD522" s="153"/>
      <c r="AE522" s="153" t="s">
        <v>176</v>
      </c>
      <c r="AF522" s="153" t="s">
        <v>176</v>
      </c>
      <c r="AG522" s="153" t="s">
        <v>176</v>
      </c>
      <c r="AH522" s="153" t="s">
        <v>176</v>
      </c>
      <c r="AI522" s="153"/>
      <c r="AJ522" s="153" t="s">
        <v>176</v>
      </c>
      <c r="AK522" s="67"/>
      <c r="AL522" s="67"/>
      <c r="AM522" s="67" t="s">
        <v>2564</v>
      </c>
      <c r="AN522" s="90" t="s">
        <v>2355</v>
      </c>
      <c r="AO522" s="311" t="s">
        <v>673</v>
      </c>
      <c r="AP522" s="142"/>
      <c r="AQ522" s="142"/>
      <c r="AR522" s="142"/>
      <c r="AS522" s="316">
        <v>19069</v>
      </c>
      <c r="AT522" s="163">
        <v>34403</v>
      </c>
      <c r="AU522" s="121">
        <v>34184</v>
      </c>
      <c r="AV522" s="144"/>
      <c r="AW522" s="144"/>
      <c r="AX522" s="144"/>
      <c r="AY522" s="144"/>
    </row>
    <row r="523" spans="1:51" ht="15" customHeight="1" x14ac:dyDescent="0.2">
      <c r="A523" s="91">
        <v>74</v>
      </c>
      <c r="B523" s="114" t="s">
        <v>178</v>
      </c>
      <c r="C523" s="324" t="s">
        <v>718</v>
      </c>
      <c r="D523" s="325" t="s">
        <v>620</v>
      </c>
      <c r="E523" s="341">
        <v>1916</v>
      </c>
      <c r="F523" s="339" t="s">
        <v>1279</v>
      </c>
      <c r="G523" s="330">
        <v>11</v>
      </c>
      <c r="H523" s="295" t="s">
        <v>265</v>
      </c>
      <c r="I523" s="81">
        <v>1965</v>
      </c>
      <c r="J523" s="82" t="s">
        <v>372</v>
      </c>
      <c r="K523" s="83">
        <v>1</v>
      </c>
      <c r="L523" s="84" t="s">
        <v>248</v>
      </c>
      <c r="M523" s="85">
        <v>44129</v>
      </c>
      <c r="N523" s="85">
        <v>43432</v>
      </c>
      <c r="O523" s="86">
        <v>42549</v>
      </c>
      <c r="P523" s="86">
        <v>43644</v>
      </c>
      <c r="Q523" s="86"/>
      <c r="R523" s="86"/>
      <c r="S523" s="34">
        <v>5</v>
      </c>
      <c r="T523" s="124">
        <v>42726</v>
      </c>
      <c r="U523" s="124">
        <v>43794</v>
      </c>
      <c r="V523" s="87">
        <v>42549</v>
      </c>
      <c r="W523" s="87">
        <v>43644</v>
      </c>
      <c r="X523" s="89"/>
      <c r="Y523" s="89" t="s">
        <v>176</v>
      </c>
      <c r="Z523" s="89"/>
      <c r="AA523" s="89" t="s">
        <v>176</v>
      </c>
      <c r="AB523" s="89" t="s">
        <v>176</v>
      </c>
      <c r="AC523" s="89"/>
      <c r="AD523" s="89"/>
      <c r="AE523" s="89" t="s">
        <v>176</v>
      </c>
      <c r="AF523" s="89" t="s">
        <v>176</v>
      </c>
      <c r="AG523" s="89"/>
      <c r="AH523" s="89"/>
      <c r="AI523" s="89"/>
      <c r="AJ523" s="89" t="s">
        <v>176</v>
      </c>
      <c r="AK523" s="67"/>
      <c r="AN523" s="90" t="s">
        <v>1403</v>
      </c>
      <c r="AO523" s="306" t="s">
        <v>156</v>
      </c>
      <c r="AP523" s="92"/>
      <c r="AQ523" s="92"/>
      <c r="AR523" s="92"/>
      <c r="AS523" s="93">
        <v>12885</v>
      </c>
      <c r="AT523" s="94">
        <v>1986</v>
      </c>
      <c r="AU523" s="71"/>
      <c r="AV523" s="71"/>
      <c r="AW523" s="71"/>
      <c r="AX523" s="71"/>
      <c r="AY523" s="71"/>
    </row>
    <row r="524" spans="1:51" ht="15" hidden="1" customHeight="1" x14ac:dyDescent="0.2">
      <c r="A524" s="73"/>
      <c r="B524" s="114" t="s">
        <v>185</v>
      </c>
      <c r="C524" s="324" t="s">
        <v>1654</v>
      </c>
      <c r="D524" s="325" t="s">
        <v>1655</v>
      </c>
      <c r="E524" s="341">
        <v>30780</v>
      </c>
      <c r="F524" s="338" t="s">
        <v>2340</v>
      </c>
      <c r="G524" s="330">
        <v>2</v>
      </c>
      <c r="H524" s="295" t="s">
        <v>70</v>
      </c>
      <c r="I524" s="81">
        <v>1990</v>
      </c>
      <c r="J524" s="82" t="s">
        <v>372</v>
      </c>
      <c r="K524" s="83">
        <v>3</v>
      </c>
      <c r="L524" s="84" t="s">
        <v>572</v>
      </c>
      <c r="M524" s="107">
        <v>42804</v>
      </c>
      <c r="N524" s="85">
        <v>44083</v>
      </c>
      <c r="O524" s="99">
        <v>41689</v>
      </c>
      <c r="P524" s="99">
        <v>42785</v>
      </c>
      <c r="Q524" s="86"/>
      <c r="R524" s="86" t="s">
        <v>317</v>
      </c>
      <c r="S524" s="34">
        <v>4</v>
      </c>
      <c r="T524" s="124">
        <v>42786</v>
      </c>
      <c r="U524" s="100">
        <v>42786</v>
      </c>
      <c r="V524" s="87" t="s">
        <v>1268</v>
      </c>
      <c r="W524" s="87" t="s">
        <v>1268</v>
      </c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 t="s">
        <v>176</v>
      </c>
      <c r="AI524" s="89"/>
      <c r="AJ524" s="89"/>
      <c r="AK524" s="67"/>
      <c r="AN524" s="90"/>
      <c r="AO524" s="68" t="s">
        <v>1749</v>
      </c>
      <c r="AP524" s="92"/>
      <c r="AQ524" s="92"/>
      <c r="AR524" s="92"/>
      <c r="AS524" s="93">
        <v>910</v>
      </c>
      <c r="AT524" s="94">
        <v>2014</v>
      </c>
      <c r="AU524" s="71"/>
      <c r="AV524" s="71"/>
      <c r="AW524" s="71"/>
      <c r="AX524" s="71"/>
      <c r="AY524" s="71"/>
    </row>
    <row r="525" spans="1:51" ht="15" hidden="1" customHeight="1" x14ac:dyDescent="0.2">
      <c r="A525" s="73"/>
      <c r="B525" s="111" t="s">
        <v>179</v>
      </c>
      <c r="C525" s="75" t="s">
        <v>533</v>
      </c>
      <c r="D525" s="76" t="s">
        <v>534</v>
      </c>
      <c r="E525" s="77">
        <v>514</v>
      </c>
      <c r="F525" s="78" t="s">
        <v>1020</v>
      </c>
      <c r="G525" s="79">
        <v>29</v>
      </c>
      <c r="H525" s="80" t="s">
        <v>70</v>
      </c>
      <c r="I525" s="81">
        <v>1976</v>
      </c>
      <c r="J525" s="82" t="s">
        <v>372</v>
      </c>
      <c r="K525" s="83">
        <v>1</v>
      </c>
      <c r="L525" s="84" t="s">
        <v>246</v>
      </c>
      <c r="M525" s="61">
        <v>43783</v>
      </c>
      <c r="N525" s="61">
        <v>44879</v>
      </c>
      <c r="O525" s="86">
        <v>43144</v>
      </c>
      <c r="P525" s="86">
        <v>44240</v>
      </c>
      <c r="Q525" s="86"/>
      <c r="R525" s="62" t="s">
        <v>2584</v>
      </c>
      <c r="S525" s="34">
        <v>4</v>
      </c>
      <c r="T525" s="65">
        <v>42605</v>
      </c>
      <c r="U525" s="65">
        <v>43694</v>
      </c>
      <c r="V525" s="110" t="s">
        <v>1268</v>
      </c>
      <c r="W525" s="110" t="s">
        <v>1269</v>
      </c>
      <c r="X525" s="89"/>
      <c r="Y525" s="89" t="s">
        <v>176</v>
      </c>
      <c r="Z525" s="89" t="s">
        <v>176</v>
      </c>
      <c r="AA525" s="89" t="s">
        <v>176</v>
      </c>
      <c r="AB525" s="89" t="s">
        <v>176</v>
      </c>
      <c r="AC525" s="89" t="s">
        <v>176</v>
      </c>
      <c r="AD525" s="89" t="s">
        <v>176</v>
      </c>
      <c r="AE525" s="89"/>
      <c r="AF525" s="89"/>
      <c r="AG525" s="89"/>
      <c r="AH525" s="89"/>
      <c r="AI525" s="89"/>
      <c r="AJ525" s="89"/>
      <c r="AK525" s="67"/>
      <c r="AM525" s="67" t="s">
        <v>2232</v>
      </c>
      <c r="AN525" s="90"/>
      <c r="AO525" s="285" t="s">
        <v>535</v>
      </c>
      <c r="AP525" s="92"/>
      <c r="AQ525" s="92"/>
      <c r="AR525" s="92"/>
      <c r="AS525" s="70">
        <v>14642</v>
      </c>
      <c r="AT525" s="94">
        <v>1997</v>
      </c>
      <c r="AU525" s="71"/>
      <c r="AV525" s="71"/>
      <c r="AW525" s="71"/>
      <c r="AX525" s="71"/>
      <c r="AY525" s="71"/>
    </row>
    <row r="526" spans="1:51" ht="15" hidden="1" customHeight="1" x14ac:dyDescent="0.2">
      <c r="A526" s="73">
        <v>79</v>
      </c>
      <c r="B526" s="114" t="s">
        <v>180</v>
      </c>
      <c r="C526" s="75" t="s">
        <v>851</v>
      </c>
      <c r="D526" s="76" t="s">
        <v>405</v>
      </c>
      <c r="E526" s="77">
        <v>124</v>
      </c>
      <c r="F526" s="78" t="s">
        <v>1021</v>
      </c>
      <c r="G526" s="79">
        <v>16</v>
      </c>
      <c r="H526" s="80" t="s">
        <v>1225</v>
      </c>
      <c r="I526" s="81">
        <v>1960</v>
      </c>
      <c r="J526" s="82" t="s">
        <v>372</v>
      </c>
      <c r="K526" s="83">
        <v>1</v>
      </c>
      <c r="L526" s="84" t="s">
        <v>247</v>
      </c>
      <c r="M526" s="85">
        <v>43814</v>
      </c>
      <c r="N526" s="85">
        <v>43432</v>
      </c>
      <c r="O526" s="86" t="s">
        <v>1990</v>
      </c>
      <c r="P526" s="86">
        <v>43507</v>
      </c>
      <c r="Q526" s="86" t="s">
        <v>2145</v>
      </c>
      <c r="R526" s="86" t="s">
        <v>2135</v>
      </c>
      <c r="S526" s="64">
        <v>4</v>
      </c>
      <c r="T526" s="65">
        <v>42661</v>
      </c>
      <c r="U526" s="65">
        <v>43743</v>
      </c>
      <c r="V526" s="87">
        <v>42411</v>
      </c>
      <c r="W526" s="87">
        <v>43507</v>
      </c>
      <c r="X526" s="33"/>
      <c r="Y526" s="33"/>
      <c r="Z526" s="33" t="s">
        <v>176</v>
      </c>
      <c r="AA526" s="33"/>
      <c r="AB526" s="33"/>
      <c r="AC526" s="33"/>
      <c r="AD526" s="33"/>
      <c r="AE526" s="33" t="s">
        <v>176</v>
      </c>
      <c r="AF526" s="33"/>
      <c r="AG526" s="33" t="s">
        <v>176</v>
      </c>
      <c r="AH526" s="33" t="s">
        <v>176</v>
      </c>
      <c r="AI526" s="33"/>
      <c r="AJ526" s="33"/>
      <c r="AK526" s="67"/>
      <c r="AL526" s="67" t="s">
        <v>1301</v>
      </c>
      <c r="AN526" s="90" t="s">
        <v>55</v>
      </c>
      <c r="AO526" s="306"/>
      <c r="AP526" s="91" t="s">
        <v>491</v>
      </c>
      <c r="AQ526" s="92"/>
      <c r="AR526" s="92" t="s">
        <v>592</v>
      </c>
      <c r="AS526" s="93">
        <v>14665</v>
      </c>
      <c r="AT526" s="94">
        <v>1980</v>
      </c>
      <c r="AU526" s="71"/>
      <c r="AV526" s="71"/>
      <c r="AW526" s="71"/>
      <c r="AX526" s="71"/>
      <c r="AY526" s="71"/>
    </row>
    <row r="527" spans="1:51" ht="15" hidden="1" customHeight="1" x14ac:dyDescent="0.2">
      <c r="A527" s="73">
        <v>484</v>
      </c>
      <c r="B527" s="111" t="s">
        <v>179</v>
      </c>
      <c r="C527" s="75" t="s">
        <v>706</v>
      </c>
      <c r="D527" s="76" t="s">
        <v>545</v>
      </c>
      <c r="E527" s="77">
        <v>1706</v>
      </c>
      <c r="F527" s="78" t="s">
        <v>1545</v>
      </c>
      <c r="G527" s="79">
        <v>17</v>
      </c>
      <c r="H527" s="80" t="s">
        <v>1071</v>
      </c>
      <c r="I527" s="81">
        <v>1958</v>
      </c>
      <c r="J527" s="82" t="s">
        <v>372</v>
      </c>
      <c r="K527" s="83">
        <v>1</v>
      </c>
      <c r="L527" s="84" t="s">
        <v>244</v>
      </c>
      <c r="M527" s="61">
        <v>44158</v>
      </c>
      <c r="N527" s="61">
        <v>43459</v>
      </c>
      <c r="O527" s="86">
        <v>43047</v>
      </c>
      <c r="P527" s="62">
        <v>44143</v>
      </c>
      <c r="Q527" s="62"/>
      <c r="R527" s="63" t="s">
        <v>317</v>
      </c>
      <c r="S527" s="34">
        <v>4</v>
      </c>
      <c r="T527" s="124">
        <v>42755</v>
      </c>
      <c r="U527" s="124">
        <v>43820</v>
      </c>
      <c r="V527" s="110" t="s">
        <v>1268</v>
      </c>
      <c r="W527" s="110" t="s">
        <v>1269</v>
      </c>
      <c r="X527" s="89"/>
      <c r="Y527" s="89"/>
      <c r="Z527" s="89"/>
      <c r="AA527" s="89"/>
      <c r="AB527" s="89"/>
      <c r="AC527" s="89" t="s">
        <v>176</v>
      </c>
      <c r="AD527" s="89" t="s">
        <v>176</v>
      </c>
      <c r="AE527" s="89"/>
      <c r="AF527" s="89"/>
      <c r="AG527" s="89"/>
      <c r="AH527" s="89"/>
      <c r="AI527" s="89"/>
      <c r="AJ527" s="89"/>
      <c r="AK527" s="67"/>
      <c r="AM527" s="67" t="s">
        <v>2273</v>
      </c>
      <c r="AN527" s="90" t="s">
        <v>1431</v>
      </c>
      <c r="AO527" s="306"/>
      <c r="AP527" s="91" t="s">
        <v>630</v>
      </c>
      <c r="AQ527" s="92"/>
      <c r="AR527" s="92"/>
      <c r="AS527" s="93">
        <v>14521</v>
      </c>
      <c r="AT527" s="94">
        <v>1979</v>
      </c>
      <c r="AU527" s="71"/>
      <c r="AV527" s="71"/>
      <c r="AW527" s="71"/>
      <c r="AX527" s="71"/>
      <c r="AY527" s="71"/>
    </row>
    <row r="528" spans="1:51" ht="15" hidden="1" customHeight="1" x14ac:dyDescent="0.2">
      <c r="B528" s="126" t="s">
        <v>185</v>
      </c>
      <c r="C528" s="127" t="s">
        <v>1511</v>
      </c>
      <c r="D528" s="127" t="s">
        <v>1429</v>
      </c>
      <c r="E528" s="128">
        <v>3489</v>
      </c>
      <c r="F528" s="78" t="s">
        <v>1430</v>
      </c>
      <c r="G528" s="129">
        <v>4</v>
      </c>
      <c r="H528" s="130" t="s">
        <v>70</v>
      </c>
      <c r="I528" s="129">
        <v>1986</v>
      </c>
      <c r="J528" s="131" t="s">
        <v>375</v>
      </c>
      <c r="K528" s="132">
        <v>3</v>
      </c>
      <c r="L528" s="133" t="s">
        <v>243</v>
      </c>
      <c r="M528" s="205">
        <v>42138</v>
      </c>
      <c r="N528" s="152">
        <v>44492</v>
      </c>
      <c r="O528" s="44"/>
      <c r="P528" s="44"/>
      <c r="Q528" s="44"/>
      <c r="R528" s="136" t="s">
        <v>317</v>
      </c>
      <c r="S528" s="137">
        <v>4</v>
      </c>
      <c r="T528" s="138">
        <v>42482</v>
      </c>
      <c r="U528" s="138">
        <v>44152</v>
      </c>
      <c r="V528" s="610">
        <v>41387</v>
      </c>
      <c r="W528" s="610">
        <v>42483</v>
      </c>
      <c r="AF528" s="141" t="s">
        <v>176</v>
      </c>
      <c r="AO528" s="68"/>
      <c r="AP528" s="142" t="s">
        <v>1555</v>
      </c>
      <c r="AS528" s="93">
        <v>18623</v>
      </c>
      <c r="AT528" s="94">
        <v>2013</v>
      </c>
    </row>
    <row r="529" spans="1:51" ht="15" hidden="1" customHeight="1" x14ac:dyDescent="0.2">
      <c r="A529" s="276">
        <v>89</v>
      </c>
      <c r="B529" s="400" t="s">
        <v>188</v>
      </c>
      <c r="C529" s="334" t="s">
        <v>2169</v>
      </c>
      <c r="D529" s="334" t="s">
        <v>429</v>
      </c>
      <c r="E529" s="198">
        <v>31282</v>
      </c>
      <c r="F529" s="54" t="s">
        <v>2182</v>
      </c>
      <c r="G529" s="55">
        <v>19</v>
      </c>
      <c r="H529" s="56" t="s">
        <v>1391</v>
      </c>
      <c r="I529" s="55">
        <v>1988</v>
      </c>
      <c r="J529" s="105" t="s">
        <v>375</v>
      </c>
      <c r="K529" s="203">
        <v>3</v>
      </c>
      <c r="L529" s="204" t="s">
        <v>246</v>
      </c>
      <c r="M529" s="152">
        <v>43539</v>
      </c>
      <c r="N529" s="152">
        <v>43751</v>
      </c>
      <c r="O529" s="44">
        <v>42541</v>
      </c>
      <c r="P529" s="46" t="s">
        <v>2076</v>
      </c>
      <c r="R529" s="46" t="s">
        <v>317</v>
      </c>
      <c r="S529" s="137">
        <v>5</v>
      </c>
      <c r="U529" s="138">
        <v>44655</v>
      </c>
      <c r="V529" s="179">
        <v>42541</v>
      </c>
      <c r="W529" s="398" t="s">
        <v>2076</v>
      </c>
      <c r="X529" s="399"/>
      <c r="AA529" s="141" t="s">
        <v>176</v>
      </c>
      <c r="AK529" s="90"/>
      <c r="AL529" s="90"/>
      <c r="AM529" s="90"/>
      <c r="AN529" s="90"/>
      <c r="AO529" s="68"/>
      <c r="AP529" s="155" t="s">
        <v>2170</v>
      </c>
      <c r="AQ529" s="155"/>
      <c r="AR529" s="155"/>
      <c r="AS529" s="470" t="s">
        <v>2286</v>
      </c>
      <c r="AT529" s="708"/>
      <c r="AV529" s="157"/>
      <c r="AW529" s="157"/>
      <c r="AX529" s="157"/>
      <c r="AY529" s="157"/>
    </row>
    <row r="530" spans="1:51" ht="15" hidden="1" customHeight="1" x14ac:dyDescent="0.2">
      <c r="A530" s="73"/>
      <c r="B530" s="111" t="s">
        <v>179</v>
      </c>
      <c r="C530" s="75" t="s">
        <v>8</v>
      </c>
      <c r="D530" s="76" t="s">
        <v>505</v>
      </c>
      <c r="E530" s="77">
        <v>3397</v>
      </c>
      <c r="F530" s="78" t="s">
        <v>2334</v>
      </c>
      <c r="G530" s="79">
        <v>28</v>
      </c>
      <c r="H530" s="80" t="s">
        <v>70</v>
      </c>
      <c r="I530" s="81">
        <v>1973</v>
      </c>
      <c r="J530" s="82" t="s">
        <v>372</v>
      </c>
      <c r="K530" s="83">
        <v>1</v>
      </c>
      <c r="L530" s="84" t="s">
        <v>244</v>
      </c>
      <c r="M530" s="146">
        <v>44113</v>
      </c>
      <c r="N530" s="61">
        <v>43727</v>
      </c>
      <c r="O530" s="86">
        <v>42818</v>
      </c>
      <c r="P530" s="260">
        <v>43914</v>
      </c>
      <c r="Q530" s="260"/>
      <c r="R530" s="86" t="s">
        <v>317</v>
      </c>
      <c r="S530" s="34">
        <v>4</v>
      </c>
      <c r="T530" s="351">
        <v>42145</v>
      </c>
      <c r="U530" s="65">
        <v>43262</v>
      </c>
      <c r="V530" s="87">
        <v>42842</v>
      </c>
      <c r="W530" s="88">
        <v>43938</v>
      </c>
      <c r="X530" s="89"/>
      <c r="Y530" s="89"/>
      <c r="Z530" s="89" t="s">
        <v>176</v>
      </c>
      <c r="AA530" s="89"/>
      <c r="AB530" s="89"/>
      <c r="AC530" s="89" t="s">
        <v>176</v>
      </c>
      <c r="AD530" s="89" t="s">
        <v>176</v>
      </c>
      <c r="AE530" s="89" t="s">
        <v>176</v>
      </c>
      <c r="AF530" s="89"/>
      <c r="AG530" s="89"/>
      <c r="AH530" s="89"/>
      <c r="AI530" s="89"/>
      <c r="AJ530" s="89"/>
      <c r="AK530" s="67"/>
      <c r="AL530" s="207"/>
      <c r="AM530" s="67" t="s">
        <v>1988</v>
      </c>
      <c r="AN530" s="208"/>
      <c r="AO530" s="92" t="s">
        <v>605</v>
      </c>
      <c r="AP530" s="92"/>
      <c r="AQ530" s="91"/>
      <c r="AR530" s="92"/>
      <c r="AS530" s="93">
        <v>2840</v>
      </c>
      <c r="AT530" s="94">
        <v>1994</v>
      </c>
      <c r="AU530" s="273"/>
      <c r="AV530" s="273"/>
      <c r="AW530" s="71"/>
      <c r="AX530" s="71"/>
      <c r="AY530" s="71"/>
    </row>
    <row r="531" spans="1:51" ht="15" hidden="1" customHeight="1" x14ac:dyDescent="0.2">
      <c r="A531" s="73">
        <v>80</v>
      </c>
      <c r="B531" s="114" t="s">
        <v>180</v>
      </c>
      <c r="C531" s="52" t="s">
        <v>2111</v>
      </c>
      <c r="D531" s="76" t="s">
        <v>412</v>
      </c>
      <c r="E531" s="77">
        <v>31230</v>
      </c>
      <c r="F531" s="78" t="s">
        <v>2102</v>
      </c>
      <c r="G531" s="79">
        <v>18</v>
      </c>
      <c r="H531" s="80" t="s">
        <v>1290</v>
      </c>
      <c r="I531" s="81">
        <v>1990</v>
      </c>
      <c r="J531" s="82" t="s">
        <v>375</v>
      </c>
      <c r="K531" s="83">
        <v>3</v>
      </c>
      <c r="L531" s="84" t="s">
        <v>247</v>
      </c>
      <c r="M531" s="85">
        <v>43483</v>
      </c>
      <c r="N531" s="85">
        <v>43753</v>
      </c>
      <c r="O531" s="86">
        <v>42522</v>
      </c>
      <c r="P531" s="86">
        <v>43617</v>
      </c>
      <c r="Q531" s="86"/>
      <c r="R531" s="86"/>
      <c r="S531" s="64">
        <v>5</v>
      </c>
      <c r="T531" s="65">
        <v>42720</v>
      </c>
      <c r="U531" s="65">
        <v>44658</v>
      </c>
      <c r="V531" s="87">
        <v>42522</v>
      </c>
      <c r="W531" s="87">
        <v>43617</v>
      </c>
      <c r="X531" s="33"/>
      <c r="Y531" s="33"/>
      <c r="Z531" s="33"/>
      <c r="AA531" s="33"/>
      <c r="AB531" s="33"/>
      <c r="AC531" s="33"/>
      <c r="AD531" s="33"/>
      <c r="AE531" s="33"/>
      <c r="AF531" s="33"/>
      <c r="AG531" s="33" t="s">
        <v>176</v>
      </c>
      <c r="AH531" s="33"/>
      <c r="AI531" s="33"/>
      <c r="AJ531" s="33"/>
      <c r="AK531" s="67"/>
      <c r="AL531" s="67" t="s">
        <v>1301</v>
      </c>
      <c r="AN531" s="68"/>
      <c r="AO531" s="285" t="s">
        <v>2103</v>
      </c>
      <c r="AP531" s="90" t="s">
        <v>2104</v>
      </c>
      <c r="AQ531" s="92"/>
      <c r="AR531" s="92"/>
      <c r="AS531" s="93">
        <v>100078</v>
      </c>
      <c r="AT531" s="94">
        <v>2016</v>
      </c>
      <c r="AU531" s="71"/>
      <c r="AV531" s="71"/>
      <c r="AW531" s="71"/>
      <c r="AX531" s="71"/>
      <c r="AY531" s="71"/>
    </row>
    <row r="532" spans="1:51" ht="15" hidden="1" customHeight="1" x14ac:dyDescent="0.2">
      <c r="A532" s="194">
        <v>90</v>
      </c>
      <c r="B532" s="412" t="s">
        <v>183</v>
      </c>
      <c r="C532" s="309" t="s">
        <v>1581</v>
      </c>
      <c r="D532" s="76" t="s">
        <v>1582</v>
      </c>
      <c r="E532" s="198">
        <v>30702</v>
      </c>
      <c r="F532" s="54" t="s">
        <v>1583</v>
      </c>
      <c r="G532" s="79">
        <v>20</v>
      </c>
      <c r="H532" s="209" t="s">
        <v>488</v>
      </c>
      <c r="I532" s="201">
        <v>1992</v>
      </c>
      <c r="J532" s="150" t="s">
        <v>372</v>
      </c>
      <c r="K532" s="203">
        <v>2</v>
      </c>
      <c r="L532" s="204" t="s">
        <v>243</v>
      </c>
      <c r="M532" s="152">
        <v>43486</v>
      </c>
      <c r="N532" s="152">
        <v>43845</v>
      </c>
      <c r="O532" s="44">
        <v>42755</v>
      </c>
      <c r="P532" s="44" t="s">
        <v>2285</v>
      </c>
      <c r="Q532" s="44"/>
      <c r="R532" s="44" t="s">
        <v>317</v>
      </c>
      <c r="S532" s="137">
        <v>4</v>
      </c>
      <c r="T532" s="65">
        <v>42793</v>
      </c>
      <c r="U532" s="65">
        <v>43870</v>
      </c>
      <c r="V532" s="179">
        <v>42773</v>
      </c>
      <c r="W532" s="398" t="s">
        <v>2283</v>
      </c>
      <c r="X532" s="141"/>
      <c r="AF532" s="141" t="s">
        <v>176</v>
      </c>
      <c r="AK532" s="90"/>
      <c r="AM532" s="90"/>
      <c r="AN532" s="90" t="s">
        <v>2405</v>
      </c>
      <c r="AO532" s="698" t="s">
        <v>1513</v>
      </c>
      <c r="AP532" s="157"/>
      <c r="AQ532" s="155"/>
      <c r="AR532" s="155"/>
      <c r="AS532" s="470">
        <v>814</v>
      </c>
      <c r="AT532" s="113">
        <v>42030</v>
      </c>
      <c r="AU532" s="121">
        <v>41848</v>
      </c>
      <c r="AV532" s="157"/>
      <c r="AW532" s="157"/>
      <c r="AX532" s="157"/>
      <c r="AY532" s="157"/>
    </row>
    <row r="533" spans="1:51" s="196" customFormat="1" ht="15" hidden="1" customHeight="1" x14ac:dyDescent="0.2">
      <c r="A533" s="170">
        <v>91</v>
      </c>
      <c r="B533" s="411" t="s">
        <v>183</v>
      </c>
      <c r="C533" s="127" t="s">
        <v>9</v>
      </c>
      <c r="D533" s="119" t="s">
        <v>418</v>
      </c>
      <c r="E533" s="128">
        <v>5295</v>
      </c>
      <c r="F533" s="78" t="s">
        <v>1022</v>
      </c>
      <c r="G533" s="79">
        <v>17</v>
      </c>
      <c r="H533" s="130" t="s">
        <v>70</v>
      </c>
      <c r="I533" s="129">
        <v>1979</v>
      </c>
      <c r="J533" s="150" t="s">
        <v>372</v>
      </c>
      <c r="K533" s="132">
        <v>1</v>
      </c>
      <c r="L533" s="133" t="s">
        <v>246</v>
      </c>
      <c r="M533" s="135">
        <v>44105</v>
      </c>
      <c r="N533" s="135">
        <v>43570</v>
      </c>
      <c r="O533" s="45">
        <v>42552</v>
      </c>
      <c r="P533" s="45" t="s">
        <v>2094</v>
      </c>
      <c r="Q533" s="45" t="s">
        <v>2095</v>
      </c>
      <c r="R533" s="44" t="s">
        <v>2094</v>
      </c>
      <c r="S533" s="293">
        <v>4</v>
      </c>
      <c r="T533" s="124">
        <v>42941</v>
      </c>
      <c r="U533" s="65">
        <v>44009</v>
      </c>
      <c r="V533" s="139">
        <v>42552</v>
      </c>
      <c r="W533" s="139" t="s">
        <v>2094</v>
      </c>
      <c r="X533" s="153"/>
      <c r="Y533" s="153" t="s">
        <v>176</v>
      </c>
      <c r="Z533" s="153" t="s">
        <v>176</v>
      </c>
      <c r="AA533" s="153" t="s">
        <v>267</v>
      </c>
      <c r="AB533" s="153" t="s">
        <v>267</v>
      </c>
      <c r="AC533" s="153"/>
      <c r="AD533" s="153" t="s">
        <v>176</v>
      </c>
      <c r="AE533" s="153"/>
      <c r="AF533" s="153"/>
      <c r="AG533" s="153"/>
      <c r="AH533" s="153"/>
      <c r="AI533" s="153"/>
      <c r="AJ533" s="153"/>
      <c r="AK533" s="67"/>
      <c r="AL533" s="67"/>
      <c r="AM533" s="67" t="s">
        <v>1907</v>
      </c>
      <c r="AN533" s="90" t="s">
        <v>2423</v>
      </c>
      <c r="AO533" s="311" t="s">
        <v>118</v>
      </c>
      <c r="AP533" s="142"/>
      <c r="AQ533" s="142"/>
      <c r="AR533" s="142"/>
      <c r="AS533" s="316">
        <v>4103</v>
      </c>
      <c r="AT533" s="163">
        <v>39381</v>
      </c>
      <c r="AU533" s="121">
        <v>39210</v>
      </c>
      <c r="AV533" s="144" t="s">
        <v>1182</v>
      </c>
      <c r="AW533" s="144"/>
      <c r="AX533" s="144"/>
      <c r="AY533" s="144"/>
    </row>
    <row r="534" spans="1:51" s="419" customFormat="1" ht="15" hidden="1" customHeight="1" x14ac:dyDescent="0.2">
      <c r="A534" s="125">
        <v>79</v>
      </c>
      <c r="B534" s="148" t="s">
        <v>181</v>
      </c>
      <c r="C534" s="127" t="s">
        <v>2031</v>
      </c>
      <c r="D534" s="127" t="s">
        <v>1317</v>
      </c>
      <c r="E534" s="128">
        <v>30400</v>
      </c>
      <c r="F534" s="78" t="s">
        <v>1318</v>
      </c>
      <c r="G534" s="129">
        <v>26</v>
      </c>
      <c r="H534" s="130" t="s">
        <v>1391</v>
      </c>
      <c r="I534" s="129">
        <v>1989</v>
      </c>
      <c r="J534" s="82" t="s">
        <v>372</v>
      </c>
      <c r="K534" s="132">
        <v>3</v>
      </c>
      <c r="L534" s="133" t="s">
        <v>248</v>
      </c>
      <c r="M534" s="152">
        <v>43143</v>
      </c>
      <c r="N534" s="135">
        <v>44027</v>
      </c>
      <c r="O534" s="44">
        <v>42044</v>
      </c>
      <c r="P534" s="44">
        <v>43140</v>
      </c>
      <c r="Q534" s="46"/>
      <c r="R534" s="136"/>
      <c r="S534" s="137">
        <v>4</v>
      </c>
      <c r="T534" s="137"/>
      <c r="U534" s="138">
        <v>43242</v>
      </c>
      <c r="V534" s="495">
        <v>42044</v>
      </c>
      <c r="W534" s="495">
        <v>43140</v>
      </c>
      <c r="X534" s="140"/>
      <c r="Y534" s="141"/>
      <c r="Z534" s="141"/>
      <c r="AA534" s="141"/>
      <c r="AB534" s="141"/>
      <c r="AC534" s="141"/>
      <c r="AD534" s="141"/>
      <c r="AE534" s="141" t="s">
        <v>176</v>
      </c>
      <c r="AF534" s="141">
        <f>+AH537</f>
        <v>0</v>
      </c>
      <c r="AG534" s="141"/>
      <c r="AH534" s="141"/>
      <c r="AI534" s="141"/>
      <c r="AJ534" s="141"/>
      <c r="AK534" s="418"/>
      <c r="AL534" s="67"/>
      <c r="AM534" s="67"/>
      <c r="AN534" s="67"/>
      <c r="AO534" s="68"/>
      <c r="AP534" s="142"/>
      <c r="AQ534" s="142"/>
      <c r="AR534" s="142"/>
      <c r="AS534" s="142"/>
      <c r="AT534" s="143"/>
      <c r="AU534" s="208">
        <v>41153</v>
      </c>
      <c r="AV534" s="144"/>
      <c r="AW534" s="144"/>
      <c r="AX534" s="144"/>
      <c r="AY534" s="144"/>
    </row>
    <row r="535" spans="1:51" ht="15" hidden="1" customHeight="1" x14ac:dyDescent="0.2">
      <c r="A535" s="125">
        <v>80</v>
      </c>
      <c r="B535" s="126" t="s">
        <v>181</v>
      </c>
      <c r="C535" s="127" t="s">
        <v>2032</v>
      </c>
      <c r="D535" s="127" t="s">
        <v>1317</v>
      </c>
      <c r="E535" s="128">
        <v>31108</v>
      </c>
      <c r="F535" s="78" t="s">
        <v>2325</v>
      </c>
      <c r="G535" s="174">
        <v>3</v>
      </c>
      <c r="H535" s="80" t="s">
        <v>488</v>
      </c>
      <c r="I535" s="174">
        <v>1994</v>
      </c>
      <c r="J535" s="252" t="s">
        <v>375</v>
      </c>
      <c r="K535" s="132">
        <v>3</v>
      </c>
      <c r="L535" s="133" t="s">
        <v>572</v>
      </c>
      <c r="M535" s="135">
        <v>43210</v>
      </c>
      <c r="N535" s="135">
        <v>43927</v>
      </c>
      <c r="O535" s="44">
        <v>42178</v>
      </c>
      <c r="P535" s="44">
        <v>43274</v>
      </c>
      <c r="S535" s="600">
        <v>4</v>
      </c>
      <c r="T535" s="138">
        <v>42170</v>
      </c>
      <c r="U535" s="138">
        <v>43085</v>
      </c>
      <c r="V535" s="139">
        <v>42178</v>
      </c>
      <c r="W535" s="139">
        <v>43274</v>
      </c>
      <c r="AH535" s="141">
        <f>+AE546</f>
        <v>0</v>
      </c>
      <c r="AK535" s="418"/>
      <c r="AO535" s="68"/>
    </row>
    <row r="536" spans="1:51" ht="15" hidden="1" customHeight="1" x14ac:dyDescent="0.2">
      <c r="A536" s="170">
        <v>92</v>
      </c>
      <c r="B536" s="411" t="s">
        <v>183</v>
      </c>
      <c r="C536" s="127" t="s">
        <v>727</v>
      </c>
      <c r="D536" s="119" t="s">
        <v>404</v>
      </c>
      <c r="E536" s="128">
        <v>1978</v>
      </c>
      <c r="F536" s="78" t="s">
        <v>1023</v>
      </c>
      <c r="G536" s="79">
        <v>25</v>
      </c>
      <c r="H536" s="130" t="s">
        <v>1225</v>
      </c>
      <c r="I536" s="129">
        <v>1956</v>
      </c>
      <c r="J536" s="150" t="s">
        <v>372</v>
      </c>
      <c r="K536" s="132">
        <v>1</v>
      </c>
      <c r="L536" s="133" t="s">
        <v>247</v>
      </c>
      <c r="M536" s="135">
        <v>44130</v>
      </c>
      <c r="N536" s="135">
        <v>43019</v>
      </c>
      <c r="O536" s="45">
        <v>42664</v>
      </c>
      <c r="P536" s="45" t="s">
        <v>2235</v>
      </c>
      <c r="Q536" s="45"/>
      <c r="R536" s="45" t="s">
        <v>317</v>
      </c>
      <c r="S536" s="293">
        <v>4</v>
      </c>
      <c r="T536" s="124">
        <v>42601</v>
      </c>
      <c r="U536" s="65">
        <v>43512</v>
      </c>
      <c r="V536" s="139">
        <v>42683</v>
      </c>
      <c r="W536" s="139" t="s">
        <v>2238</v>
      </c>
      <c r="X536" s="153"/>
      <c r="Y536" s="153"/>
      <c r="Z536" s="153"/>
      <c r="AA536" s="153"/>
      <c r="AB536" s="153"/>
      <c r="AC536" s="153"/>
      <c r="AD536" s="153"/>
      <c r="AE536" s="153"/>
      <c r="AF536" s="153" t="s">
        <v>176</v>
      </c>
      <c r="AG536" s="153" t="s">
        <v>176</v>
      </c>
      <c r="AH536" s="153" t="s">
        <v>176</v>
      </c>
      <c r="AI536" s="153"/>
      <c r="AJ536" s="153"/>
      <c r="AK536" s="112"/>
      <c r="AL536" s="67" t="s">
        <v>1527</v>
      </c>
      <c r="AM536" s="112" t="s">
        <v>2363</v>
      </c>
      <c r="AN536" s="120" t="s">
        <v>1466</v>
      </c>
      <c r="AO536" s="311"/>
      <c r="AP536" s="142" t="s">
        <v>629</v>
      </c>
      <c r="AS536" s="316">
        <v>19071</v>
      </c>
      <c r="AT536" s="163">
        <v>27820</v>
      </c>
      <c r="AU536" s="121">
        <v>27820</v>
      </c>
    </row>
    <row r="537" spans="1:51" ht="15" hidden="1" customHeight="1" x14ac:dyDescent="0.2">
      <c r="A537" s="104">
        <v>84</v>
      </c>
      <c r="B537" s="51" t="s">
        <v>182</v>
      </c>
      <c r="C537" s="52" t="s">
        <v>2090</v>
      </c>
      <c r="D537" s="76" t="s">
        <v>2091</v>
      </c>
      <c r="E537" s="53">
        <v>31081</v>
      </c>
      <c r="F537" s="54" t="s">
        <v>2092</v>
      </c>
      <c r="G537" s="79">
        <v>27</v>
      </c>
      <c r="H537" s="56" t="s">
        <v>59</v>
      </c>
      <c r="I537" s="57">
        <v>1991</v>
      </c>
      <c r="J537" s="252" t="s">
        <v>375</v>
      </c>
      <c r="K537" s="59">
        <v>3</v>
      </c>
      <c r="L537" s="60" t="s">
        <v>244</v>
      </c>
      <c r="M537" s="61">
        <v>43448</v>
      </c>
      <c r="N537" s="61">
        <v>44090</v>
      </c>
      <c r="O537" s="62">
        <v>42171</v>
      </c>
      <c r="P537" s="62">
        <v>43267</v>
      </c>
      <c r="Q537" s="62" t="s">
        <v>317</v>
      </c>
      <c r="R537" s="62" t="s">
        <v>317</v>
      </c>
      <c r="S537" s="64">
        <v>4</v>
      </c>
      <c r="T537" s="351"/>
      <c r="U537" s="65">
        <v>43290</v>
      </c>
      <c r="V537" s="66">
        <v>42263</v>
      </c>
      <c r="W537" s="66">
        <v>43359</v>
      </c>
      <c r="X537" s="33"/>
      <c r="Y537" s="33"/>
      <c r="Z537" s="33"/>
      <c r="AA537" s="33"/>
      <c r="AB537" s="33"/>
      <c r="AC537" s="33" t="s">
        <v>176</v>
      </c>
      <c r="AD537" s="33"/>
      <c r="AE537" s="33"/>
      <c r="AF537" s="33"/>
      <c r="AG537" s="33"/>
      <c r="AH537" s="33"/>
      <c r="AI537" s="33"/>
      <c r="AJ537" s="33"/>
      <c r="AK537" s="90"/>
      <c r="AL537" s="208"/>
      <c r="AM537" s="90"/>
      <c r="AN537" s="208"/>
      <c r="AO537" s="69"/>
      <c r="AP537" s="69"/>
      <c r="AQ537" s="50"/>
      <c r="AR537" s="69"/>
      <c r="AS537" s="70"/>
      <c r="AT537" s="68"/>
      <c r="AU537" s="108"/>
      <c r="AV537" s="108"/>
      <c r="AW537" s="108"/>
      <c r="AX537" s="108"/>
      <c r="AY537" s="108"/>
    </row>
    <row r="538" spans="1:51" ht="15" hidden="1" customHeight="1" x14ac:dyDescent="0.2">
      <c r="A538" s="125">
        <v>81</v>
      </c>
      <c r="B538" s="126" t="s">
        <v>187</v>
      </c>
      <c r="C538" s="127" t="s">
        <v>2428</v>
      </c>
      <c r="D538" s="127" t="s">
        <v>2430</v>
      </c>
      <c r="E538" s="128">
        <v>31452</v>
      </c>
      <c r="F538" s="78" t="s">
        <v>2432</v>
      </c>
      <c r="G538" s="174">
        <v>26</v>
      </c>
      <c r="H538" s="80" t="s">
        <v>1043</v>
      </c>
      <c r="I538" s="174">
        <v>1992</v>
      </c>
      <c r="J538" s="620" t="s">
        <v>372</v>
      </c>
      <c r="K538" s="132">
        <v>3</v>
      </c>
      <c r="L538" s="133" t="s">
        <v>1812</v>
      </c>
      <c r="M538" s="135">
        <v>43315</v>
      </c>
      <c r="N538" s="135">
        <v>44436</v>
      </c>
      <c r="S538" s="137">
        <v>4</v>
      </c>
      <c r="U538" s="138">
        <v>43805</v>
      </c>
      <c r="AO538" s="68"/>
    </row>
    <row r="539" spans="1:51" ht="15" hidden="1" customHeight="1" x14ac:dyDescent="0.2">
      <c r="A539" s="276">
        <v>93</v>
      </c>
      <c r="B539" s="400" t="s">
        <v>188</v>
      </c>
      <c r="C539" s="563" t="s">
        <v>1201</v>
      </c>
      <c r="D539" s="563" t="s">
        <v>1202</v>
      </c>
      <c r="E539" s="297">
        <v>30265</v>
      </c>
      <c r="F539" s="256" t="s">
        <v>2444</v>
      </c>
      <c r="G539" s="298">
        <v>23</v>
      </c>
      <c r="H539" s="407" t="s">
        <v>802</v>
      </c>
      <c r="I539" s="298">
        <v>1984</v>
      </c>
      <c r="J539" s="299" t="s">
        <v>375</v>
      </c>
      <c r="K539" s="300">
        <v>2</v>
      </c>
      <c r="L539" s="301" t="s">
        <v>247</v>
      </c>
      <c r="M539" s="151">
        <v>43507</v>
      </c>
      <c r="N539" s="151">
        <v>44087</v>
      </c>
      <c r="O539" s="47">
        <v>43052</v>
      </c>
      <c r="P539" s="302" t="s">
        <v>2488</v>
      </c>
      <c r="Q539" s="302"/>
      <c r="R539" s="47" t="s">
        <v>317</v>
      </c>
      <c r="S539" s="248">
        <v>4</v>
      </c>
      <c r="T539" s="263">
        <v>42063</v>
      </c>
      <c r="U539" s="65">
        <v>44129</v>
      </c>
      <c r="V539" s="304">
        <v>43033</v>
      </c>
      <c r="W539" s="416" t="s">
        <v>2480</v>
      </c>
      <c r="X539" s="244"/>
      <c r="Y539" s="244"/>
      <c r="Z539" s="244"/>
      <c r="AA539" s="244"/>
      <c r="AB539" s="244"/>
      <c r="AC539" s="244"/>
      <c r="AD539" s="244"/>
      <c r="AE539" s="244"/>
      <c r="AF539" s="244"/>
      <c r="AG539" s="417" t="s">
        <v>176</v>
      </c>
      <c r="AH539" s="244" t="s">
        <v>176</v>
      </c>
      <c r="AI539" s="244"/>
      <c r="AJ539" s="244"/>
      <c r="AK539" s="265"/>
      <c r="AL539" s="265"/>
      <c r="AM539" s="265"/>
      <c r="AN539" s="265" t="s">
        <v>2350</v>
      </c>
      <c r="AO539" s="701" t="s">
        <v>26</v>
      </c>
      <c r="AP539" s="240"/>
      <c r="AQ539" s="240"/>
      <c r="AR539" s="240"/>
      <c r="AS539" s="475">
        <v>170</v>
      </c>
      <c r="AT539" s="712">
        <v>39030</v>
      </c>
      <c r="AU539" s="365">
        <v>38971</v>
      </c>
      <c r="AV539" s="291" t="s">
        <v>1203</v>
      </c>
      <c r="AW539" s="291"/>
      <c r="AX539" s="291"/>
      <c r="AY539" s="291"/>
    </row>
    <row r="540" spans="1:51" ht="15" hidden="1" customHeight="1" x14ac:dyDescent="0.2">
      <c r="A540" s="125">
        <v>81</v>
      </c>
      <c r="B540" s="148" t="s">
        <v>181</v>
      </c>
      <c r="C540" s="127" t="s">
        <v>1673</v>
      </c>
      <c r="D540" s="127" t="s">
        <v>338</v>
      </c>
      <c r="E540" s="128">
        <v>30726</v>
      </c>
      <c r="F540" s="78" t="s">
        <v>1674</v>
      </c>
      <c r="G540" s="129">
        <v>5</v>
      </c>
      <c r="H540" s="130" t="s">
        <v>1391</v>
      </c>
      <c r="I540" s="129">
        <v>1992</v>
      </c>
      <c r="J540" s="131" t="s">
        <v>375</v>
      </c>
      <c r="K540" s="132">
        <v>3</v>
      </c>
      <c r="L540" s="133" t="s">
        <v>244</v>
      </c>
      <c r="M540" s="135">
        <v>43203</v>
      </c>
      <c r="N540" s="135">
        <v>43772</v>
      </c>
      <c r="O540" s="44">
        <v>41793</v>
      </c>
      <c r="P540" s="44">
        <v>42889</v>
      </c>
      <c r="S540" s="137">
        <v>4</v>
      </c>
      <c r="U540" s="451">
        <v>43976</v>
      </c>
      <c r="V540" s="495">
        <f>$O$506</f>
        <v>42464</v>
      </c>
      <c r="W540" s="495">
        <f>$P$506</f>
        <v>43559</v>
      </c>
      <c r="AC540" s="141">
        <f>+AD545</f>
        <v>0</v>
      </c>
      <c r="AK540" s="418"/>
      <c r="AO540" s="68"/>
      <c r="AR540" s="357"/>
      <c r="AS540" s="357"/>
      <c r="AT540" s="358"/>
      <c r="AU540" s="357"/>
      <c r="AV540" s="357"/>
      <c r="AW540" s="357"/>
      <c r="AX540" s="357"/>
      <c r="AY540" s="357"/>
    </row>
    <row r="541" spans="1:51" ht="15" hidden="1" customHeight="1" x14ac:dyDescent="0.2">
      <c r="A541" s="125">
        <v>82</v>
      </c>
      <c r="B541" s="126" t="s">
        <v>187</v>
      </c>
      <c r="C541" s="636" t="s">
        <v>1799</v>
      </c>
      <c r="D541" s="636" t="s">
        <v>1800</v>
      </c>
      <c r="E541" s="128">
        <v>30958</v>
      </c>
      <c r="F541" s="78" t="s">
        <v>1801</v>
      </c>
      <c r="G541" s="174">
        <v>11</v>
      </c>
      <c r="H541" s="80" t="s">
        <v>1043</v>
      </c>
      <c r="I541" s="174">
        <v>1994</v>
      </c>
      <c r="J541" s="82" t="s">
        <v>372</v>
      </c>
      <c r="K541" s="132">
        <v>3</v>
      </c>
      <c r="L541" s="133" t="s">
        <v>572</v>
      </c>
      <c r="M541" s="135">
        <v>43480</v>
      </c>
      <c r="N541" s="135">
        <v>43544</v>
      </c>
      <c r="O541" s="327">
        <v>42156</v>
      </c>
      <c r="P541" s="327">
        <v>43252</v>
      </c>
      <c r="Q541" s="327"/>
      <c r="S541" s="137">
        <v>4</v>
      </c>
      <c r="U541" s="138">
        <v>44185</v>
      </c>
      <c r="V541" s="312">
        <v>42156</v>
      </c>
      <c r="W541" s="312">
        <v>43252</v>
      </c>
      <c r="AH541" s="141">
        <v>8697</v>
      </c>
      <c r="AO541" s="68" t="s">
        <v>1802</v>
      </c>
      <c r="AS541" s="93">
        <v>8697</v>
      </c>
      <c r="AT541" s="94">
        <v>2015</v>
      </c>
    </row>
    <row r="542" spans="1:51" ht="15" customHeight="1" x14ac:dyDescent="0.2">
      <c r="A542" s="91">
        <v>75</v>
      </c>
      <c r="B542" s="114" t="s">
        <v>178</v>
      </c>
      <c r="C542" s="324" t="s">
        <v>723</v>
      </c>
      <c r="D542" s="325" t="s">
        <v>542</v>
      </c>
      <c r="E542" s="341">
        <v>1965</v>
      </c>
      <c r="F542" s="338" t="s">
        <v>1027</v>
      </c>
      <c r="G542" s="330">
        <v>9</v>
      </c>
      <c r="H542" s="295" t="s">
        <v>1391</v>
      </c>
      <c r="I542" s="81">
        <v>1969</v>
      </c>
      <c r="J542" s="82" t="s">
        <v>376</v>
      </c>
      <c r="K542" s="83">
        <v>1</v>
      </c>
      <c r="L542" s="84" t="s">
        <v>248</v>
      </c>
      <c r="M542" s="85">
        <v>43795</v>
      </c>
      <c r="N542" s="85">
        <v>43392</v>
      </c>
      <c r="O542" s="86">
        <v>41604</v>
      </c>
      <c r="P542" s="86">
        <v>42700</v>
      </c>
      <c r="Q542" s="86"/>
      <c r="R542" s="86" t="s">
        <v>1172</v>
      </c>
      <c r="S542" s="34">
        <v>4</v>
      </c>
      <c r="T542" s="124">
        <v>42413</v>
      </c>
      <c r="U542" s="124">
        <v>43515</v>
      </c>
      <c r="V542" s="87">
        <v>40698</v>
      </c>
      <c r="W542" s="87">
        <v>41575</v>
      </c>
      <c r="X542" s="33" t="s">
        <v>176</v>
      </c>
      <c r="Y542" s="89" t="s">
        <v>176</v>
      </c>
      <c r="Z542" s="89" t="s">
        <v>176</v>
      </c>
      <c r="AA542" s="89" t="s">
        <v>176</v>
      </c>
      <c r="AB542" s="89" t="s">
        <v>176</v>
      </c>
      <c r="AC542" s="89"/>
      <c r="AD542" s="89"/>
      <c r="AE542" s="89" t="s">
        <v>176</v>
      </c>
      <c r="AF542" s="89" t="s">
        <v>176</v>
      </c>
      <c r="AG542" s="89"/>
      <c r="AH542" s="89"/>
      <c r="AI542" s="89"/>
      <c r="AJ542" s="89" t="s">
        <v>176</v>
      </c>
      <c r="AK542" s="67"/>
      <c r="AL542" s="67" t="s">
        <v>1058</v>
      </c>
      <c r="AN542" s="90" t="s">
        <v>1417</v>
      </c>
      <c r="AO542" s="306" t="s">
        <v>673</v>
      </c>
      <c r="AP542" s="92"/>
      <c r="AQ542" s="92"/>
      <c r="AR542" s="92"/>
      <c r="AS542" s="93">
        <v>10449</v>
      </c>
      <c r="AT542" s="94">
        <v>1985</v>
      </c>
      <c r="AU542" s="142"/>
      <c r="AV542" s="142"/>
      <c r="AW542" s="71"/>
      <c r="AX542" s="71"/>
      <c r="AY542" s="71"/>
    </row>
    <row r="543" spans="1:51" ht="15" hidden="1" customHeight="1" x14ac:dyDescent="0.2">
      <c r="A543" s="91"/>
      <c r="B543" s="114" t="s">
        <v>185</v>
      </c>
      <c r="C543" s="324" t="s">
        <v>1885</v>
      </c>
      <c r="D543" s="325" t="s">
        <v>1516</v>
      </c>
      <c r="E543" s="341">
        <v>31093</v>
      </c>
      <c r="F543" s="338" t="s">
        <v>2077</v>
      </c>
      <c r="G543" s="330">
        <v>27</v>
      </c>
      <c r="H543" s="295" t="s">
        <v>488</v>
      </c>
      <c r="I543" s="81">
        <v>1993</v>
      </c>
      <c r="J543" s="105" t="s">
        <v>375</v>
      </c>
      <c r="K543" s="83">
        <v>3</v>
      </c>
      <c r="L543" s="84" t="s">
        <v>243</v>
      </c>
      <c r="M543" s="85">
        <v>43294</v>
      </c>
      <c r="N543" s="85">
        <v>43659</v>
      </c>
      <c r="O543" s="86">
        <v>42181</v>
      </c>
      <c r="P543" s="86">
        <v>43277</v>
      </c>
      <c r="Q543" s="86"/>
      <c r="R543" s="86" t="s">
        <v>317</v>
      </c>
      <c r="S543" s="34">
        <v>4</v>
      </c>
      <c r="T543" s="124"/>
      <c r="U543" s="124">
        <v>43338</v>
      </c>
      <c r="V543" s="87" t="s">
        <v>1268</v>
      </c>
      <c r="W543" s="87" t="s">
        <v>1268</v>
      </c>
      <c r="X543" s="33"/>
      <c r="Y543" s="89"/>
      <c r="Z543" s="89"/>
      <c r="AA543" s="89"/>
      <c r="AB543" s="89"/>
      <c r="AC543" s="89"/>
      <c r="AD543" s="89"/>
      <c r="AE543" s="89"/>
      <c r="AF543" s="89" t="s">
        <v>176</v>
      </c>
      <c r="AG543" s="89"/>
      <c r="AH543" s="89"/>
      <c r="AI543" s="89"/>
      <c r="AJ543" s="89"/>
      <c r="AK543" s="67"/>
      <c r="AN543" s="90"/>
      <c r="AO543" s="285" t="s">
        <v>2188</v>
      </c>
      <c r="AP543" s="92"/>
      <c r="AQ543" s="92"/>
      <c r="AR543" s="92"/>
      <c r="AS543" s="93">
        <v>8741</v>
      </c>
      <c r="AT543" s="94">
        <v>2016</v>
      </c>
      <c r="AU543" s="142"/>
      <c r="AV543" s="142"/>
      <c r="AW543" s="71"/>
      <c r="AX543" s="71"/>
      <c r="AY543" s="71"/>
    </row>
    <row r="544" spans="1:51" ht="15" hidden="1" customHeight="1" x14ac:dyDescent="0.2">
      <c r="A544" s="73">
        <v>493</v>
      </c>
      <c r="B544" s="111" t="s">
        <v>179</v>
      </c>
      <c r="C544" s="75" t="s">
        <v>109</v>
      </c>
      <c r="D544" s="76" t="s">
        <v>654</v>
      </c>
      <c r="E544" s="77">
        <v>2362</v>
      </c>
      <c r="F544" s="78" t="s">
        <v>1024</v>
      </c>
      <c r="G544" s="79">
        <v>13</v>
      </c>
      <c r="H544" s="80" t="s">
        <v>265</v>
      </c>
      <c r="I544" s="81">
        <v>1958</v>
      </c>
      <c r="J544" s="82" t="s">
        <v>372</v>
      </c>
      <c r="K544" s="83">
        <v>1</v>
      </c>
      <c r="L544" s="84" t="s">
        <v>244</v>
      </c>
      <c r="M544" s="61">
        <v>44220</v>
      </c>
      <c r="N544" s="61">
        <v>43497</v>
      </c>
      <c r="O544" s="86">
        <v>43047</v>
      </c>
      <c r="P544" s="62">
        <v>44143</v>
      </c>
      <c r="Q544" s="62"/>
      <c r="R544" s="62" t="s">
        <v>317</v>
      </c>
      <c r="S544" s="64">
        <v>4</v>
      </c>
      <c r="T544" s="65">
        <v>42708</v>
      </c>
      <c r="U544" s="65">
        <v>43798</v>
      </c>
      <c r="V544" s="66" t="s">
        <v>1268</v>
      </c>
      <c r="W544" s="66" t="s">
        <v>1269</v>
      </c>
      <c r="X544" s="89"/>
      <c r="Y544" s="89"/>
      <c r="Z544" s="89" t="s">
        <v>176</v>
      </c>
      <c r="AA544" s="89"/>
      <c r="AB544" s="89"/>
      <c r="AC544" s="89" t="s">
        <v>176</v>
      </c>
      <c r="AD544" s="89" t="s">
        <v>176</v>
      </c>
      <c r="AE544" s="89"/>
      <c r="AF544" s="89"/>
      <c r="AG544" s="89"/>
      <c r="AH544" s="89"/>
      <c r="AI544" s="89"/>
      <c r="AJ544" s="89"/>
      <c r="AK544" s="67"/>
      <c r="AM544" s="67" t="s">
        <v>2271</v>
      </c>
      <c r="AN544" s="90" t="s">
        <v>1334</v>
      </c>
      <c r="AO544" s="285" t="s">
        <v>155</v>
      </c>
      <c r="AP544" s="92"/>
      <c r="AQ544" s="92"/>
      <c r="AR544" s="92"/>
      <c r="AS544" s="93">
        <v>14520</v>
      </c>
      <c r="AT544" s="94">
        <v>1979</v>
      </c>
      <c r="AU544" s="71"/>
      <c r="AV544" s="71"/>
      <c r="AW544" s="108"/>
      <c r="AX544" s="108"/>
      <c r="AY544" s="108"/>
    </row>
    <row r="545" spans="1:51" ht="15" hidden="1" customHeight="1" x14ac:dyDescent="0.2">
      <c r="A545" s="142">
        <v>94</v>
      </c>
      <c r="B545" s="178" t="s">
        <v>183</v>
      </c>
      <c r="C545" s="563" t="s">
        <v>1612</v>
      </c>
      <c r="D545" s="563" t="s">
        <v>345</v>
      </c>
      <c r="E545" s="297">
        <v>30758</v>
      </c>
      <c r="F545" s="256" t="s">
        <v>1613</v>
      </c>
      <c r="G545" s="298">
        <v>23</v>
      </c>
      <c r="H545" s="407" t="s">
        <v>265</v>
      </c>
      <c r="I545" s="298">
        <v>1992</v>
      </c>
      <c r="J545" s="299" t="s">
        <v>375</v>
      </c>
      <c r="K545" s="300">
        <v>3</v>
      </c>
      <c r="L545" s="301" t="s">
        <v>243</v>
      </c>
      <c r="M545" s="151">
        <v>43534</v>
      </c>
      <c r="N545" s="151">
        <v>43754</v>
      </c>
      <c r="O545" s="47">
        <v>42836</v>
      </c>
      <c r="P545" s="47" t="s">
        <v>2294</v>
      </c>
      <c r="Q545" s="47"/>
      <c r="R545" s="302" t="s">
        <v>317</v>
      </c>
      <c r="S545" s="248">
        <v>5</v>
      </c>
      <c r="T545" s="100">
        <v>42924</v>
      </c>
      <c r="U545" s="65">
        <v>45110</v>
      </c>
      <c r="V545" s="304">
        <v>42852</v>
      </c>
      <c r="W545" s="304" t="s">
        <v>2294</v>
      </c>
      <c r="X545" s="244"/>
      <c r="Y545" s="244"/>
      <c r="Z545" s="244"/>
      <c r="AA545" s="244"/>
      <c r="AB545" s="244"/>
      <c r="AC545" s="244"/>
      <c r="AD545" s="244"/>
      <c r="AE545" s="244" t="s">
        <v>682</v>
      </c>
      <c r="AF545" s="244" t="s">
        <v>176</v>
      </c>
      <c r="AG545" s="244"/>
      <c r="AH545" s="244"/>
      <c r="AI545" s="244"/>
      <c r="AJ545" s="244"/>
      <c r="AK545" s="265"/>
      <c r="AL545" s="265"/>
      <c r="AM545" s="265"/>
      <c r="AN545" s="265"/>
      <c r="AO545" s="240" t="s">
        <v>1730</v>
      </c>
      <c r="AP545" s="240"/>
      <c r="AQ545" s="240"/>
      <c r="AR545" s="240"/>
      <c r="AS545" s="475">
        <v>904</v>
      </c>
      <c r="AT545" s="520">
        <v>42074</v>
      </c>
      <c r="AU545" s="365">
        <v>41878</v>
      </c>
      <c r="AV545" s="291"/>
      <c r="AW545" s="291"/>
      <c r="AX545" s="291"/>
      <c r="AY545" s="291"/>
    </row>
    <row r="546" spans="1:51" ht="15" customHeight="1" x14ac:dyDescent="0.2">
      <c r="B546" s="630" t="s">
        <v>700</v>
      </c>
      <c r="C546" s="565" t="s">
        <v>1787</v>
      </c>
      <c r="D546" s="565" t="s">
        <v>1788</v>
      </c>
      <c r="E546" s="128">
        <v>30943</v>
      </c>
      <c r="F546" s="78" t="s">
        <v>1789</v>
      </c>
      <c r="G546" s="174">
        <v>12</v>
      </c>
      <c r="H546" s="80" t="s">
        <v>488</v>
      </c>
      <c r="I546" s="174">
        <v>1989</v>
      </c>
      <c r="J546" s="131" t="s">
        <v>375</v>
      </c>
      <c r="K546" s="132">
        <v>2</v>
      </c>
      <c r="L546" s="133" t="s">
        <v>244</v>
      </c>
      <c r="M546" s="135">
        <v>43438</v>
      </c>
      <c r="N546" s="205">
        <v>44017</v>
      </c>
      <c r="P546" s="44">
        <v>42285</v>
      </c>
      <c r="Q546" s="44"/>
      <c r="S546" s="137">
        <v>4</v>
      </c>
      <c r="U546" s="138">
        <v>43282</v>
      </c>
      <c r="W546" s="139">
        <v>42285</v>
      </c>
      <c r="AO546" s="68" t="s">
        <v>1482</v>
      </c>
      <c r="AS546" s="93">
        <v>1841</v>
      </c>
    </row>
    <row r="547" spans="1:51" ht="15" hidden="1" customHeight="1" x14ac:dyDescent="0.2">
      <c r="A547" s="125">
        <v>82</v>
      </c>
      <c r="B547" s="126" t="s">
        <v>184</v>
      </c>
      <c r="C547" s="127" t="s">
        <v>1486</v>
      </c>
      <c r="D547" s="127" t="s">
        <v>1487</v>
      </c>
      <c r="E547" s="128">
        <v>30547</v>
      </c>
      <c r="F547" s="78" t="s">
        <v>1488</v>
      </c>
      <c r="G547" s="129">
        <v>22</v>
      </c>
      <c r="H547" s="130" t="s">
        <v>1071</v>
      </c>
      <c r="I547" s="129">
        <v>1991</v>
      </c>
      <c r="J547" s="131" t="s">
        <v>375</v>
      </c>
      <c r="K547" s="132">
        <v>1</v>
      </c>
      <c r="L547" s="133" t="s">
        <v>244</v>
      </c>
      <c r="M547" s="135">
        <v>43200</v>
      </c>
      <c r="N547" s="135">
        <v>43536</v>
      </c>
      <c r="O547" s="44">
        <v>42464</v>
      </c>
      <c r="P547" s="44">
        <v>43559</v>
      </c>
      <c r="S547" s="137">
        <v>5</v>
      </c>
      <c r="T547" s="303"/>
      <c r="U547" s="138">
        <v>43630</v>
      </c>
      <c r="V547" s="495">
        <v>42480</v>
      </c>
      <c r="W547" s="496">
        <v>43575</v>
      </c>
      <c r="AC547" s="141">
        <f>+AD547</f>
        <v>0</v>
      </c>
      <c r="AD547" s="141">
        <f>+AD570</f>
        <v>0</v>
      </c>
      <c r="AK547" s="418"/>
      <c r="AO547" s="68"/>
      <c r="AS547" s="142"/>
    </row>
    <row r="548" spans="1:51" s="228" customFormat="1" ht="15" hidden="1" customHeight="1" x14ac:dyDescent="0.2">
      <c r="A548" s="125"/>
      <c r="B548" s="126" t="s">
        <v>185</v>
      </c>
      <c r="C548" s="127" t="s">
        <v>1859</v>
      </c>
      <c r="D548" s="127" t="s">
        <v>545</v>
      </c>
      <c r="E548" s="128">
        <v>31030</v>
      </c>
      <c r="F548" s="78" t="s">
        <v>1860</v>
      </c>
      <c r="G548" s="129">
        <v>23</v>
      </c>
      <c r="H548" s="130" t="s">
        <v>66</v>
      </c>
      <c r="I548" s="129">
        <v>1993</v>
      </c>
      <c r="J548" s="82" t="s">
        <v>372</v>
      </c>
      <c r="K548" s="132">
        <v>3</v>
      </c>
      <c r="L548" s="133" t="s">
        <v>246</v>
      </c>
      <c r="M548" s="135">
        <v>43266</v>
      </c>
      <c r="N548" s="135">
        <v>43548</v>
      </c>
      <c r="O548" s="44">
        <v>42187</v>
      </c>
      <c r="P548" s="44">
        <v>43283</v>
      </c>
      <c r="Q548" s="46"/>
      <c r="R548" s="86" t="s">
        <v>317</v>
      </c>
      <c r="S548" s="137">
        <v>4</v>
      </c>
      <c r="T548" s="137"/>
      <c r="U548" s="138">
        <v>43297</v>
      </c>
      <c r="V548" s="110" t="s">
        <v>1489</v>
      </c>
      <c r="W548" s="110" t="s">
        <v>1489</v>
      </c>
      <c r="X548" s="140"/>
      <c r="Y548" s="141"/>
      <c r="Z548" s="141"/>
      <c r="AA548" s="141" t="s">
        <v>176</v>
      </c>
      <c r="AB548" s="141"/>
      <c r="AC548" s="141"/>
      <c r="AD548" s="141"/>
      <c r="AE548" s="141"/>
      <c r="AF548" s="141"/>
      <c r="AG548" s="141"/>
      <c r="AH548" s="141"/>
      <c r="AI548" s="141"/>
      <c r="AJ548" s="141"/>
      <c r="AK548" s="141"/>
      <c r="AL548" s="67"/>
      <c r="AM548" s="67"/>
      <c r="AN548" s="67"/>
      <c r="AO548" s="285" t="s">
        <v>1802</v>
      </c>
      <c r="AP548" s="142"/>
      <c r="AQ548" s="142"/>
      <c r="AR548" s="142"/>
      <c r="AS548" s="93">
        <v>4580</v>
      </c>
      <c r="AT548" s="94">
        <v>2016</v>
      </c>
      <c r="AU548" s="90"/>
      <c r="AV548" s="144"/>
      <c r="AW548" s="144"/>
      <c r="AX548" s="144"/>
      <c r="AY548" s="144"/>
    </row>
    <row r="549" spans="1:51" ht="15" hidden="1" customHeight="1" x14ac:dyDescent="0.2">
      <c r="A549" s="125">
        <v>83</v>
      </c>
      <c r="B549" s="126" t="s">
        <v>184</v>
      </c>
      <c r="C549" s="326" t="s">
        <v>1767</v>
      </c>
      <c r="D549" s="326" t="s">
        <v>1508</v>
      </c>
      <c r="E549" s="341">
        <v>30568</v>
      </c>
      <c r="F549" s="338" t="s">
        <v>2455</v>
      </c>
      <c r="G549" s="81">
        <v>14</v>
      </c>
      <c r="H549" s="295" t="s">
        <v>1043</v>
      </c>
      <c r="I549" s="81">
        <v>1974</v>
      </c>
      <c r="J549" s="131" t="s">
        <v>375</v>
      </c>
      <c r="K549" s="132">
        <v>1</v>
      </c>
      <c r="L549" s="133" t="s">
        <v>246</v>
      </c>
      <c r="M549" s="152">
        <v>43882</v>
      </c>
      <c r="N549" s="135">
        <v>43404</v>
      </c>
      <c r="O549" s="44">
        <v>42044</v>
      </c>
      <c r="P549" s="44">
        <v>43140</v>
      </c>
      <c r="Q549" s="44"/>
      <c r="S549" s="137">
        <v>4</v>
      </c>
      <c r="T549" s="138">
        <v>42689</v>
      </c>
      <c r="U549" s="451">
        <v>43762</v>
      </c>
      <c r="V549" s="139">
        <v>42044</v>
      </c>
      <c r="W549" s="139">
        <v>43140</v>
      </c>
      <c r="AA549" s="141" t="s">
        <v>176</v>
      </c>
      <c r="AB549" s="141" t="s">
        <v>176</v>
      </c>
      <c r="AK549" s="418"/>
      <c r="AO549" s="68" t="s">
        <v>1509</v>
      </c>
      <c r="AS549" s="316" t="s">
        <v>1510</v>
      </c>
      <c r="AT549" s="715">
        <v>1995</v>
      </c>
      <c r="AU549" s="90">
        <v>1995</v>
      </c>
      <c r="AW549" s="317">
        <v>41618</v>
      </c>
    </row>
    <row r="550" spans="1:51" ht="15" hidden="1" customHeight="1" x14ac:dyDescent="0.2">
      <c r="A550" s="125">
        <v>83</v>
      </c>
      <c r="B550" s="126" t="s">
        <v>187</v>
      </c>
      <c r="C550" s="127" t="s">
        <v>1814</v>
      </c>
      <c r="D550" s="127" t="s">
        <v>2202</v>
      </c>
      <c r="E550" s="128">
        <v>31008</v>
      </c>
      <c r="F550" s="78" t="s">
        <v>1989</v>
      </c>
      <c r="G550" s="174">
        <v>15</v>
      </c>
      <c r="H550" s="80" t="s">
        <v>1043</v>
      </c>
      <c r="I550" s="174">
        <v>1994</v>
      </c>
      <c r="J550" s="175" t="s">
        <v>372</v>
      </c>
      <c r="K550" s="132">
        <v>3</v>
      </c>
      <c r="L550" s="133" t="s">
        <v>243</v>
      </c>
      <c r="M550" s="135">
        <v>43238</v>
      </c>
      <c r="N550" s="135">
        <v>43508</v>
      </c>
      <c r="O550" s="327">
        <v>42156</v>
      </c>
      <c r="P550" s="327">
        <v>43252</v>
      </c>
      <c r="S550" s="137">
        <v>4</v>
      </c>
      <c r="U550" s="138">
        <v>43267</v>
      </c>
      <c r="V550" s="312">
        <v>42156</v>
      </c>
      <c r="W550" s="312">
        <v>43252</v>
      </c>
      <c r="AF550" s="141" t="s">
        <v>176</v>
      </c>
      <c r="AO550" s="68"/>
      <c r="AP550" s="90" t="s">
        <v>1798</v>
      </c>
      <c r="AS550" s="93">
        <v>4703</v>
      </c>
      <c r="AT550" s="94">
        <v>2015</v>
      </c>
    </row>
    <row r="551" spans="1:51" s="511" customFormat="1" ht="15" customHeight="1" x14ac:dyDescent="0.2">
      <c r="A551" s="125"/>
      <c r="B551" s="126" t="s">
        <v>700</v>
      </c>
      <c r="C551" s="127" t="s">
        <v>1715</v>
      </c>
      <c r="D551" s="127" t="s">
        <v>1716</v>
      </c>
      <c r="E551" s="128">
        <v>30851</v>
      </c>
      <c r="F551" s="78" t="s">
        <v>1775</v>
      </c>
      <c r="G551" s="129">
        <v>14</v>
      </c>
      <c r="H551" s="130" t="s">
        <v>1127</v>
      </c>
      <c r="I551" s="129">
        <v>1987</v>
      </c>
      <c r="J551" s="131" t="s">
        <v>375</v>
      </c>
      <c r="K551" s="132">
        <v>3</v>
      </c>
      <c r="L551" s="688" t="s">
        <v>246</v>
      </c>
      <c r="M551" s="135">
        <v>43315</v>
      </c>
      <c r="N551" s="135">
        <v>44177</v>
      </c>
      <c r="O551" s="46"/>
      <c r="P551" s="46">
        <v>2017</v>
      </c>
      <c r="Q551" s="46"/>
      <c r="R551" s="136"/>
      <c r="S551" s="137">
        <v>4</v>
      </c>
      <c r="T551" s="137"/>
      <c r="U551" s="138">
        <v>43068</v>
      </c>
      <c r="V551" s="253"/>
      <c r="W551" s="253"/>
      <c r="X551" s="140"/>
      <c r="Y551" s="141"/>
      <c r="Z551" s="141"/>
      <c r="AA551" s="141"/>
      <c r="AB551" s="141"/>
      <c r="AC551" s="141"/>
      <c r="AD551" s="141"/>
      <c r="AE551" s="141"/>
      <c r="AF551" s="141"/>
      <c r="AG551" s="141"/>
      <c r="AH551" s="141"/>
      <c r="AI551" s="141"/>
      <c r="AJ551" s="141"/>
      <c r="AK551" s="141"/>
      <c r="AL551" s="67"/>
      <c r="AM551" s="67"/>
      <c r="AN551" s="67"/>
      <c r="AO551" s="68"/>
      <c r="AP551" s="142" t="s">
        <v>2186</v>
      </c>
      <c r="AQ551" s="142"/>
      <c r="AR551" s="142"/>
      <c r="AS551" s="93">
        <v>8519</v>
      </c>
      <c r="AT551" s="94">
        <v>2015</v>
      </c>
      <c r="AU551" s="90"/>
      <c r="AV551" s="144"/>
      <c r="AW551" s="144"/>
      <c r="AX551" s="144"/>
      <c r="AY551" s="144"/>
    </row>
    <row r="552" spans="1:51" s="511" customFormat="1" ht="15" hidden="1" customHeight="1" x14ac:dyDescent="0.2">
      <c r="A552" s="194">
        <v>84</v>
      </c>
      <c r="B552" s="308" t="s">
        <v>184</v>
      </c>
      <c r="C552" s="309" t="s">
        <v>784</v>
      </c>
      <c r="D552" s="309" t="s">
        <v>730</v>
      </c>
      <c r="E552" s="198">
        <v>5511</v>
      </c>
      <c r="F552" s="54" t="s">
        <v>1026</v>
      </c>
      <c r="G552" s="201">
        <v>28</v>
      </c>
      <c r="H552" s="209" t="s">
        <v>66</v>
      </c>
      <c r="I552" s="201">
        <v>1974</v>
      </c>
      <c r="J552" s="252" t="s">
        <v>375</v>
      </c>
      <c r="K552" s="203">
        <v>2</v>
      </c>
      <c r="L552" s="204" t="s">
        <v>244</v>
      </c>
      <c r="M552" s="152">
        <v>43849</v>
      </c>
      <c r="N552" s="151">
        <v>43384</v>
      </c>
      <c r="O552" s="44">
        <v>42044</v>
      </c>
      <c r="P552" s="44">
        <v>43140</v>
      </c>
      <c r="Q552" s="44"/>
      <c r="R552" s="45"/>
      <c r="S552" s="137">
        <v>4</v>
      </c>
      <c r="T552" s="303"/>
      <c r="U552" s="138">
        <v>43423</v>
      </c>
      <c r="V552" s="496">
        <v>42044</v>
      </c>
      <c r="W552" s="496">
        <v>43140</v>
      </c>
      <c r="X552" s="141"/>
      <c r="Y552" s="141"/>
      <c r="Z552" s="141"/>
      <c r="AA552" s="141"/>
      <c r="AB552" s="141"/>
      <c r="AC552" s="141" t="s">
        <v>176</v>
      </c>
      <c r="AD552" s="141" t="s">
        <v>176</v>
      </c>
      <c r="AE552" s="141"/>
      <c r="AF552" s="141"/>
      <c r="AG552" s="153"/>
      <c r="AH552" s="153"/>
      <c r="AI552" s="153"/>
      <c r="AJ552" s="153"/>
      <c r="AK552" s="314"/>
      <c r="AL552" s="112"/>
      <c r="AM552" s="112"/>
      <c r="AN552" s="120"/>
      <c r="AO552" s="698" t="s">
        <v>364</v>
      </c>
      <c r="AP552" s="142"/>
      <c r="AQ552" s="142"/>
      <c r="AR552" s="142"/>
      <c r="AS552" s="173" t="s">
        <v>278</v>
      </c>
      <c r="AT552" s="94">
        <v>1993</v>
      </c>
      <c r="AU552" s="157"/>
      <c r="AV552" s="157"/>
      <c r="AW552" s="144"/>
      <c r="AX552" s="144"/>
      <c r="AY552" s="144"/>
    </row>
    <row r="553" spans="1:51" s="511" customFormat="1" ht="15" hidden="1" customHeight="1" x14ac:dyDescent="0.2">
      <c r="A553" s="104">
        <v>85</v>
      </c>
      <c r="B553" s="51" t="s">
        <v>182</v>
      </c>
      <c r="C553" s="52" t="s">
        <v>784</v>
      </c>
      <c r="D553" s="76" t="s">
        <v>773</v>
      </c>
      <c r="E553" s="53">
        <v>30217</v>
      </c>
      <c r="F553" s="54" t="s">
        <v>1746</v>
      </c>
      <c r="G553" s="79">
        <v>17</v>
      </c>
      <c r="H553" s="56" t="s">
        <v>1290</v>
      </c>
      <c r="I553" s="57">
        <v>1985</v>
      </c>
      <c r="J553" s="105" t="s">
        <v>375</v>
      </c>
      <c r="K553" s="59">
        <v>1</v>
      </c>
      <c r="L553" s="60" t="s">
        <v>244</v>
      </c>
      <c r="M553" s="61">
        <v>43574</v>
      </c>
      <c r="N553" s="61">
        <v>43766</v>
      </c>
      <c r="O553" s="62">
        <v>42082</v>
      </c>
      <c r="P553" s="62">
        <v>43178</v>
      </c>
      <c r="Q553" s="62" t="s">
        <v>317</v>
      </c>
      <c r="R553" s="62" t="s">
        <v>317</v>
      </c>
      <c r="S553" s="64">
        <v>4</v>
      </c>
      <c r="T553" s="65">
        <v>42503</v>
      </c>
      <c r="U553" s="65">
        <v>43597</v>
      </c>
      <c r="V553" s="66">
        <v>42082</v>
      </c>
      <c r="W553" s="66">
        <v>43178</v>
      </c>
      <c r="X553" s="33"/>
      <c r="Y553" s="33"/>
      <c r="Z553" s="33"/>
      <c r="AA553" s="33"/>
      <c r="AB553" s="33" t="s">
        <v>176</v>
      </c>
      <c r="AC553" s="33" t="s">
        <v>176</v>
      </c>
      <c r="AD553" s="33" t="s">
        <v>176</v>
      </c>
      <c r="AE553" s="33"/>
      <c r="AF553" s="33"/>
      <c r="AG553" s="33"/>
      <c r="AH553" s="33"/>
      <c r="AI553" s="33"/>
      <c r="AJ553" s="33"/>
      <c r="AK553" s="90"/>
      <c r="AL553" s="90"/>
      <c r="AM553" s="90"/>
      <c r="AN553" s="90"/>
      <c r="AO553" s="307"/>
      <c r="AP553" s="50" t="s">
        <v>1167</v>
      </c>
      <c r="AQ553" s="69"/>
      <c r="AR553" s="69"/>
      <c r="AS553" s="70">
        <v>13660</v>
      </c>
      <c r="AT553" s="68">
        <v>2011</v>
      </c>
      <c r="AU553" s="108"/>
      <c r="AV553" s="108"/>
      <c r="AW553" s="108"/>
      <c r="AX553" s="108"/>
      <c r="AY553" s="108"/>
    </row>
    <row r="554" spans="1:51" ht="15" hidden="1" customHeight="1" x14ac:dyDescent="0.2">
      <c r="A554" s="73">
        <v>497</v>
      </c>
      <c r="B554" s="111" t="s">
        <v>179</v>
      </c>
      <c r="C554" s="75" t="s">
        <v>784</v>
      </c>
      <c r="D554" s="76" t="s">
        <v>653</v>
      </c>
      <c r="E554" s="77">
        <v>496</v>
      </c>
      <c r="F554" s="78" t="s">
        <v>1025</v>
      </c>
      <c r="G554" s="79">
        <v>26</v>
      </c>
      <c r="H554" s="80" t="s">
        <v>265</v>
      </c>
      <c r="I554" s="81">
        <v>1956</v>
      </c>
      <c r="J554" s="82" t="s">
        <v>1354</v>
      </c>
      <c r="K554" s="83">
        <v>1</v>
      </c>
      <c r="L554" s="84" t="s">
        <v>249</v>
      </c>
      <c r="M554" s="61">
        <v>43907</v>
      </c>
      <c r="N554" s="61">
        <v>43512</v>
      </c>
      <c r="O554" s="86">
        <v>42824</v>
      </c>
      <c r="P554" s="260">
        <v>43920</v>
      </c>
      <c r="Q554" s="260"/>
      <c r="R554" s="62" t="s">
        <v>2288</v>
      </c>
      <c r="S554" s="34">
        <v>4</v>
      </c>
      <c r="T554" s="124">
        <v>42530</v>
      </c>
      <c r="U554" s="124">
        <v>43610</v>
      </c>
      <c r="V554" s="66">
        <v>42914</v>
      </c>
      <c r="W554" s="66">
        <v>44010</v>
      </c>
      <c r="X554" s="33" t="s">
        <v>176</v>
      </c>
      <c r="Y554" s="89" t="s">
        <v>176</v>
      </c>
      <c r="Z554" s="89" t="s">
        <v>176</v>
      </c>
      <c r="AA554" s="89" t="s">
        <v>176</v>
      </c>
      <c r="AB554" s="89" t="s">
        <v>176</v>
      </c>
      <c r="AC554" s="89"/>
      <c r="AD554" s="89"/>
      <c r="AE554" s="89"/>
      <c r="AF554" s="89"/>
      <c r="AG554" s="89" t="s">
        <v>176</v>
      </c>
      <c r="AH554" s="89" t="s">
        <v>176</v>
      </c>
      <c r="AI554" s="89" t="s">
        <v>176</v>
      </c>
      <c r="AJ554" s="89" t="s">
        <v>176</v>
      </c>
      <c r="AK554" s="67" t="s">
        <v>53</v>
      </c>
      <c r="AL554" s="67" t="s">
        <v>842</v>
      </c>
      <c r="AM554" s="67" t="s">
        <v>2275</v>
      </c>
      <c r="AN554" s="90" t="s">
        <v>55</v>
      </c>
      <c r="AO554" s="285" t="s">
        <v>675</v>
      </c>
      <c r="AP554" s="92"/>
      <c r="AQ554" s="92"/>
      <c r="AR554" s="92"/>
      <c r="AS554" s="93">
        <v>14502</v>
      </c>
      <c r="AT554" s="94">
        <v>1977</v>
      </c>
      <c r="AU554" s="71"/>
      <c r="AV554" s="71"/>
      <c r="AW554" s="71"/>
      <c r="AX554" s="71"/>
      <c r="AY554" s="71"/>
    </row>
    <row r="555" spans="1:51" ht="15" hidden="1" customHeight="1" x14ac:dyDescent="0.2">
      <c r="A555" s="212">
        <v>324</v>
      </c>
      <c r="B555" s="374" t="s">
        <v>185</v>
      </c>
      <c r="C555" s="271" t="s">
        <v>83</v>
      </c>
      <c r="D555" s="168" t="s">
        <v>190</v>
      </c>
      <c r="E555" s="214">
        <v>1409</v>
      </c>
      <c r="F555" s="215" t="s">
        <v>2319</v>
      </c>
      <c r="G555" s="216">
        <v>13</v>
      </c>
      <c r="H555" s="217" t="s">
        <v>1290</v>
      </c>
      <c r="I555" s="218">
        <v>1959</v>
      </c>
      <c r="J555" s="272" t="s">
        <v>380</v>
      </c>
      <c r="K555" s="220">
        <v>3</v>
      </c>
      <c r="L555" s="221"/>
      <c r="M555" s="385" t="s">
        <v>603</v>
      </c>
      <c r="N555" s="643" t="s">
        <v>177</v>
      </c>
      <c r="O555" s="46" t="s">
        <v>177</v>
      </c>
      <c r="P555" s="46" t="s">
        <v>177</v>
      </c>
      <c r="Q555" s="48"/>
      <c r="R555" s="48" t="s">
        <v>317</v>
      </c>
      <c r="S555" s="222" t="s">
        <v>317</v>
      </c>
      <c r="T555" s="222"/>
      <c r="U555" s="222"/>
      <c r="V555" s="241"/>
      <c r="W555" s="241"/>
      <c r="X555" s="223"/>
      <c r="Y555" s="223"/>
      <c r="Z555" s="223"/>
      <c r="AA555" s="223"/>
      <c r="AB555" s="223"/>
      <c r="AC555" s="223" t="s">
        <v>176</v>
      </c>
      <c r="AD555" s="223" t="s">
        <v>176</v>
      </c>
      <c r="AE555" s="223" t="s">
        <v>176</v>
      </c>
      <c r="AF555" s="223" t="s">
        <v>176</v>
      </c>
      <c r="AG555" s="223"/>
      <c r="AH555" s="223" t="s">
        <v>176</v>
      </c>
      <c r="AI555" s="223"/>
      <c r="AJ555" s="223"/>
      <c r="AK555" s="270"/>
      <c r="AL555" s="270"/>
      <c r="AM555" s="270"/>
      <c r="AN555" s="270"/>
      <c r="AO555" s="700" t="s">
        <v>155</v>
      </c>
      <c r="AP555" s="225" t="s">
        <v>627</v>
      </c>
      <c r="AQ555" s="225"/>
      <c r="AR555" s="225"/>
      <c r="AS555" s="226" t="s">
        <v>279</v>
      </c>
      <c r="AT555" s="251">
        <v>1979</v>
      </c>
      <c r="AU555" s="227"/>
      <c r="AV555" s="227"/>
      <c r="AW555" s="227"/>
      <c r="AX555" s="227"/>
      <c r="AY555" s="227"/>
    </row>
    <row r="556" spans="1:51" ht="15" hidden="1" customHeight="1" x14ac:dyDescent="0.2">
      <c r="A556" s="104">
        <v>86</v>
      </c>
      <c r="B556" s="51" t="s">
        <v>182</v>
      </c>
      <c r="C556" s="52" t="s">
        <v>690</v>
      </c>
      <c r="D556" s="76" t="s">
        <v>481</v>
      </c>
      <c r="E556" s="53">
        <v>5986</v>
      </c>
      <c r="F556" s="54" t="s">
        <v>1028</v>
      </c>
      <c r="G556" s="79">
        <v>17</v>
      </c>
      <c r="H556" s="56" t="s">
        <v>265</v>
      </c>
      <c r="I556" s="57">
        <v>1949</v>
      </c>
      <c r="J556" s="105" t="s">
        <v>376</v>
      </c>
      <c r="K556" s="59">
        <v>1</v>
      </c>
      <c r="L556" s="60" t="s">
        <v>246</v>
      </c>
      <c r="M556" s="61">
        <v>44160</v>
      </c>
      <c r="N556" s="61">
        <v>43196</v>
      </c>
      <c r="O556" s="62">
        <v>42878</v>
      </c>
      <c r="P556" s="62">
        <v>43974</v>
      </c>
      <c r="Q556" s="62">
        <v>42878</v>
      </c>
      <c r="R556" s="62">
        <v>43974</v>
      </c>
      <c r="S556" s="64">
        <v>4</v>
      </c>
      <c r="T556" s="65">
        <v>42733</v>
      </c>
      <c r="U556" s="65">
        <v>43805</v>
      </c>
      <c r="V556" s="66">
        <v>42894</v>
      </c>
      <c r="W556" s="66">
        <v>43990</v>
      </c>
      <c r="X556" s="33"/>
      <c r="Y556" s="33" t="s">
        <v>176</v>
      </c>
      <c r="Z556" s="33"/>
      <c r="AA556" s="33" t="s">
        <v>176</v>
      </c>
      <c r="AB556" s="33" t="s">
        <v>176</v>
      </c>
      <c r="AC556" s="33" t="s">
        <v>176</v>
      </c>
      <c r="AD556" s="33" t="s">
        <v>176</v>
      </c>
      <c r="AE556" s="33"/>
      <c r="AF556" s="33" t="s">
        <v>176</v>
      </c>
      <c r="AG556" s="33" t="s">
        <v>176</v>
      </c>
      <c r="AH556" s="33" t="s">
        <v>176</v>
      </c>
      <c r="AI556" s="33"/>
      <c r="AJ556" s="33"/>
      <c r="AK556" s="112"/>
      <c r="AL556" s="112" t="s">
        <v>1922</v>
      </c>
      <c r="AM556" s="112"/>
      <c r="AN556" s="120" t="s">
        <v>1368</v>
      </c>
      <c r="AO556" s="307"/>
      <c r="AP556" s="69" t="s">
        <v>397</v>
      </c>
      <c r="AQ556" s="69"/>
      <c r="AR556" s="69"/>
      <c r="AS556" s="70">
        <v>12852</v>
      </c>
      <c r="AT556" s="68">
        <v>1972</v>
      </c>
      <c r="AU556" s="71"/>
      <c r="AV556" s="71"/>
      <c r="AW556" s="71"/>
      <c r="AX556" s="71"/>
      <c r="AY556" s="71"/>
    </row>
    <row r="557" spans="1:51" ht="15" hidden="1" customHeight="1" x14ac:dyDescent="0.2">
      <c r="B557" s="111" t="s">
        <v>179</v>
      </c>
      <c r="C557" s="127" t="s">
        <v>1847</v>
      </c>
      <c r="D557" s="127" t="s">
        <v>1848</v>
      </c>
      <c r="E557" s="128">
        <v>30955</v>
      </c>
      <c r="F557" s="78" t="s">
        <v>1862</v>
      </c>
      <c r="G557" s="174">
        <v>21</v>
      </c>
      <c r="H557" s="80" t="s">
        <v>265</v>
      </c>
      <c r="I557" s="174">
        <v>1992</v>
      </c>
      <c r="J557" s="82" t="s">
        <v>372</v>
      </c>
      <c r="K557" s="132">
        <v>3</v>
      </c>
      <c r="L557" s="84" t="s">
        <v>246</v>
      </c>
      <c r="M557" s="135">
        <v>43480</v>
      </c>
      <c r="N557" s="135">
        <v>43541</v>
      </c>
      <c r="O557" s="44">
        <v>42187</v>
      </c>
      <c r="P557" s="44">
        <v>43283</v>
      </c>
      <c r="R557" s="86" t="s">
        <v>317</v>
      </c>
      <c r="S557" s="137">
        <v>4</v>
      </c>
      <c r="U557" s="138">
        <v>43213</v>
      </c>
      <c r="V557" s="110" t="s">
        <v>1489</v>
      </c>
      <c r="W557" s="110" t="s">
        <v>1489</v>
      </c>
      <c r="AA557" s="141" t="s">
        <v>176</v>
      </c>
      <c r="AB557" s="141" t="s">
        <v>176</v>
      </c>
      <c r="AN557" s="90" t="s">
        <v>2575</v>
      </c>
      <c r="AO557" s="285" t="s">
        <v>1802</v>
      </c>
      <c r="AS557" s="93">
        <v>8681</v>
      </c>
      <c r="AT557" s="94">
        <v>2015</v>
      </c>
    </row>
    <row r="558" spans="1:51" ht="15" hidden="1" customHeight="1" x14ac:dyDescent="0.2">
      <c r="A558" s="125">
        <v>84</v>
      </c>
      <c r="B558" s="126" t="s">
        <v>187</v>
      </c>
      <c r="C558" s="636" t="s">
        <v>1841</v>
      </c>
      <c r="D558" s="636" t="s">
        <v>2181</v>
      </c>
      <c r="E558" s="128">
        <v>31039</v>
      </c>
      <c r="F558" s="78" t="s">
        <v>1842</v>
      </c>
      <c r="G558" s="174">
        <v>10</v>
      </c>
      <c r="H558" s="80" t="s">
        <v>59</v>
      </c>
      <c r="I558" s="174">
        <v>1995</v>
      </c>
      <c r="J558" s="175" t="s">
        <v>372</v>
      </c>
      <c r="K558" s="132">
        <v>3</v>
      </c>
      <c r="L558" s="133" t="s">
        <v>246</v>
      </c>
      <c r="M558" s="135">
        <v>43508</v>
      </c>
      <c r="N558" s="135">
        <v>43526</v>
      </c>
      <c r="O558" s="327">
        <v>42156</v>
      </c>
      <c r="P558" s="327">
        <v>43252</v>
      </c>
      <c r="S558" s="137">
        <v>4</v>
      </c>
      <c r="U558" s="138">
        <v>44241</v>
      </c>
      <c r="V558" s="312">
        <v>42156</v>
      </c>
      <c r="W558" s="312">
        <v>43252</v>
      </c>
      <c r="AA558" s="141" t="s">
        <v>176</v>
      </c>
      <c r="AN558" s="231"/>
      <c r="AO558" s="68"/>
      <c r="AP558" s="142" t="s">
        <v>1946</v>
      </c>
      <c r="AS558" s="93">
        <v>4695</v>
      </c>
      <c r="AT558" s="94">
        <v>2015</v>
      </c>
    </row>
    <row r="559" spans="1:51" s="196" customFormat="1" ht="14.1" hidden="1" customHeight="1" x14ac:dyDescent="0.2">
      <c r="A559" s="104">
        <v>87</v>
      </c>
      <c r="B559" s="126" t="s">
        <v>186</v>
      </c>
      <c r="C559" s="334" t="s">
        <v>1501</v>
      </c>
      <c r="D559" s="334" t="s">
        <v>1502</v>
      </c>
      <c r="E559" s="128">
        <v>30559</v>
      </c>
      <c r="F559" s="78" t="s">
        <v>1522</v>
      </c>
      <c r="G559" s="129">
        <v>13</v>
      </c>
      <c r="H559" s="130" t="s">
        <v>70</v>
      </c>
      <c r="I559" s="129">
        <v>1990</v>
      </c>
      <c r="J559" s="105" t="s">
        <v>375</v>
      </c>
      <c r="K559" s="132">
        <v>2</v>
      </c>
      <c r="L559" s="204" t="s">
        <v>246</v>
      </c>
      <c r="M559" s="135">
        <v>43261</v>
      </c>
      <c r="N559" s="152">
        <v>43647</v>
      </c>
      <c r="O559" s="44">
        <v>42464</v>
      </c>
      <c r="P559" s="44">
        <v>43559</v>
      </c>
      <c r="Q559" s="44" t="s">
        <v>317</v>
      </c>
      <c r="R559" s="136" t="s">
        <v>317</v>
      </c>
      <c r="S559" s="137">
        <v>4</v>
      </c>
      <c r="T559" s="138">
        <v>42601</v>
      </c>
      <c r="U559" s="138">
        <v>43666</v>
      </c>
      <c r="V559" s="139">
        <v>42480</v>
      </c>
      <c r="W559" s="139">
        <v>43575</v>
      </c>
      <c r="X559" s="140"/>
      <c r="Y559" s="141"/>
      <c r="Z559" s="141"/>
      <c r="AA559" s="141" t="s">
        <v>176</v>
      </c>
      <c r="AB559" s="141" t="s">
        <v>176</v>
      </c>
      <c r="AC559" s="141"/>
      <c r="AD559" s="141">
        <f>+AE559</f>
        <v>0</v>
      </c>
      <c r="AE559" s="141"/>
      <c r="AF559" s="141"/>
      <c r="AG559" s="141"/>
      <c r="AH559" s="141"/>
      <c r="AI559" s="141"/>
      <c r="AJ559" s="141"/>
      <c r="AK559" s="141"/>
      <c r="AL559" s="67"/>
      <c r="AM559" s="67"/>
      <c r="AN559" s="67"/>
      <c r="AO559" s="90"/>
      <c r="AP559" s="142"/>
      <c r="AQ559" s="142"/>
      <c r="AR559" s="142"/>
      <c r="AS559" s="311"/>
      <c r="AT559" s="173"/>
      <c r="AU559" s="90"/>
      <c r="AV559" s="144"/>
      <c r="AW559" s="144"/>
      <c r="AX559" s="144"/>
      <c r="AY559" s="683"/>
    </row>
    <row r="560" spans="1:51" ht="14.1" hidden="1" customHeight="1" x14ac:dyDescent="0.2">
      <c r="A560" s="104">
        <v>42</v>
      </c>
      <c r="B560" s="126" t="s">
        <v>186</v>
      </c>
      <c r="C560" s="334" t="s">
        <v>2492</v>
      </c>
      <c r="D560" s="334" t="s">
        <v>1500</v>
      </c>
      <c r="E560" s="128">
        <v>30557</v>
      </c>
      <c r="F560" s="78" t="s">
        <v>1503</v>
      </c>
      <c r="G560" s="129">
        <v>28</v>
      </c>
      <c r="H560" s="130" t="s">
        <v>1391</v>
      </c>
      <c r="I560" s="129">
        <v>1991</v>
      </c>
      <c r="J560" s="82" t="s">
        <v>372</v>
      </c>
      <c r="K560" s="132">
        <v>2</v>
      </c>
      <c r="L560" s="204" t="s">
        <v>244</v>
      </c>
      <c r="M560" s="135">
        <v>43261</v>
      </c>
      <c r="N560" s="152">
        <v>43528</v>
      </c>
      <c r="O560" s="44">
        <v>42549</v>
      </c>
      <c r="P560" s="44">
        <v>43644</v>
      </c>
      <c r="Q560" s="44" t="s">
        <v>317</v>
      </c>
      <c r="R560" s="136" t="s">
        <v>317</v>
      </c>
      <c r="S560" s="137">
        <v>4</v>
      </c>
      <c r="T560" s="138">
        <v>42548</v>
      </c>
      <c r="U560" s="138">
        <v>43611</v>
      </c>
      <c r="V560" s="139">
        <v>42549</v>
      </c>
      <c r="W560" s="139">
        <v>43644</v>
      </c>
      <c r="AC560" s="141" t="s">
        <v>176</v>
      </c>
      <c r="AD560" s="141" t="s">
        <v>176</v>
      </c>
      <c r="AS560" s="142"/>
    </row>
    <row r="561" spans="1:51" ht="14.1" hidden="1" customHeight="1" x14ac:dyDescent="0.2">
      <c r="A561" s="155">
        <v>95</v>
      </c>
      <c r="B561" s="308" t="s">
        <v>183</v>
      </c>
      <c r="C561" s="563" t="s">
        <v>1600</v>
      </c>
      <c r="D561" s="563" t="s">
        <v>1601</v>
      </c>
      <c r="E561" s="198">
        <v>30745</v>
      </c>
      <c r="F561" s="54" t="s">
        <v>1646</v>
      </c>
      <c r="G561" s="201">
        <v>9</v>
      </c>
      <c r="H561" s="209" t="s">
        <v>1602</v>
      </c>
      <c r="I561" s="201">
        <v>1987</v>
      </c>
      <c r="J561" s="252" t="s">
        <v>375</v>
      </c>
      <c r="K561" s="203">
        <v>3</v>
      </c>
      <c r="L561" s="204" t="s">
        <v>244</v>
      </c>
      <c r="M561" s="152">
        <v>43203</v>
      </c>
      <c r="N561" s="152">
        <v>43740</v>
      </c>
      <c r="O561" s="44">
        <v>42894</v>
      </c>
      <c r="P561" s="44" t="s">
        <v>2316</v>
      </c>
      <c r="Q561" s="44"/>
      <c r="R561" s="44" t="s">
        <v>317</v>
      </c>
      <c r="S561" s="137">
        <v>4</v>
      </c>
      <c r="T561" s="100">
        <v>42920</v>
      </c>
      <c r="U561" s="65">
        <v>43981</v>
      </c>
      <c r="V561" s="179">
        <v>42881</v>
      </c>
      <c r="W561" s="179" t="s">
        <v>2314</v>
      </c>
      <c r="X561" s="141"/>
      <c r="AC561" s="141" t="s">
        <v>176</v>
      </c>
      <c r="AD561" s="141" t="s">
        <v>176</v>
      </c>
      <c r="AK561" s="90"/>
      <c r="AL561" s="90"/>
      <c r="AM561" s="90"/>
      <c r="AN561" s="120" t="s">
        <v>2423</v>
      </c>
      <c r="AO561" s="155" t="s">
        <v>1730</v>
      </c>
      <c r="AP561" s="155"/>
      <c r="AQ561" s="155"/>
      <c r="AR561" s="155"/>
      <c r="AS561" s="470">
        <v>882</v>
      </c>
      <c r="AT561" s="113">
        <v>42114</v>
      </c>
      <c r="AU561" s="121">
        <v>41866</v>
      </c>
      <c r="AV561" s="157"/>
      <c r="AW561" s="157"/>
      <c r="AX561" s="157"/>
      <c r="AY561" s="157"/>
    </row>
    <row r="562" spans="1:51" ht="14.1" customHeight="1" x14ac:dyDescent="0.2">
      <c r="B562" s="630" t="s">
        <v>700</v>
      </c>
      <c r="C562" s="565" t="s">
        <v>1836</v>
      </c>
      <c r="D562" s="565" t="s">
        <v>1837</v>
      </c>
      <c r="E562" s="128">
        <v>31019</v>
      </c>
      <c r="F562" s="78" t="s">
        <v>1838</v>
      </c>
      <c r="G562" s="174">
        <v>3</v>
      </c>
      <c r="H562" s="80" t="s">
        <v>1127</v>
      </c>
      <c r="I562" s="174">
        <v>1990</v>
      </c>
      <c r="J562" s="131" t="s">
        <v>375</v>
      </c>
      <c r="K562" s="132">
        <v>3</v>
      </c>
      <c r="L562" s="133" t="s">
        <v>572</v>
      </c>
      <c r="M562" s="135">
        <v>43143</v>
      </c>
      <c r="N562" s="135">
        <v>43485</v>
      </c>
      <c r="P562" s="44">
        <v>43241</v>
      </c>
      <c r="S562" s="137">
        <v>5</v>
      </c>
      <c r="U562" s="138" t="s">
        <v>2083</v>
      </c>
      <c r="AG562" s="141" t="s">
        <v>176</v>
      </c>
      <c r="AH562" s="141" t="s">
        <v>176</v>
      </c>
      <c r="AP562" s="142" t="s">
        <v>2186</v>
      </c>
      <c r="AS562" s="93">
        <v>4687</v>
      </c>
      <c r="AT562" s="94">
        <v>2015</v>
      </c>
    </row>
    <row r="563" spans="1:51" ht="14.1" hidden="1" customHeight="1" x14ac:dyDescent="0.2">
      <c r="A563" s="125">
        <v>85</v>
      </c>
      <c r="B563" s="111" t="s">
        <v>187</v>
      </c>
      <c r="C563" s="127" t="s">
        <v>84</v>
      </c>
      <c r="D563" s="127" t="s">
        <v>2569</v>
      </c>
      <c r="E563" s="128">
        <v>31506</v>
      </c>
      <c r="F563" s="78" t="s">
        <v>2571</v>
      </c>
      <c r="G563" s="174">
        <v>20</v>
      </c>
      <c r="H563" s="80" t="s">
        <v>1225</v>
      </c>
      <c r="I563" s="174">
        <v>1992</v>
      </c>
      <c r="J563" s="450" t="s">
        <v>1146</v>
      </c>
      <c r="L563" s="133" t="s">
        <v>243</v>
      </c>
      <c r="N563" s="135">
        <v>44347</v>
      </c>
      <c r="P563" s="327">
        <v>44166</v>
      </c>
      <c r="S563" s="137">
        <v>4</v>
      </c>
      <c r="U563" s="138">
        <v>44141</v>
      </c>
    </row>
    <row r="564" spans="1:51" ht="14.1" customHeight="1" x14ac:dyDescent="0.2">
      <c r="A564" s="95"/>
      <c r="B564" s="111" t="s">
        <v>178</v>
      </c>
      <c r="C564" s="324" t="s">
        <v>84</v>
      </c>
      <c r="D564" s="325" t="s">
        <v>621</v>
      </c>
      <c r="E564" s="341">
        <v>1848</v>
      </c>
      <c r="F564" s="338" t="s">
        <v>1029</v>
      </c>
      <c r="G564" s="330">
        <v>23</v>
      </c>
      <c r="H564" s="295" t="s">
        <v>1225</v>
      </c>
      <c r="I564" s="81">
        <v>1964</v>
      </c>
      <c r="J564" s="175" t="s">
        <v>372</v>
      </c>
      <c r="K564" s="83">
        <v>1</v>
      </c>
      <c r="L564" s="84" t="s">
        <v>244</v>
      </c>
      <c r="M564" s="85">
        <v>43144</v>
      </c>
      <c r="N564" s="107">
        <v>43151</v>
      </c>
      <c r="O564" s="86">
        <v>40952</v>
      </c>
      <c r="P564" s="86">
        <v>42048</v>
      </c>
      <c r="Q564" s="86"/>
      <c r="R564" s="86" t="s">
        <v>317</v>
      </c>
      <c r="S564" s="34">
        <v>4</v>
      </c>
      <c r="T564" s="124">
        <v>42784</v>
      </c>
      <c r="U564" s="124">
        <v>43856</v>
      </c>
      <c r="V564" s="87">
        <v>40952</v>
      </c>
      <c r="W564" s="87">
        <v>42048</v>
      </c>
      <c r="X564" s="89"/>
      <c r="Y564" s="89"/>
      <c r="Z564" s="89" t="s">
        <v>176</v>
      </c>
      <c r="AA564" s="89"/>
      <c r="AB564" s="89" t="s">
        <v>176</v>
      </c>
      <c r="AC564" s="89" t="s">
        <v>176</v>
      </c>
      <c r="AD564" s="89" t="s">
        <v>176</v>
      </c>
      <c r="AE564" s="89"/>
      <c r="AF564" s="89"/>
      <c r="AG564" s="89"/>
      <c r="AH564" s="89"/>
      <c r="AI564" s="89"/>
      <c r="AJ564" s="89"/>
      <c r="AK564" s="112"/>
      <c r="AL564" s="112"/>
      <c r="AM564" s="112"/>
      <c r="AN564" s="120"/>
      <c r="AO564" s="92"/>
      <c r="AP564" s="92" t="s">
        <v>636</v>
      </c>
      <c r="AQ564" s="92"/>
      <c r="AR564" s="92"/>
      <c r="AS564" s="93">
        <v>12953</v>
      </c>
      <c r="AT564" s="94">
        <v>1985</v>
      </c>
      <c r="AU564" s="71"/>
      <c r="AV564" s="71"/>
      <c r="AW564" s="71"/>
      <c r="AX564" s="71"/>
      <c r="AY564" s="71"/>
    </row>
    <row r="565" spans="1:51" ht="14.1" hidden="1" customHeight="1" x14ac:dyDescent="0.2">
      <c r="A565" s="125">
        <v>86</v>
      </c>
      <c r="B565" s="126" t="s">
        <v>187</v>
      </c>
      <c r="C565" s="127" t="s">
        <v>1617</v>
      </c>
      <c r="D565" s="127" t="s">
        <v>2180</v>
      </c>
      <c r="E565" s="128">
        <v>30757</v>
      </c>
      <c r="F565" s="78" t="s">
        <v>1616</v>
      </c>
      <c r="G565" s="129">
        <v>12</v>
      </c>
      <c r="H565" s="130" t="s">
        <v>1127</v>
      </c>
      <c r="I565" s="129">
        <v>1992</v>
      </c>
      <c r="J565" s="175" t="s">
        <v>372</v>
      </c>
      <c r="K565" s="132">
        <v>2</v>
      </c>
      <c r="L565" s="133" t="s">
        <v>243</v>
      </c>
      <c r="M565" s="135">
        <v>43534</v>
      </c>
      <c r="N565" s="135">
        <v>43849</v>
      </c>
      <c r="O565" s="327">
        <v>41821</v>
      </c>
      <c r="P565" s="327">
        <v>42917</v>
      </c>
      <c r="Q565" s="327"/>
      <c r="S565" s="137">
        <v>4</v>
      </c>
      <c r="T565" s="138">
        <v>42778</v>
      </c>
      <c r="U565" s="138">
        <v>43855</v>
      </c>
      <c r="V565" s="87">
        <v>42852</v>
      </c>
      <c r="W565" s="87">
        <v>43948</v>
      </c>
      <c r="AE565" s="141" t="s">
        <v>176</v>
      </c>
      <c r="AF565" s="141" t="s">
        <v>176</v>
      </c>
      <c r="AO565" s="68" t="s">
        <v>1608</v>
      </c>
      <c r="AS565" s="93">
        <v>903</v>
      </c>
      <c r="AT565" s="90">
        <v>2015</v>
      </c>
    </row>
    <row r="566" spans="1:51" ht="14.1" customHeight="1" x14ac:dyDescent="0.2">
      <c r="B566" s="126" t="s">
        <v>700</v>
      </c>
      <c r="C566" s="127" t="s">
        <v>1604</v>
      </c>
      <c r="D566" s="127" t="s">
        <v>435</v>
      </c>
      <c r="E566" s="128">
        <v>30721</v>
      </c>
      <c r="F566" s="78" t="s">
        <v>1605</v>
      </c>
      <c r="G566" s="129">
        <v>17</v>
      </c>
      <c r="H566" s="130" t="s">
        <v>488</v>
      </c>
      <c r="I566" s="129">
        <v>1989</v>
      </c>
      <c r="J566" s="131" t="s">
        <v>375</v>
      </c>
      <c r="K566" s="132">
        <v>2</v>
      </c>
      <c r="L566" s="133" t="s">
        <v>244</v>
      </c>
      <c r="M566" s="135">
        <v>43486</v>
      </c>
      <c r="N566" s="135">
        <v>43753</v>
      </c>
      <c r="P566" s="44">
        <v>43023</v>
      </c>
      <c r="Q566" s="44"/>
      <c r="S566" s="137">
        <v>5</v>
      </c>
      <c r="T566" s="138">
        <v>42807</v>
      </c>
      <c r="U566" s="138">
        <v>44848</v>
      </c>
      <c r="W566" s="139">
        <v>42658</v>
      </c>
      <c r="AC566" s="141" t="s">
        <v>176</v>
      </c>
      <c r="AD566" s="141" t="s">
        <v>176</v>
      </c>
      <c r="AO566" s="68" t="s">
        <v>2186</v>
      </c>
      <c r="AS566" s="93">
        <v>819</v>
      </c>
      <c r="AT566" s="408">
        <v>2014</v>
      </c>
    </row>
    <row r="567" spans="1:51" ht="14.1" hidden="1" customHeight="1" x14ac:dyDescent="0.2">
      <c r="A567" s="125">
        <v>85</v>
      </c>
      <c r="B567" s="126" t="s">
        <v>181</v>
      </c>
      <c r="C567" s="127" t="s">
        <v>2033</v>
      </c>
      <c r="D567" s="127" t="s">
        <v>2034</v>
      </c>
      <c r="E567" s="128">
        <v>31124</v>
      </c>
      <c r="F567" s="78" t="s">
        <v>2125</v>
      </c>
      <c r="G567" s="129">
        <v>25</v>
      </c>
      <c r="H567" s="130" t="s">
        <v>2101</v>
      </c>
      <c r="I567" s="129">
        <v>1993</v>
      </c>
      <c r="J567" s="131" t="s">
        <v>375</v>
      </c>
      <c r="L567" s="133" t="s">
        <v>248</v>
      </c>
      <c r="M567" s="135">
        <v>42992</v>
      </c>
      <c r="N567" s="135">
        <v>43551</v>
      </c>
      <c r="O567" s="44">
        <v>42180</v>
      </c>
      <c r="P567" s="44">
        <v>43276</v>
      </c>
      <c r="S567" s="137">
        <v>4</v>
      </c>
      <c r="U567" s="138">
        <v>43358</v>
      </c>
      <c r="V567" s="495">
        <v>42180</v>
      </c>
      <c r="W567" s="495">
        <v>43276</v>
      </c>
      <c r="AE567" s="141">
        <f>+AF546</f>
        <v>0</v>
      </c>
      <c r="AK567" s="418"/>
    </row>
    <row r="568" spans="1:51" ht="14.1" hidden="1" customHeight="1" x14ac:dyDescent="0.2">
      <c r="B568" s="96" t="s">
        <v>181</v>
      </c>
      <c r="C568" s="510" t="s">
        <v>875</v>
      </c>
      <c r="D568" s="510" t="s">
        <v>1037</v>
      </c>
      <c r="E568" s="551">
        <v>31435</v>
      </c>
      <c r="F568" s="518" t="s">
        <v>2397</v>
      </c>
      <c r="G568" s="174">
        <v>7</v>
      </c>
      <c r="H568" s="80" t="s">
        <v>265</v>
      </c>
      <c r="I568" s="174">
        <v>1996</v>
      </c>
      <c r="J568" s="607" t="s">
        <v>2122</v>
      </c>
      <c r="L568" s="133" t="s">
        <v>243</v>
      </c>
    </row>
    <row r="569" spans="1:51" ht="14.1" hidden="1" customHeight="1" x14ac:dyDescent="0.2">
      <c r="A569" s="142">
        <v>86</v>
      </c>
      <c r="B569" s="148" t="s">
        <v>181</v>
      </c>
      <c r="C569" s="149" t="s">
        <v>875</v>
      </c>
      <c r="D569" s="76" t="s">
        <v>444</v>
      </c>
      <c r="E569" s="128">
        <v>5560</v>
      </c>
      <c r="F569" s="78" t="s">
        <v>1030</v>
      </c>
      <c r="G569" s="79">
        <v>12</v>
      </c>
      <c r="H569" s="130" t="s">
        <v>66</v>
      </c>
      <c r="I569" s="129">
        <v>1958</v>
      </c>
      <c r="J569" s="150" t="s">
        <v>372</v>
      </c>
      <c r="K569" s="132">
        <v>1</v>
      </c>
      <c r="L569" s="133" t="s">
        <v>243</v>
      </c>
      <c r="M569" s="152">
        <v>43057</v>
      </c>
      <c r="N569" s="151">
        <v>43048</v>
      </c>
      <c r="O569" s="44">
        <v>41943</v>
      </c>
      <c r="P569" s="44">
        <v>43039</v>
      </c>
      <c r="Q569" s="45" t="s">
        <v>2060</v>
      </c>
      <c r="R569" s="45"/>
      <c r="S569" s="137">
        <v>4</v>
      </c>
      <c r="T569" s="303"/>
      <c r="U569" s="138">
        <v>43664</v>
      </c>
      <c r="V569" s="495">
        <v>41943</v>
      </c>
      <c r="W569" s="495">
        <v>43039</v>
      </c>
      <c r="X569" s="153"/>
      <c r="Y569" s="153" t="s">
        <v>176</v>
      </c>
      <c r="Z569" s="153" t="s">
        <v>176</v>
      </c>
      <c r="AA569" s="153"/>
      <c r="AB569" s="153"/>
      <c r="AC569" s="153"/>
      <c r="AD569" s="153"/>
      <c r="AE569" s="153" t="s">
        <v>176</v>
      </c>
      <c r="AF569" s="153" t="s">
        <v>176</v>
      </c>
      <c r="AG569" s="153"/>
      <c r="AH569" s="153"/>
      <c r="AI569" s="153"/>
      <c r="AJ569" s="153" t="s">
        <v>176</v>
      </c>
      <c r="AK569" s="314"/>
      <c r="AL569" s="112" t="s">
        <v>1470</v>
      </c>
      <c r="AM569" s="112"/>
      <c r="AN569" s="120" t="s">
        <v>834</v>
      </c>
      <c r="AO569" s="142"/>
      <c r="AP569" s="155" t="s">
        <v>491</v>
      </c>
      <c r="AS569" s="173" t="s">
        <v>304</v>
      </c>
      <c r="AT569" s="94">
        <v>1978</v>
      </c>
      <c r="AU569" s="144"/>
    </row>
    <row r="570" spans="1:51" ht="14.1" hidden="1" customHeight="1" x14ac:dyDescent="0.2">
      <c r="A570" s="104">
        <v>88</v>
      </c>
      <c r="B570" s="51" t="s">
        <v>182</v>
      </c>
      <c r="C570" s="52" t="s">
        <v>875</v>
      </c>
      <c r="D570" s="76" t="s">
        <v>482</v>
      </c>
      <c r="E570" s="53">
        <v>2041</v>
      </c>
      <c r="F570" s="54" t="s">
        <v>1212</v>
      </c>
      <c r="G570" s="79">
        <v>25</v>
      </c>
      <c r="H570" s="56" t="s">
        <v>1043</v>
      </c>
      <c r="I570" s="57">
        <v>1974</v>
      </c>
      <c r="J570" s="105" t="s">
        <v>372</v>
      </c>
      <c r="K570" s="59">
        <v>1</v>
      </c>
      <c r="L570" s="60" t="s">
        <v>248</v>
      </c>
      <c r="M570" s="61">
        <v>43872</v>
      </c>
      <c r="N570" s="61">
        <v>43121</v>
      </c>
      <c r="O570" s="62">
        <v>42314</v>
      </c>
      <c r="P570" s="62">
        <v>43410</v>
      </c>
      <c r="Q570" s="62">
        <v>42354</v>
      </c>
      <c r="R570" s="62" t="s">
        <v>1964</v>
      </c>
      <c r="S570" s="64">
        <v>4</v>
      </c>
      <c r="T570" s="65">
        <v>42666</v>
      </c>
      <c r="U570" s="65">
        <v>43755</v>
      </c>
      <c r="V570" s="66">
        <v>42664</v>
      </c>
      <c r="W570" s="66">
        <v>43759</v>
      </c>
      <c r="X570" s="33"/>
      <c r="Y570" s="33"/>
      <c r="Z570" s="33"/>
      <c r="AA570" s="33" t="s">
        <v>176</v>
      </c>
      <c r="AB570" s="33"/>
      <c r="AC570" s="33"/>
      <c r="AD570" s="33"/>
      <c r="AE570" s="33" t="s">
        <v>176</v>
      </c>
      <c r="AF570" s="33" t="s">
        <v>176</v>
      </c>
      <c r="AG570" s="33"/>
      <c r="AH570" s="33" t="s">
        <v>176</v>
      </c>
      <c r="AI570" s="33"/>
      <c r="AJ570" s="33"/>
      <c r="AK570" s="120"/>
      <c r="AL570" s="120"/>
      <c r="AM570" s="120"/>
      <c r="AN570" s="120"/>
      <c r="AO570" s="69" t="s">
        <v>398</v>
      </c>
      <c r="AP570" s="69"/>
      <c r="AQ570" s="69"/>
      <c r="AR570" s="69"/>
      <c r="AS570" s="70">
        <v>7794</v>
      </c>
      <c r="AT570" s="68">
        <v>1995</v>
      </c>
      <c r="AU570" s="108"/>
      <c r="AV570" s="108"/>
      <c r="AW570" s="108"/>
      <c r="AX570" s="108"/>
      <c r="AY570" s="108"/>
    </row>
    <row r="571" spans="1:51" ht="14.1" hidden="1" customHeight="1" x14ac:dyDescent="0.2">
      <c r="B571" s="126" t="s">
        <v>185</v>
      </c>
      <c r="C571" s="127" t="s">
        <v>1900</v>
      </c>
      <c r="D571" s="127" t="s">
        <v>1884</v>
      </c>
      <c r="E571" s="128">
        <v>31120</v>
      </c>
      <c r="F571" s="78" t="s">
        <v>1901</v>
      </c>
      <c r="G571" s="129">
        <v>11</v>
      </c>
      <c r="H571" s="130" t="s">
        <v>1127</v>
      </c>
      <c r="I571" s="129">
        <v>1994</v>
      </c>
      <c r="J571" s="131" t="s">
        <v>2300</v>
      </c>
      <c r="K571" s="132">
        <v>3</v>
      </c>
      <c r="L571" s="84" t="s">
        <v>248</v>
      </c>
      <c r="M571" s="135">
        <v>43357</v>
      </c>
      <c r="N571" s="135">
        <v>43548</v>
      </c>
      <c r="O571" s="44">
        <v>43144</v>
      </c>
      <c r="P571" s="44">
        <v>44240</v>
      </c>
      <c r="R571" s="86" t="s">
        <v>317</v>
      </c>
      <c r="S571" s="137">
        <v>4</v>
      </c>
      <c r="U571" s="138">
        <v>43358</v>
      </c>
      <c r="V571" s="66">
        <v>43228</v>
      </c>
      <c r="W571" s="66">
        <v>44324</v>
      </c>
      <c r="AE571" s="141" t="s">
        <v>176</v>
      </c>
      <c r="AO571" s="91" t="s">
        <v>1802</v>
      </c>
      <c r="AS571" s="93">
        <v>4590</v>
      </c>
      <c r="AT571" s="94">
        <v>2015</v>
      </c>
    </row>
    <row r="572" spans="1:51" ht="14.1" hidden="1" customHeight="1" x14ac:dyDescent="0.2">
      <c r="A572" s="73">
        <v>508</v>
      </c>
      <c r="B572" s="111" t="s">
        <v>179</v>
      </c>
      <c r="C572" s="75" t="s">
        <v>764</v>
      </c>
      <c r="D572" s="76" t="s">
        <v>638</v>
      </c>
      <c r="E572" s="77">
        <v>1187</v>
      </c>
      <c r="F572" s="78" t="s">
        <v>1031</v>
      </c>
      <c r="G572" s="79">
        <v>11</v>
      </c>
      <c r="H572" s="80" t="s">
        <v>66</v>
      </c>
      <c r="I572" s="81">
        <v>1961</v>
      </c>
      <c r="J572" s="82" t="s">
        <v>372</v>
      </c>
      <c r="K572" s="83">
        <v>1</v>
      </c>
      <c r="L572" s="84" t="s">
        <v>246</v>
      </c>
      <c r="M572" s="61">
        <v>43824</v>
      </c>
      <c r="N572" s="61">
        <v>43463</v>
      </c>
      <c r="O572" s="86">
        <v>43028</v>
      </c>
      <c r="P572" s="62">
        <v>44124</v>
      </c>
      <c r="Q572" s="62"/>
      <c r="R572" s="63" t="s">
        <v>2517</v>
      </c>
      <c r="S572" s="34">
        <v>4</v>
      </c>
      <c r="T572" s="65">
        <v>42769</v>
      </c>
      <c r="U572" s="65">
        <v>43861</v>
      </c>
      <c r="V572" s="66">
        <v>43022</v>
      </c>
      <c r="W572" s="66">
        <v>44118</v>
      </c>
      <c r="X572" s="89"/>
      <c r="Y572" s="89"/>
      <c r="Z572" s="89" t="s">
        <v>176</v>
      </c>
      <c r="AA572" s="89" t="s">
        <v>176</v>
      </c>
      <c r="AB572" s="89" t="s">
        <v>176</v>
      </c>
      <c r="AC572" s="89"/>
      <c r="AD572" s="89"/>
      <c r="AE572" s="89"/>
      <c r="AF572" s="89"/>
      <c r="AG572" s="89"/>
      <c r="AH572" s="89"/>
      <c r="AI572" s="89"/>
      <c r="AJ572" s="89"/>
      <c r="AK572" s="67"/>
      <c r="AM572" s="67" t="s">
        <v>2274</v>
      </c>
      <c r="AN572" s="456" t="s">
        <v>1072</v>
      </c>
      <c r="AO572" s="92"/>
      <c r="AP572" s="91" t="s">
        <v>633</v>
      </c>
      <c r="AQ572" s="92"/>
      <c r="AR572" s="92"/>
      <c r="AS572" s="93">
        <v>14535</v>
      </c>
      <c r="AT572" s="94">
        <v>1983</v>
      </c>
      <c r="AU572" s="71"/>
      <c r="AV572" s="71"/>
      <c r="AW572" s="181"/>
      <c r="AX572" s="181"/>
      <c r="AY572" s="181"/>
    </row>
    <row r="573" spans="1:51" ht="14.1" hidden="1" customHeight="1" x14ac:dyDescent="0.2">
      <c r="A573" s="305">
        <v>96</v>
      </c>
      <c r="B573" s="411" t="s">
        <v>183</v>
      </c>
      <c r="C573" s="127" t="s">
        <v>768</v>
      </c>
      <c r="D573" s="119" t="s">
        <v>361</v>
      </c>
      <c r="E573" s="198">
        <v>1287</v>
      </c>
      <c r="F573" s="78" t="s">
        <v>1032</v>
      </c>
      <c r="G573" s="79">
        <v>12</v>
      </c>
      <c r="H573" s="130" t="s">
        <v>66</v>
      </c>
      <c r="I573" s="129">
        <v>1968</v>
      </c>
      <c r="J573" s="202" t="s">
        <v>373</v>
      </c>
      <c r="K573" s="132">
        <v>1</v>
      </c>
      <c r="L573" s="133" t="s">
        <v>306</v>
      </c>
      <c r="M573" s="135">
        <v>44232</v>
      </c>
      <c r="N573" s="135">
        <v>43870</v>
      </c>
      <c r="O573" s="45">
        <v>42475</v>
      </c>
      <c r="P573" s="45" t="s">
        <v>2009</v>
      </c>
      <c r="Q573" s="45" t="s">
        <v>2026</v>
      </c>
      <c r="R573" s="45" t="s">
        <v>2009</v>
      </c>
      <c r="S573" s="293">
        <v>4</v>
      </c>
      <c r="T573" s="124">
        <v>42518</v>
      </c>
      <c r="U573" s="65">
        <v>43563</v>
      </c>
      <c r="V573" s="139">
        <v>42476</v>
      </c>
      <c r="W573" s="139" t="s">
        <v>2009</v>
      </c>
      <c r="X573" s="153"/>
      <c r="Y573" s="153" t="s">
        <v>267</v>
      </c>
      <c r="Z573" s="153" t="s">
        <v>176</v>
      </c>
      <c r="AA573" s="153" t="s">
        <v>176</v>
      </c>
      <c r="AB573" s="153"/>
      <c r="AC573" s="153"/>
      <c r="AD573" s="153"/>
      <c r="AE573" s="153"/>
      <c r="AF573" s="153"/>
      <c r="AG573" s="153" t="s">
        <v>176</v>
      </c>
      <c r="AH573" s="153" t="s">
        <v>176</v>
      </c>
      <c r="AI573" s="153"/>
      <c r="AJ573" s="153" t="s">
        <v>176</v>
      </c>
      <c r="AK573" s="67"/>
      <c r="AM573" s="67" t="s">
        <v>2561</v>
      </c>
      <c r="AN573" s="90" t="s">
        <v>1561</v>
      </c>
      <c r="AO573" s="142" t="s">
        <v>142</v>
      </c>
      <c r="AS573" s="316">
        <v>19072</v>
      </c>
      <c r="AT573" s="163">
        <v>34065</v>
      </c>
      <c r="AU573" s="121">
        <v>33833</v>
      </c>
    </row>
    <row r="574" spans="1:51" ht="14.1" hidden="1" customHeight="1" x14ac:dyDescent="0.2">
      <c r="A574" s="104">
        <v>89</v>
      </c>
      <c r="B574" s="51" t="s">
        <v>182</v>
      </c>
      <c r="C574" s="52" t="s">
        <v>327</v>
      </c>
      <c r="D574" s="76" t="s">
        <v>328</v>
      </c>
      <c r="E574" s="53">
        <v>3284</v>
      </c>
      <c r="F574" s="54" t="s">
        <v>2018</v>
      </c>
      <c r="G574" s="79">
        <v>27</v>
      </c>
      <c r="H574" s="56" t="s">
        <v>1290</v>
      </c>
      <c r="I574" s="57">
        <v>1968</v>
      </c>
      <c r="J574" s="105" t="s">
        <v>372</v>
      </c>
      <c r="K574" s="59">
        <v>1</v>
      </c>
      <c r="L574" s="60" t="s">
        <v>326</v>
      </c>
      <c r="M574" s="61">
        <v>43927</v>
      </c>
      <c r="N574" s="61">
        <v>43548</v>
      </c>
      <c r="O574" s="62">
        <v>42062</v>
      </c>
      <c r="P574" s="62">
        <v>43158</v>
      </c>
      <c r="Q574" s="62">
        <v>42062</v>
      </c>
      <c r="R574" s="62">
        <v>43158</v>
      </c>
      <c r="S574" s="64">
        <v>4</v>
      </c>
      <c r="T574" s="65">
        <v>42496</v>
      </c>
      <c r="U574" s="65">
        <v>43563</v>
      </c>
      <c r="V574" s="66">
        <v>42062</v>
      </c>
      <c r="W574" s="66">
        <v>43158</v>
      </c>
      <c r="X574" s="33"/>
      <c r="Y574" s="33"/>
      <c r="Z574" s="33" t="s">
        <v>176</v>
      </c>
      <c r="AA574" s="33"/>
      <c r="AB574" s="33"/>
      <c r="AC574" s="33"/>
      <c r="AD574" s="33"/>
      <c r="AE574" s="33"/>
      <c r="AF574" s="33"/>
      <c r="AG574" s="33"/>
      <c r="AH574" s="33"/>
      <c r="AI574" s="33"/>
      <c r="AJ574" s="33" t="s">
        <v>176</v>
      </c>
      <c r="AK574" s="112"/>
      <c r="AL574" s="112" t="s">
        <v>1923</v>
      </c>
      <c r="AM574" s="112"/>
      <c r="AN574" s="120"/>
      <c r="AO574" s="69" t="s">
        <v>360</v>
      </c>
      <c r="AP574" s="69"/>
      <c r="AQ574" s="69"/>
      <c r="AR574" s="69" t="s">
        <v>360</v>
      </c>
      <c r="AS574" s="70">
        <v>13993</v>
      </c>
      <c r="AT574" s="68">
        <v>2007</v>
      </c>
      <c r="AU574" s="71"/>
      <c r="AV574" s="71"/>
      <c r="AW574" s="71"/>
      <c r="AX574" s="71"/>
      <c r="AY574" s="71"/>
    </row>
    <row r="575" spans="1:51" ht="14.1" hidden="1" customHeight="1" x14ac:dyDescent="0.2">
      <c r="A575" s="125">
        <v>87</v>
      </c>
      <c r="B575" s="126" t="s">
        <v>187</v>
      </c>
      <c r="C575" s="636" t="s">
        <v>2429</v>
      </c>
      <c r="D575" s="636" t="s">
        <v>2431</v>
      </c>
      <c r="E575" s="128">
        <v>31456</v>
      </c>
      <c r="F575" s="78" t="s">
        <v>2433</v>
      </c>
      <c r="G575" s="174">
        <v>30</v>
      </c>
      <c r="H575" s="80" t="s">
        <v>1290</v>
      </c>
      <c r="I575" s="174">
        <v>1992</v>
      </c>
      <c r="J575" s="450" t="s">
        <v>1146</v>
      </c>
      <c r="L575" s="133" t="s">
        <v>1239</v>
      </c>
      <c r="N575" s="135">
        <v>44153</v>
      </c>
      <c r="S575" s="137">
        <v>4</v>
      </c>
      <c r="U575" s="138">
        <v>43867</v>
      </c>
    </row>
    <row r="576" spans="1:51" ht="14.1" hidden="1" customHeight="1" x14ac:dyDescent="0.2">
      <c r="A576" s="125">
        <v>88</v>
      </c>
      <c r="B576" s="126" t="s">
        <v>187</v>
      </c>
      <c r="C576" s="127" t="s">
        <v>1843</v>
      </c>
      <c r="D576" s="127" t="s">
        <v>1844</v>
      </c>
      <c r="E576" s="128">
        <v>31038</v>
      </c>
      <c r="F576" s="78" t="s">
        <v>1960</v>
      </c>
      <c r="G576" s="174">
        <v>11</v>
      </c>
      <c r="H576" s="80" t="s">
        <v>1043</v>
      </c>
      <c r="I576" s="174">
        <v>1994</v>
      </c>
      <c r="J576" s="175" t="s">
        <v>372</v>
      </c>
      <c r="K576" s="132">
        <v>3</v>
      </c>
      <c r="L576" s="133" t="s">
        <v>248</v>
      </c>
      <c r="M576" s="135">
        <v>43266</v>
      </c>
      <c r="N576" s="135">
        <v>43526</v>
      </c>
      <c r="O576" s="327">
        <v>42156</v>
      </c>
      <c r="P576" s="327">
        <v>43252</v>
      </c>
      <c r="S576" s="137">
        <v>4</v>
      </c>
      <c r="U576" s="138">
        <v>43176</v>
      </c>
      <c r="V576" s="312">
        <v>42156</v>
      </c>
      <c r="W576" s="312">
        <v>43252</v>
      </c>
      <c r="AE576" s="141" t="s">
        <v>176</v>
      </c>
      <c r="AP576" s="142" t="s">
        <v>1946</v>
      </c>
      <c r="AS576" s="93">
        <v>4758</v>
      </c>
      <c r="AT576" s="68">
        <v>2015</v>
      </c>
    </row>
    <row r="577" spans="1:51" ht="14.1" customHeight="1" x14ac:dyDescent="0.2">
      <c r="B577" s="126" t="s">
        <v>700</v>
      </c>
      <c r="C577" s="127" t="s">
        <v>2097</v>
      </c>
      <c r="D577" s="127" t="s">
        <v>2098</v>
      </c>
      <c r="E577" s="128">
        <v>31225</v>
      </c>
      <c r="F577" s="78" t="s">
        <v>2099</v>
      </c>
      <c r="G577" s="174">
        <v>7</v>
      </c>
      <c r="H577" s="80" t="s">
        <v>1127</v>
      </c>
      <c r="I577" s="174">
        <v>1988</v>
      </c>
      <c r="J577" s="131" t="s">
        <v>375</v>
      </c>
      <c r="K577" s="132">
        <v>3</v>
      </c>
      <c r="L577" s="133" t="s">
        <v>247</v>
      </c>
      <c r="M577" s="135">
        <v>43174</v>
      </c>
      <c r="N577" s="135">
        <v>43753</v>
      </c>
      <c r="O577" s="44"/>
      <c r="P577" s="44">
        <v>43623</v>
      </c>
      <c r="S577" s="137">
        <v>4</v>
      </c>
      <c r="U577" s="138">
        <v>43505</v>
      </c>
      <c r="W577" s="139">
        <v>43623</v>
      </c>
      <c r="AP577" s="142" t="s">
        <v>2170</v>
      </c>
      <c r="AT577" s="94">
        <v>2016</v>
      </c>
    </row>
    <row r="578" spans="1:51" ht="14.1" hidden="1" customHeight="1" x14ac:dyDescent="0.2">
      <c r="A578" s="142">
        <v>87</v>
      </c>
      <c r="B578" s="148" t="s">
        <v>181</v>
      </c>
      <c r="C578" s="149" t="s">
        <v>1060</v>
      </c>
      <c r="D578" s="149" t="s">
        <v>1061</v>
      </c>
      <c r="E578" s="128">
        <v>30177</v>
      </c>
      <c r="F578" s="78" t="s">
        <v>1214</v>
      </c>
      <c r="G578" s="129">
        <v>7</v>
      </c>
      <c r="H578" s="130" t="s">
        <v>70</v>
      </c>
      <c r="I578" s="129">
        <v>1988</v>
      </c>
      <c r="J578" s="131" t="s">
        <v>375</v>
      </c>
      <c r="K578" s="132">
        <v>3</v>
      </c>
      <c r="L578" s="133" t="s">
        <v>248</v>
      </c>
      <c r="M578" s="152">
        <v>43923</v>
      </c>
      <c r="N578" s="151">
        <v>43939</v>
      </c>
      <c r="O578" s="44">
        <v>42464</v>
      </c>
      <c r="P578" s="44">
        <v>43559</v>
      </c>
      <c r="Q578" s="44"/>
      <c r="S578" s="137">
        <v>4</v>
      </c>
      <c r="U578" s="138">
        <v>42975</v>
      </c>
      <c r="V578" s="495">
        <v>42480</v>
      </c>
      <c r="W578" s="496">
        <v>43575</v>
      </c>
      <c r="X578" s="141"/>
      <c r="AA578" s="141">
        <f>+AC578</f>
        <v>0</v>
      </c>
      <c r="AB578" s="141">
        <f>+AD585</f>
        <v>0</v>
      </c>
      <c r="AE578" s="141" t="s">
        <v>176</v>
      </c>
      <c r="AK578" s="448"/>
      <c r="AN578" s="90"/>
      <c r="AO578" s="142"/>
      <c r="AS578" s="173"/>
      <c r="AT578" s="94">
        <v>2011</v>
      </c>
      <c r="AU578" s="144"/>
    </row>
    <row r="579" spans="1:51" ht="14.1" hidden="1" customHeight="1" x14ac:dyDescent="0.2">
      <c r="A579" s="104">
        <v>90</v>
      </c>
      <c r="B579" s="51" t="s">
        <v>182</v>
      </c>
      <c r="C579" s="52" t="s">
        <v>866</v>
      </c>
      <c r="D579" s="76" t="s">
        <v>423</v>
      </c>
      <c r="E579" s="53">
        <v>271</v>
      </c>
      <c r="F579" s="54" t="s">
        <v>1033</v>
      </c>
      <c r="G579" s="79">
        <v>5</v>
      </c>
      <c r="H579" s="56" t="s">
        <v>488</v>
      </c>
      <c r="I579" s="57">
        <v>1974</v>
      </c>
      <c r="J579" s="105" t="s">
        <v>372</v>
      </c>
      <c r="K579" s="59">
        <v>1</v>
      </c>
      <c r="L579" s="60" t="s">
        <v>247</v>
      </c>
      <c r="M579" s="61">
        <v>43887</v>
      </c>
      <c r="N579" s="61">
        <v>43580</v>
      </c>
      <c r="O579" s="62">
        <v>42773</v>
      </c>
      <c r="P579" s="62">
        <v>43868</v>
      </c>
      <c r="Q579" s="62">
        <v>42284</v>
      </c>
      <c r="R579" s="62">
        <v>43380</v>
      </c>
      <c r="S579" s="64">
        <v>4</v>
      </c>
      <c r="T579" s="65">
        <v>42707</v>
      </c>
      <c r="U579" s="65">
        <v>43786</v>
      </c>
      <c r="V579" s="66">
        <v>42773</v>
      </c>
      <c r="W579" s="66">
        <v>43868</v>
      </c>
      <c r="X579" s="33"/>
      <c r="Y579" s="33"/>
      <c r="Z579" s="33"/>
      <c r="AA579" s="33" t="s">
        <v>176</v>
      </c>
      <c r="AB579" s="33" t="s">
        <v>176</v>
      </c>
      <c r="AC579" s="33" t="s">
        <v>176</v>
      </c>
      <c r="AD579" s="33"/>
      <c r="AE579" s="33"/>
      <c r="AF579" s="33"/>
      <c r="AG579" s="33" t="s">
        <v>176</v>
      </c>
      <c r="AH579" s="33" t="s">
        <v>176</v>
      </c>
      <c r="AI579" s="33"/>
      <c r="AJ579" s="33"/>
      <c r="AK579" s="112"/>
      <c r="AL579" s="112" t="s">
        <v>1917</v>
      </c>
      <c r="AM579" s="112"/>
      <c r="AN579" s="120"/>
      <c r="AO579" s="69" t="s">
        <v>398</v>
      </c>
      <c r="AP579" s="69"/>
      <c r="AQ579" s="69"/>
      <c r="AR579" s="69"/>
      <c r="AS579" s="70">
        <v>12805</v>
      </c>
      <c r="AT579" s="68">
        <v>1995</v>
      </c>
      <c r="AU579" s="71"/>
      <c r="AV579" s="71"/>
      <c r="AW579" s="71"/>
      <c r="AX579" s="71"/>
      <c r="AY579" s="71"/>
    </row>
    <row r="580" spans="1:51" ht="14.1" hidden="1" customHeight="1" x14ac:dyDescent="0.2">
      <c r="A580" s="95">
        <v>88</v>
      </c>
      <c r="B580" s="96" t="s">
        <v>181</v>
      </c>
      <c r="C580" s="322" t="s">
        <v>622</v>
      </c>
      <c r="D580" s="322" t="s">
        <v>623</v>
      </c>
      <c r="E580" s="340">
        <v>3260</v>
      </c>
      <c r="F580" s="337" t="s">
        <v>2454</v>
      </c>
      <c r="G580" s="57">
        <v>8</v>
      </c>
      <c r="H580" s="332" t="s">
        <v>1043</v>
      </c>
      <c r="I580" s="57">
        <v>1965</v>
      </c>
      <c r="J580" s="58" t="s">
        <v>372</v>
      </c>
      <c r="K580" s="59">
        <v>1</v>
      </c>
      <c r="L580" s="60" t="s">
        <v>246</v>
      </c>
      <c r="M580" s="61">
        <v>43766</v>
      </c>
      <c r="N580" s="61">
        <v>43032</v>
      </c>
      <c r="O580" s="491">
        <v>42475</v>
      </c>
      <c r="P580" s="44">
        <v>43570</v>
      </c>
      <c r="Q580" s="491" t="s">
        <v>2051</v>
      </c>
      <c r="R580" s="62"/>
      <c r="S580" s="64">
        <v>4</v>
      </c>
      <c r="T580" s="65">
        <v>42450</v>
      </c>
      <c r="U580" s="65">
        <v>43555</v>
      </c>
      <c r="V580" s="498">
        <v>42475</v>
      </c>
      <c r="W580" s="498">
        <v>43570</v>
      </c>
      <c r="X580" s="33"/>
      <c r="Y580" s="33"/>
      <c r="Z580" s="33" t="s">
        <v>176</v>
      </c>
      <c r="AA580" s="33" t="s">
        <v>176</v>
      </c>
      <c r="AB580" s="33" t="s">
        <v>176</v>
      </c>
      <c r="AC580" s="33"/>
      <c r="AD580" s="33"/>
      <c r="AE580" s="33"/>
      <c r="AF580" s="33"/>
      <c r="AG580" s="33" t="s">
        <v>176</v>
      </c>
      <c r="AH580" s="33"/>
      <c r="AI580" s="33"/>
      <c r="AJ580" s="33"/>
      <c r="AK580" s="314"/>
      <c r="AL580" s="112"/>
      <c r="AM580" s="112"/>
      <c r="AN580" s="120"/>
      <c r="AO580" s="69" t="s">
        <v>148</v>
      </c>
      <c r="AP580" s="69"/>
      <c r="AQ580" s="69"/>
      <c r="AR580" s="69"/>
      <c r="AS580" s="70">
        <v>455</v>
      </c>
      <c r="AT580" s="68">
        <v>1988</v>
      </c>
      <c r="AU580" s="71"/>
      <c r="AV580" s="71"/>
      <c r="AW580" s="71"/>
      <c r="AX580" s="71"/>
      <c r="AY580" s="71"/>
    </row>
    <row r="581" spans="1:51" ht="14.1" hidden="1" customHeight="1" x14ac:dyDescent="0.2">
      <c r="A581" s="73"/>
      <c r="B581" s="111"/>
      <c r="C581" s="324"/>
      <c r="D581" s="325"/>
      <c r="E581" s="341"/>
      <c r="F581" s="338"/>
      <c r="Q581" s="86"/>
      <c r="R581" s="86" t="s">
        <v>317</v>
      </c>
      <c r="X581" s="89"/>
      <c r="Y581" s="89"/>
      <c r="Z581" s="89"/>
      <c r="AA581" s="89">
        <f>Z581</f>
        <v>0</v>
      </c>
      <c r="AB581" s="89" t="s">
        <v>176</v>
      </c>
      <c r="AC581" s="89"/>
      <c r="AD581" s="89"/>
      <c r="AE581" s="89"/>
      <c r="AF581" s="89"/>
      <c r="AG581" s="89" t="s">
        <v>176</v>
      </c>
      <c r="AH581" s="89" t="s">
        <v>176</v>
      </c>
      <c r="AI581" s="89" t="s">
        <v>10</v>
      </c>
      <c r="AJ581" s="89" t="s">
        <v>11</v>
      </c>
      <c r="AK581" s="112"/>
      <c r="AL581" s="112"/>
      <c r="AM581" s="112" t="s">
        <v>49</v>
      </c>
      <c r="AN581" s="120" t="s">
        <v>1421</v>
      </c>
      <c r="AO581" s="92" t="s">
        <v>359</v>
      </c>
      <c r="AP581" s="92"/>
      <c r="AQ581" s="92"/>
      <c r="AR581" s="92"/>
      <c r="AS581" s="93">
        <v>102</v>
      </c>
      <c r="AT581" s="94">
        <v>2005</v>
      </c>
      <c r="AU581" s="71"/>
      <c r="AV581" s="71"/>
      <c r="AW581" s="71"/>
      <c r="AX581" s="71"/>
      <c r="AY581" s="71"/>
    </row>
  </sheetData>
  <autoFilter ref="A1:AY581">
    <filterColumn colId="1">
      <filters>
        <filter val="Смена № 5"/>
      </filters>
    </filterColumn>
    <sortState ref="A11:AY576">
      <sortCondition ref="C1:C581"/>
    </sortState>
  </autoFilter>
  <sortState ref="A5:A65490">
    <sortCondition ref="A1"/>
  </sortState>
  <phoneticPr fontId="0" type="noConversion"/>
  <printOptions horizontalCentered="1"/>
  <pageMargins left="0.25" right="0.25" top="0.75" bottom="0.75" header="0.3" footer="0.3"/>
  <pageSetup scale="13" fitToHeight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U25"/>
  <sheetViews>
    <sheetView workbookViewId="0">
      <pane xSplit="2" ySplit="9" topLeftCell="F23" activePane="bottomRight" state="frozen"/>
      <selection pane="topRight" activeCell="C1" sqref="C1"/>
      <selection pane="bottomLeft" activeCell="A5" sqref="A5"/>
      <selection pane="bottomRight" activeCell="F19" sqref="F19"/>
    </sheetView>
  </sheetViews>
  <sheetFormatPr defaultRowHeight="15.75" x14ac:dyDescent="0.25"/>
  <cols>
    <col min="1" max="1" width="4.140625" style="7" customWidth="1"/>
    <col min="2" max="2" width="30" style="7" customWidth="1"/>
    <col min="3" max="4" width="5.140625" style="7" customWidth="1"/>
    <col min="5" max="5" width="9.28515625" style="7" customWidth="1"/>
    <col min="6" max="11" width="8.140625" style="8" customWidth="1"/>
    <col min="12" max="13" width="8.140625" style="7" customWidth="1"/>
    <col min="14" max="14" width="8.140625" style="8" customWidth="1"/>
    <col min="15" max="20" width="8.140625" style="7" customWidth="1"/>
    <col min="21" max="21" width="8.140625" style="8" customWidth="1"/>
    <col min="22" max="16384" width="9.140625" style="7"/>
  </cols>
  <sheetData>
    <row r="7" spans="1:21" s="9" customFormat="1" ht="51" customHeight="1" x14ac:dyDescent="0.2">
      <c r="A7" s="783" t="s">
        <v>199</v>
      </c>
      <c r="B7" s="783" t="s">
        <v>202</v>
      </c>
      <c r="C7" s="783" t="s">
        <v>203</v>
      </c>
      <c r="D7" s="783"/>
      <c r="E7" s="783"/>
      <c r="F7" s="783" t="s">
        <v>207</v>
      </c>
      <c r="G7" s="783"/>
      <c r="H7" s="783"/>
      <c r="I7" s="783"/>
      <c r="J7" s="783" t="s">
        <v>209</v>
      </c>
      <c r="K7" s="783"/>
      <c r="L7" s="783"/>
      <c r="M7" s="783"/>
      <c r="N7" s="783" t="s">
        <v>214</v>
      </c>
      <c r="O7" s="783"/>
      <c r="P7" s="783"/>
      <c r="Q7" s="783" t="s">
        <v>215</v>
      </c>
      <c r="R7" s="783"/>
      <c r="S7" s="783"/>
      <c r="T7" s="783"/>
      <c r="U7" s="783" t="s">
        <v>201</v>
      </c>
    </row>
    <row r="8" spans="1:21" s="9" customFormat="1" ht="69" customHeight="1" x14ac:dyDescent="0.2">
      <c r="A8" s="783"/>
      <c r="B8" s="783"/>
      <c r="C8" s="2" t="s">
        <v>204</v>
      </c>
      <c r="D8" s="2" t="s">
        <v>205</v>
      </c>
      <c r="E8" s="2" t="s">
        <v>206</v>
      </c>
      <c r="F8" s="1" t="s">
        <v>239</v>
      </c>
      <c r="G8" s="1" t="s">
        <v>262</v>
      </c>
      <c r="H8" s="1" t="s">
        <v>261</v>
      </c>
      <c r="I8" s="1" t="s">
        <v>208</v>
      </c>
      <c r="J8" s="2" t="s">
        <v>210</v>
      </c>
      <c r="K8" s="2" t="s">
        <v>211</v>
      </c>
      <c r="L8" s="2" t="s">
        <v>212</v>
      </c>
      <c r="M8" s="2" t="s">
        <v>213</v>
      </c>
      <c r="N8" s="1">
        <v>1</v>
      </c>
      <c r="O8" s="1">
        <v>2</v>
      </c>
      <c r="P8" s="1">
        <v>3</v>
      </c>
      <c r="Q8" s="2" t="s">
        <v>216</v>
      </c>
      <c r="R8" s="2" t="s">
        <v>217</v>
      </c>
      <c r="S8" s="2" t="s">
        <v>218</v>
      </c>
      <c r="T8" s="2" t="s">
        <v>219</v>
      </c>
      <c r="U8" s="783"/>
    </row>
    <row r="9" spans="1:21" x14ac:dyDescent="0.25">
      <c r="A9" s="3">
        <v>1</v>
      </c>
      <c r="B9" s="3">
        <v>2</v>
      </c>
      <c r="C9" s="3">
        <v>3</v>
      </c>
      <c r="D9" s="3">
        <v>4</v>
      </c>
      <c r="E9" s="3">
        <v>5</v>
      </c>
      <c r="F9" s="3">
        <v>6</v>
      </c>
      <c r="G9" s="3">
        <v>7</v>
      </c>
      <c r="H9" s="3">
        <v>8</v>
      </c>
      <c r="I9" s="3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">
        <v>15</v>
      </c>
      <c r="P9" s="3">
        <v>16</v>
      </c>
      <c r="Q9" s="3">
        <v>17</v>
      </c>
      <c r="R9" s="3">
        <v>18</v>
      </c>
      <c r="S9" s="3">
        <v>19</v>
      </c>
      <c r="T9" s="3">
        <v>20</v>
      </c>
      <c r="U9" s="3">
        <v>21</v>
      </c>
    </row>
    <row r="10" spans="1:21" x14ac:dyDescent="0.25">
      <c r="A10" s="4">
        <v>1</v>
      </c>
      <c r="B10" s="5" t="s">
        <v>221</v>
      </c>
      <c r="C10" s="4">
        <v>1</v>
      </c>
      <c r="D10" s="4">
        <v>1</v>
      </c>
      <c r="E10" s="6">
        <f>D10/C10</f>
        <v>1</v>
      </c>
      <c r="F10" s="10"/>
      <c r="G10" s="10"/>
      <c r="H10" s="10">
        <v>1</v>
      </c>
      <c r="I10" s="10"/>
      <c r="J10" s="4">
        <v>1</v>
      </c>
      <c r="K10" s="4"/>
      <c r="L10" s="5"/>
      <c r="M10" s="5"/>
      <c r="N10" s="12">
        <v>1</v>
      </c>
      <c r="O10" s="5"/>
      <c r="P10" s="5"/>
      <c r="Q10" s="5"/>
      <c r="R10" s="5"/>
      <c r="S10" s="5"/>
      <c r="T10" s="4">
        <v>1</v>
      </c>
      <c r="U10" s="4">
        <v>1</v>
      </c>
    </row>
    <row r="11" spans="1:21" x14ac:dyDescent="0.25">
      <c r="A11" s="4">
        <v>2</v>
      </c>
      <c r="B11" s="5" t="s">
        <v>224</v>
      </c>
      <c r="C11" s="4">
        <v>1</v>
      </c>
      <c r="D11" s="4">
        <v>1</v>
      </c>
      <c r="E11" s="6">
        <f t="shared" ref="E11:E24" si="0">D11/C11</f>
        <v>1</v>
      </c>
      <c r="F11" s="10"/>
      <c r="G11" s="10"/>
      <c r="H11" s="10"/>
      <c r="I11" s="10">
        <v>1</v>
      </c>
      <c r="J11" s="4">
        <v>1</v>
      </c>
      <c r="K11" s="4"/>
      <c r="L11" s="5"/>
      <c r="M11" s="5"/>
      <c r="N11" s="12">
        <v>1</v>
      </c>
      <c r="O11" s="5"/>
      <c r="P11" s="5"/>
      <c r="Q11" s="5"/>
      <c r="R11" s="5"/>
      <c r="S11" s="5"/>
      <c r="T11" s="4">
        <v>1</v>
      </c>
      <c r="U11" s="4"/>
    </row>
    <row r="12" spans="1:21" x14ac:dyDescent="0.25">
      <c r="A12" s="4">
        <v>3</v>
      </c>
      <c r="B12" s="5" t="s">
        <v>225</v>
      </c>
      <c r="C12" s="4">
        <v>6</v>
      </c>
      <c r="D12" s="4">
        <v>6</v>
      </c>
      <c r="E12" s="6">
        <f t="shared" si="0"/>
        <v>1</v>
      </c>
      <c r="F12" s="10"/>
      <c r="G12" s="10"/>
      <c r="H12" s="10">
        <v>3</v>
      </c>
      <c r="I12" s="10">
        <v>3</v>
      </c>
      <c r="J12" s="4">
        <v>6</v>
      </c>
      <c r="K12" s="4"/>
      <c r="L12" s="5"/>
      <c r="M12" s="5"/>
      <c r="N12" s="12">
        <v>6</v>
      </c>
      <c r="O12" s="5"/>
      <c r="P12" s="5"/>
      <c r="Q12" s="5"/>
      <c r="R12" s="5"/>
      <c r="S12" s="5"/>
      <c r="T12" s="4">
        <v>6</v>
      </c>
      <c r="U12" s="4">
        <v>6</v>
      </c>
    </row>
    <row r="13" spans="1:21" x14ac:dyDescent="0.25">
      <c r="A13" s="4">
        <v>4</v>
      </c>
      <c r="B13" s="5" t="s">
        <v>226</v>
      </c>
      <c r="C13" s="4">
        <v>1</v>
      </c>
      <c r="D13" s="4">
        <v>1</v>
      </c>
      <c r="E13" s="6">
        <f t="shared" si="0"/>
        <v>1</v>
      </c>
      <c r="F13" s="10"/>
      <c r="G13" s="10"/>
      <c r="H13" s="10"/>
      <c r="I13" s="10">
        <v>1</v>
      </c>
      <c r="J13" s="4">
        <v>1</v>
      </c>
      <c r="K13" s="4"/>
      <c r="L13" s="5"/>
      <c r="M13" s="5"/>
      <c r="N13" s="12">
        <v>1</v>
      </c>
      <c r="O13" s="5"/>
      <c r="P13" s="5"/>
      <c r="Q13" s="5"/>
      <c r="R13" s="5"/>
      <c r="S13" s="5"/>
      <c r="T13" s="4">
        <v>1</v>
      </c>
      <c r="U13" s="4">
        <v>1</v>
      </c>
    </row>
    <row r="14" spans="1:21" x14ac:dyDescent="0.25">
      <c r="A14" s="4">
        <v>5</v>
      </c>
      <c r="B14" s="5" t="s">
        <v>819</v>
      </c>
      <c r="C14" s="4">
        <v>36</v>
      </c>
      <c r="D14" s="4">
        <v>36</v>
      </c>
      <c r="E14" s="6">
        <f t="shared" si="0"/>
        <v>1</v>
      </c>
      <c r="F14" s="10">
        <v>1</v>
      </c>
      <c r="G14" s="10">
        <v>3</v>
      </c>
      <c r="H14" s="10">
        <f>15+2</f>
        <v>17</v>
      </c>
      <c r="I14" s="10">
        <f>11+4</f>
        <v>15</v>
      </c>
      <c r="J14" s="4">
        <v>30</v>
      </c>
      <c r="K14" s="4">
        <v>6</v>
      </c>
      <c r="L14" s="5"/>
      <c r="M14" s="5"/>
      <c r="N14" s="12">
        <v>36</v>
      </c>
      <c r="O14" s="5"/>
      <c r="P14" s="5"/>
      <c r="Q14" s="5"/>
      <c r="R14" s="5"/>
      <c r="S14" s="5"/>
      <c r="T14" s="5"/>
      <c r="U14" s="4">
        <v>36</v>
      </c>
    </row>
    <row r="15" spans="1:21" x14ac:dyDescent="0.25">
      <c r="A15" s="4">
        <v>6</v>
      </c>
      <c r="B15" s="5" t="s">
        <v>227</v>
      </c>
      <c r="C15" s="4">
        <v>12</v>
      </c>
      <c r="D15" s="4">
        <v>11</v>
      </c>
      <c r="E15" s="6">
        <f t="shared" si="0"/>
        <v>0.91666666666666663</v>
      </c>
      <c r="F15" s="10"/>
      <c r="G15" s="10"/>
      <c r="H15" s="10">
        <v>7</v>
      </c>
      <c r="I15" s="10">
        <v>4</v>
      </c>
      <c r="J15" s="4">
        <v>9</v>
      </c>
      <c r="K15" s="4">
        <v>2</v>
      </c>
      <c r="L15" s="5"/>
      <c r="M15" s="5"/>
      <c r="N15" s="12">
        <v>11</v>
      </c>
      <c r="O15" s="5"/>
      <c r="P15" s="5"/>
      <c r="Q15" s="5"/>
      <c r="R15" s="5"/>
      <c r="S15" s="5"/>
      <c r="T15" s="5"/>
      <c r="U15" s="4">
        <v>11</v>
      </c>
    </row>
    <row r="16" spans="1:21" x14ac:dyDescent="0.25">
      <c r="A16" s="4">
        <v>7</v>
      </c>
      <c r="B16" s="5" t="s">
        <v>228</v>
      </c>
      <c r="C16" s="4">
        <v>11</v>
      </c>
      <c r="D16" s="4">
        <v>11</v>
      </c>
      <c r="E16" s="6">
        <f t="shared" si="0"/>
        <v>1</v>
      </c>
      <c r="F16" s="10"/>
      <c r="G16" s="10"/>
      <c r="H16" s="10">
        <f>3+2</f>
        <v>5</v>
      </c>
      <c r="I16" s="10">
        <f>3+3</f>
        <v>6</v>
      </c>
      <c r="J16" s="4">
        <v>7</v>
      </c>
      <c r="K16" s="4">
        <v>4</v>
      </c>
      <c r="L16" s="5"/>
      <c r="M16" s="5"/>
      <c r="N16" s="12">
        <v>8</v>
      </c>
      <c r="O16" s="12">
        <v>3</v>
      </c>
      <c r="P16" s="5"/>
      <c r="Q16" s="5"/>
      <c r="R16" s="5"/>
      <c r="S16" s="4">
        <v>1</v>
      </c>
      <c r="T16" s="4">
        <v>10</v>
      </c>
      <c r="U16" s="4"/>
    </row>
    <row r="17" spans="1:21" x14ac:dyDescent="0.25">
      <c r="A17" s="4">
        <v>8</v>
      </c>
      <c r="B17" s="5" t="s">
        <v>235</v>
      </c>
      <c r="C17" s="5"/>
      <c r="D17" s="5"/>
      <c r="E17" s="6">
        <v>0</v>
      </c>
      <c r="F17" s="10"/>
      <c r="G17" s="10"/>
      <c r="H17" s="10"/>
      <c r="I17" s="10"/>
      <c r="J17" s="4"/>
      <c r="K17" s="4"/>
      <c r="L17" s="5"/>
      <c r="M17" s="5"/>
      <c r="N17" s="4"/>
      <c r="O17" s="5"/>
      <c r="P17" s="5"/>
      <c r="Q17" s="5"/>
      <c r="R17" s="5"/>
      <c r="S17" s="5"/>
      <c r="T17" s="5"/>
      <c r="U17" s="4"/>
    </row>
    <row r="18" spans="1:21" x14ac:dyDescent="0.25">
      <c r="A18" s="4">
        <v>9</v>
      </c>
      <c r="B18" s="5" t="s">
        <v>814</v>
      </c>
      <c r="C18" s="4">
        <v>342</v>
      </c>
      <c r="D18" s="4">
        <v>344</v>
      </c>
      <c r="E18" s="6">
        <f t="shared" si="0"/>
        <v>1.0058479532163742</v>
      </c>
      <c r="F18" s="10">
        <v>24</v>
      </c>
      <c r="G18" s="10">
        <v>55</v>
      </c>
      <c r="H18" s="10">
        <v>201</v>
      </c>
      <c r="I18" s="10">
        <v>64</v>
      </c>
      <c r="J18" s="4">
        <v>120</v>
      </c>
      <c r="K18" s="4">
        <v>207</v>
      </c>
      <c r="L18" s="4">
        <v>3</v>
      </c>
      <c r="M18" s="5"/>
      <c r="N18" s="12">
        <v>278</v>
      </c>
      <c r="O18" s="12">
        <v>45</v>
      </c>
      <c r="P18" s="13">
        <v>21</v>
      </c>
      <c r="Q18" s="5"/>
      <c r="R18" s="5"/>
      <c r="S18" s="5"/>
      <c r="T18" s="5"/>
      <c r="U18" s="4">
        <f>344-9</f>
        <v>335</v>
      </c>
    </row>
    <row r="19" spans="1:21" x14ac:dyDescent="0.25">
      <c r="A19" s="4">
        <v>10</v>
      </c>
      <c r="B19" s="5" t="s">
        <v>234</v>
      </c>
      <c r="C19" s="4">
        <v>6</v>
      </c>
      <c r="D19" s="4"/>
      <c r="E19" s="6">
        <f t="shared" si="0"/>
        <v>0</v>
      </c>
      <c r="F19" s="10"/>
      <c r="G19" s="10"/>
      <c r="H19" s="11"/>
      <c r="I19" s="10"/>
      <c r="J19" s="4"/>
      <c r="K19" s="4"/>
      <c r="L19" s="5"/>
      <c r="M19" s="5"/>
      <c r="N19" s="4"/>
      <c r="O19" s="5"/>
      <c r="P19" s="5"/>
      <c r="Q19" s="5"/>
      <c r="R19" s="5"/>
      <c r="S19" s="5"/>
      <c r="T19" s="5"/>
      <c r="U19" s="4"/>
    </row>
    <row r="20" spans="1:21" x14ac:dyDescent="0.25">
      <c r="A20" s="4">
        <v>11</v>
      </c>
      <c r="B20" s="5" t="s">
        <v>233</v>
      </c>
      <c r="C20" s="4">
        <v>53</v>
      </c>
      <c r="D20" s="4">
        <v>52</v>
      </c>
      <c r="E20" s="6">
        <f t="shared" si="0"/>
        <v>0.98113207547169812</v>
      </c>
      <c r="F20" s="10">
        <v>1</v>
      </c>
      <c r="G20" s="10"/>
      <c r="H20" s="10">
        <f>8+1+2</f>
        <v>11</v>
      </c>
      <c r="I20" s="10">
        <f>26+1+5+4+4</f>
        <v>40</v>
      </c>
      <c r="J20" s="4">
        <v>13</v>
      </c>
      <c r="K20" s="4">
        <v>20</v>
      </c>
      <c r="L20" s="4">
        <v>21</v>
      </c>
      <c r="M20" s="5"/>
      <c r="N20" s="12">
        <v>31</v>
      </c>
      <c r="O20" s="12">
        <v>21</v>
      </c>
      <c r="P20" s="12">
        <v>2</v>
      </c>
      <c r="Q20" s="5"/>
      <c r="R20" s="4">
        <v>4</v>
      </c>
      <c r="S20" s="4">
        <v>2</v>
      </c>
      <c r="T20" s="4">
        <v>48</v>
      </c>
      <c r="U20" s="4"/>
    </row>
    <row r="21" spans="1:21" x14ac:dyDescent="0.25">
      <c r="A21" s="4">
        <v>12</v>
      </c>
      <c r="B21" s="5" t="s">
        <v>232</v>
      </c>
      <c r="C21" s="4">
        <v>9</v>
      </c>
      <c r="D21" s="4">
        <v>9</v>
      </c>
      <c r="E21" s="6">
        <f t="shared" si="0"/>
        <v>1</v>
      </c>
      <c r="F21" s="10"/>
      <c r="G21" s="10"/>
      <c r="H21" s="10">
        <v>5</v>
      </c>
      <c r="I21" s="10">
        <v>4</v>
      </c>
      <c r="J21" s="4"/>
      <c r="K21" s="4">
        <v>1</v>
      </c>
      <c r="L21" s="4">
        <v>8</v>
      </c>
      <c r="M21" s="5"/>
      <c r="N21" s="4"/>
      <c r="O21" s="12">
        <v>2</v>
      </c>
      <c r="P21" s="12">
        <v>7</v>
      </c>
      <c r="Q21" s="5"/>
      <c r="R21" s="5"/>
      <c r="S21" s="5"/>
      <c r="T21" s="4">
        <v>9</v>
      </c>
      <c r="U21" s="4"/>
    </row>
    <row r="22" spans="1:21" x14ac:dyDescent="0.25">
      <c r="A22" s="4">
        <v>13</v>
      </c>
      <c r="B22" s="5" t="s">
        <v>231</v>
      </c>
      <c r="C22" s="4">
        <v>2</v>
      </c>
      <c r="D22" s="4">
        <v>2</v>
      </c>
      <c r="E22" s="6">
        <f t="shared" si="0"/>
        <v>1</v>
      </c>
      <c r="F22" s="10"/>
      <c r="G22" s="10"/>
      <c r="H22" s="10"/>
      <c r="I22" s="10">
        <v>2</v>
      </c>
      <c r="J22" s="4"/>
      <c r="K22" s="4">
        <v>2</v>
      </c>
      <c r="L22" s="5"/>
      <c r="M22" s="5"/>
      <c r="N22" s="12">
        <v>2</v>
      </c>
      <c r="O22" s="5"/>
      <c r="P22" s="5"/>
      <c r="Q22" s="5"/>
      <c r="R22" s="5"/>
      <c r="S22" s="5"/>
      <c r="T22" s="4">
        <v>2</v>
      </c>
      <c r="U22" s="4"/>
    </row>
    <row r="23" spans="1:21" x14ac:dyDescent="0.25">
      <c r="A23" s="4">
        <v>14</v>
      </c>
      <c r="B23" s="5" t="s">
        <v>230</v>
      </c>
      <c r="C23" s="4">
        <v>39</v>
      </c>
      <c r="D23" s="4">
        <v>41</v>
      </c>
      <c r="E23" s="6">
        <f t="shared" si="0"/>
        <v>1.0512820512820513</v>
      </c>
      <c r="F23" s="10">
        <v>3</v>
      </c>
      <c r="G23" s="10">
        <v>10</v>
      </c>
      <c r="H23" s="10">
        <v>18</v>
      </c>
      <c r="I23" s="10">
        <v>10</v>
      </c>
      <c r="J23" s="4">
        <v>25</v>
      </c>
      <c r="K23" s="4">
        <v>16</v>
      </c>
      <c r="L23" s="4">
        <v>1</v>
      </c>
      <c r="M23" s="5"/>
      <c r="N23" s="4"/>
      <c r="O23" s="5"/>
      <c r="P23" s="5"/>
      <c r="Q23" s="5"/>
      <c r="R23" s="5"/>
      <c r="S23" s="5"/>
      <c r="T23" s="4">
        <v>41</v>
      </c>
      <c r="U23" s="4"/>
    </row>
    <row r="24" spans="1:21" x14ac:dyDescent="0.25">
      <c r="A24" s="4">
        <v>15</v>
      </c>
      <c r="B24" s="5" t="s">
        <v>229</v>
      </c>
      <c r="C24" s="4">
        <v>3</v>
      </c>
      <c r="D24" s="4">
        <v>3</v>
      </c>
      <c r="E24" s="6">
        <f t="shared" si="0"/>
        <v>1</v>
      </c>
      <c r="F24" s="10"/>
      <c r="G24" s="10"/>
      <c r="H24" s="10">
        <v>2</v>
      </c>
      <c r="I24" s="10">
        <v>1</v>
      </c>
      <c r="J24" s="4">
        <v>1</v>
      </c>
      <c r="K24" s="4">
        <v>1</v>
      </c>
      <c r="L24" s="4">
        <v>1</v>
      </c>
      <c r="M24" s="5"/>
      <c r="N24" s="4"/>
      <c r="O24" s="5"/>
      <c r="P24" s="5"/>
      <c r="Q24" s="5"/>
      <c r="R24" s="5"/>
      <c r="S24" s="4">
        <v>1</v>
      </c>
      <c r="T24" s="4">
        <v>2</v>
      </c>
      <c r="U24" s="4"/>
    </row>
    <row r="25" spans="1:21" x14ac:dyDescent="0.25">
      <c r="A25" s="782" t="s">
        <v>220</v>
      </c>
      <c r="B25" s="782"/>
      <c r="C25" s="4">
        <f>SUM(C10:C24)</f>
        <v>522</v>
      </c>
      <c r="D25" s="4">
        <f t="shared" ref="D25:M25" si="1">SUM(D10:D24)</f>
        <v>518</v>
      </c>
      <c r="E25" s="4"/>
      <c r="F25" s="4">
        <f>SUM(F10:F24)</f>
        <v>29</v>
      </c>
      <c r="G25" s="4">
        <f>SUM(G10:G24)</f>
        <v>68</v>
      </c>
      <c r="H25" s="4">
        <f>SUM(H10:H24)</f>
        <v>270</v>
      </c>
      <c r="I25" s="4">
        <f>SUM(I10:I24)</f>
        <v>151</v>
      </c>
      <c r="J25" s="4">
        <f t="shared" si="1"/>
        <v>214</v>
      </c>
      <c r="K25" s="4">
        <f t="shared" si="1"/>
        <v>259</v>
      </c>
      <c r="L25" s="4">
        <f t="shared" si="1"/>
        <v>34</v>
      </c>
      <c r="M25" s="4">
        <f t="shared" si="1"/>
        <v>0</v>
      </c>
      <c r="N25" s="4">
        <f t="shared" ref="N25:U25" si="2">SUM(N10:N24)</f>
        <v>375</v>
      </c>
      <c r="O25" s="4">
        <f t="shared" si="2"/>
        <v>71</v>
      </c>
      <c r="P25" s="4">
        <f t="shared" si="2"/>
        <v>30</v>
      </c>
      <c r="Q25" s="4">
        <f t="shared" si="2"/>
        <v>0</v>
      </c>
      <c r="R25" s="4">
        <f t="shared" si="2"/>
        <v>4</v>
      </c>
      <c r="S25" s="4">
        <f t="shared" si="2"/>
        <v>4</v>
      </c>
      <c r="T25" s="4">
        <f t="shared" si="2"/>
        <v>121</v>
      </c>
      <c r="U25" s="4">
        <f t="shared" si="2"/>
        <v>390</v>
      </c>
    </row>
  </sheetData>
  <mergeCells count="9">
    <mergeCell ref="A25:B25"/>
    <mergeCell ref="U7:U8"/>
    <mergeCell ref="A7:A8"/>
    <mergeCell ref="B7:B8"/>
    <mergeCell ref="C7:E7"/>
    <mergeCell ref="F7:I7"/>
    <mergeCell ref="J7:M7"/>
    <mergeCell ref="N7:P7"/>
    <mergeCell ref="Q7:T7"/>
  </mergeCells>
  <phoneticPr fontId="0" type="noConversion"/>
  <pageMargins left="0.59055118110236227" right="0.19685039370078741" top="0.39370078740157483" bottom="0.39370078740157483" header="0" footer="0"/>
  <pageSetup paperSize="9" scale="77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 x14ac:dyDescent="0.2">
      <c r="B1" s="14" t="s">
        <v>74</v>
      </c>
      <c r="C1" s="15"/>
      <c r="D1" s="24"/>
      <c r="E1" s="24"/>
    </row>
    <row r="2" spans="2:5" x14ac:dyDescent="0.2">
      <c r="B2" s="14" t="s">
        <v>75</v>
      </c>
      <c r="C2" s="15"/>
      <c r="D2" s="24"/>
      <c r="E2" s="24"/>
    </row>
    <row r="3" spans="2:5" x14ac:dyDescent="0.2">
      <c r="B3" s="16"/>
      <c r="C3" s="16"/>
      <c r="D3" s="25"/>
      <c r="E3" s="25"/>
    </row>
    <row r="4" spans="2:5" ht="51" x14ac:dyDescent="0.2">
      <c r="B4" s="17" t="s">
        <v>76</v>
      </c>
      <c r="C4" s="16"/>
      <c r="D4" s="25"/>
      <c r="E4" s="25"/>
    </row>
    <row r="5" spans="2:5" x14ac:dyDescent="0.2">
      <c r="B5" s="16"/>
      <c r="C5" s="16"/>
      <c r="D5" s="25"/>
      <c r="E5" s="25"/>
    </row>
    <row r="6" spans="2:5" ht="25.5" x14ac:dyDescent="0.2">
      <c r="B6" s="14" t="s">
        <v>77</v>
      </c>
      <c r="C6" s="15"/>
      <c r="D6" s="24"/>
      <c r="E6" s="26" t="s">
        <v>78</v>
      </c>
    </row>
    <row r="7" spans="2:5" ht="13.5" thickBot="1" x14ac:dyDescent="0.25">
      <c r="B7" s="16"/>
      <c r="C7" s="16"/>
      <c r="D7" s="25"/>
      <c r="E7" s="25"/>
    </row>
    <row r="8" spans="2:5" ht="63.75" x14ac:dyDescent="0.2">
      <c r="B8" s="18" t="s">
        <v>79</v>
      </c>
      <c r="C8" s="19"/>
      <c r="D8" s="27"/>
      <c r="E8" s="28">
        <v>1</v>
      </c>
    </row>
    <row r="9" spans="2:5" ht="39" thickBot="1" x14ac:dyDescent="0.25">
      <c r="B9" s="20"/>
      <c r="C9" s="21"/>
      <c r="D9" s="29"/>
      <c r="E9" s="30" t="s">
        <v>80</v>
      </c>
    </row>
    <row r="10" spans="2:5" ht="13.5" thickBot="1" x14ac:dyDescent="0.25">
      <c r="B10" s="16"/>
      <c r="C10" s="16"/>
      <c r="D10" s="25"/>
      <c r="E10" s="25"/>
    </row>
    <row r="11" spans="2:5" ht="51.75" thickBot="1" x14ac:dyDescent="0.25">
      <c r="B11" s="22" t="s">
        <v>81</v>
      </c>
      <c r="C11" s="23"/>
      <c r="D11" s="31"/>
      <c r="E11" s="32">
        <v>29</v>
      </c>
    </row>
    <row r="12" spans="2:5" x14ac:dyDescent="0.2">
      <c r="B12" s="16"/>
      <c r="C12" s="16"/>
      <c r="D12" s="25"/>
      <c r="E12" s="25"/>
    </row>
  </sheetData>
  <phoneticPr fontId="0" type="noConversion"/>
  <hyperlinks>
    <hyperlink ref="E9" location="'Список по запросу'!A1:BE531" display="'Список по запросу'!A1:BE53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topLeftCell="B1" workbookViewId="0">
      <selection activeCell="B1" sqref="B1"/>
    </sheetView>
  </sheetViews>
  <sheetFormatPr defaultRowHeight="12.75" x14ac:dyDescent="0.2"/>
  <cols>
    <col min="1" max="1" width="4.85546875" customWidth="1"/>
    <col min="2" max="2" width="15.7109375" bestFit="1" customWidth="1"/>
    <col min="3" max="3" width="10.28515625" bestFit="1" customWidth="1"/>
    <col min="4" max="4" width="31.85546875" bestFit="1" customWidth="1"/>
  </cols>
  <sheetData>
    <row r="1" spans="1:1" x14ac:dyDescent="0.2">
      <c r="A1" t="s">
        <v>1128</v>
      </c>
    </row>
    <row r="2" spans="1:1" x14ac:dyDescent="0.2">
      <c r="A2" t="s">
        <v>1129</v>
      </c>
    </row>
    <row r="3" spans="1:1" x14ac:dyDescent="0.2">
      <c r="A3" t="s">
        <v>1130</v>
      </c>
    </row>
    <row r="4" spans="1:1" x14ac:dyDescent="0.2">
      <c r="A4" t="s">
        <v>1131</v>
      </c>
    </row>
    <row r="5" spans="1:1" x14ac:dyDescent="0.2">
      <c r="A5" t="s">
        <v>1132</v>
      </c>
    </row>
    <row r="6" spans="1:1" x14ac:dyDescent="0.2">
      <c r="A6" t="s">
        <v>1133</v>
      </c>
    </row>
    <row r="7" spans="1:1" x14ac:dyDescent="0.2">
      <c r="A7" t="s">
        <v>1134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Список по запросу</vt:lpstr>
      <vt:lpstr>сведения</vt:lpstr>
      <vt:lpstr>Отчет о совместимости</vt:lpstr>
      <vt:lpstr>Задачи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Скворцов Валерий Григорьевич</dc:creator>
  <cp:lastModifiedBy>Быстрицкий Александр Георгиевич</cp:lastModifiedBy>
  <cp:lastPrinted>2017-12-30T09:21:26Z</cp:lastPrinted>
  <dcterms:created xsi:type="dcterms:W3CDTF">2005-03-03T09:31:39Z</dcterms:created>
  <dcterms:modified xsi:type="dcterms:W3CDTF">2018-03-24T04:48:32Z</dcterms:modified>
</cp:coreProperties>
</file>