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7A70E77-1ED3-4C64-A6F7-444B37B9F0BF}" xr6:coauthVersionLast="36" xr6:coauthVersionMax="36" xr10:uidLastSave="{00000000-0000-0000-0000-000000000000}"/>
  <bookViews>
    <workbookView xWindow="0" yWindow="0" windowWidth="19200" windowHeight="11370" activeTab="3" xr2:uid="{00000000-000D-0000-FFFF-FFFF00000000}"/>
  </bookViews>
  <sheets>
    <sheet name="Итог 0718 " sheetId="5" r:id="rId1"/>
    <sheet name="Итог 0818" sheetId="3" r:id="rId2"/>
    <sheet name="Итог 0918" sheetId="4" r:id="rId3"/>
    <sheet name="Итог квартал" sheetId="6" r:id="rId4"/>
  </sheets>
  <definedNames>
    <definedName name="_xlnm.Print_Area" localSheetId="3">'Итог квартал'!$A$14:$I$120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39" i="4" l="1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L35" i="4" s="1"/>
  <c r="B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K36" i="4" s="1"/>
  <c r="AJ39" i="3" l="1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L35" i="3" s="1"/>
  <c r="B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6" i="3" s="1"/>
  <c r="AJ39" i="5" l="1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AL35" i="5" s="1"/>
  <c r="B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K36" i="5" s="1"/>
  <c r="AJ7" i="6" l="1"/>
  <c r="AH7" i="6"/>
  <c r="AI7" i="6" l="1"/>
  <c r="D106" i="6" l="1"/>
  <c r="AJ6" i="6"/>
  <c r="AI6" i="6"/>
  <c r="AH6" i="6"/>
  <c r="D112" i="6" l="1"/>
  <c r="D111" i="6"/>
  <c r="D110" i="6"/>
  <c r="D109" i="6"/>
  <c r="D108" i="6"/>
  <c r="D107" i="6"/>
  <c r="D105" i="6"/>
  <c r="D104" i="6"/>
  <c r="D103" i="6"/>
  <c r="D101" i="6"/>
  <c r="D100" i="6"/>
  <c r="D99" i="6"/>
  <c r="D98" i="6"/>
  <c r="D97" i="6"/>
  <c r="D96" i="6"/>
  <c r="D95" i="6"/>
  <c r="D94" i="6"/>
  <c r="D93" i="6"/>
  <c r="D92" i="6"/>
  <c r="E112" i="6"/>
  <c r="E111" i="6"/>
  <c r="E110" i="6"/>
  <c r="E109" i="6"/>
  <c r="E108" i="6"/>
  <c r="E107" i="6"/>
  <c r="E106" i="6"/>
  <c r="E105" i="6"/>
  <c r="E104" i="6"/>
  <c r="E103" i="6"/>
  <c r="E101" i="6"/>
  <c r="E100" i="6"/>
  <c r="E99" i="6"/>
  <c r="E98" i="6"/>
  <c r="E97" i="6"/>
  <c r="E96" i="6"/>
  <c r="E95" i="6"/>
  <c r="E94" i="6"/>
  <c r="E93" i="6"/>
  <c r="E92" i="6"/>
  <c r="AH5" i="6"/>
  <c r="AH8" i="6" s="1"/>
  <c r="G95" i="6" l="1"/>
  <c r="F95" i="6"/>
  <c r="G99" i="6"/>
  <c r="F99" i="6"/>
  <c r="G103" i="6"/>
  <c r="F103" i="6"/>
  <c r="G107" i="6"/>
  <c r="F107" i="6"/>
  <c r="G92" i="6"/>
  <c r="F92" i="6"/>
  <c r="F96" i="6"/>
  <c r="G96" i="6"/>
  <c r="G100" i="6"/>
  <c r="F100" i="6"/>
  <c r="F104" i="6"/>
  <c r="G104" i="6"/>
  <c r="G108" i="6"/>
  <c r="F108" i="6"/>
  <c r="AI5" i="6"/>
  <c r="AI8" i="6" s="1"/>
  <c r="H111" i="6" s="1"/>
  <c r="G111" i="6"/>
  <c r="F111" i="6"/>
  <c r="G93" i="6"/>
  <c r="F93" i="6"/>
  <c r="F97" i="6"/>
  <c r="G97" i="6"/>
  <c r="G101" i="6"/>
  <c r="F101" i="6"/>
  <c r="F105" i="6"/>
  <c r="G105" i="6"/>
  <c r="G109" i="6"/>
  <c r="F109" i="6"/>
  <c r="F94" i="6"/>
  <c r="G94" i="6"/>
  <c r="G98" i="6"/>
  <c r="F98" i="6"/>
  <c r="G106" i="6"/>
  <c r="F106" i="6"/>
  <c r="AG5" i="6"/>
  <c r="G110" i="6"/>
  <c r="F110" i="6"/>
  <c r="AJ5" i="6"/>
  <c r="AJ8" i="6" s="1"/>
  <c r="H112" i="6" s="1"/>
  <c r="G112" i="6"/>
  <c r="F112" i="6"/>
  <c r="D80" i="6"/>
  <c r="G59" i="6" l="1"/>
  <c r="G60" i="6"/>
  <c r="G63" i="6"/>
  <c r="G65" i="6"/>
  <c r="G66" i="6"/>
  <c r="G68" i="6"/>
  <c r="G69" i="6"/>
  <c r="G71" i="6"/>
  <c r="G72" i="6"/>
  <c r="G74" i="6"/>
  <c r="G75" i="6"/>
  <c r="G77" i="6"/>
  <c r="G78" i="6"/>
  <c r="G80" i="6"/>
  <c r="G83" i="6"/>
  <c r="G84" i="6"/>
  <c r="G86" i="6"/>
  <c r="G87" i="6"/>
  <c r="G89" i="6"/>
  <c r="G90" i="6"/>
  <c r="G91" i="6"/>
  <c r="F59" i="6"/>
  <c r="F60" i="6"/>
  <c r="F63" i="6"/>
  <c r="F65" i="6"/>
  <c r="F66" i="6"/>
  <c r="F68" i="6"/>
  <c r="F69" i="6"/>
  <c r="F71" i="6"/>
  <c r="F72" i="6"/>
  <c r="F74" i="6"/>
  <c r="F75" i="6"/>
  <c r="F77" i="6"/>
  <c r="F78" i="6"/>
  <c r="F80" i="6"/>
  <c r="F83" i="6"/>
  <c r="F84" i="6"/>
  <c r="F86" i="6"/>
  <c r="F87" i="6"/>
  <c r="F89" i="6"/>
  <c r="F90" i="6"/>
  <c r="F91" i="6"/>
  <c r="E60" i="6"/>
  <c r="E62" i="6"/>
  <c r="E63" i="6"/>
  <c r="E65" i="6"/>
  <c r="E66" i="6"/>
  <c r="E68" i="6"/>
  <c r="E69" i="6"/>
  <c r="E71" i="6"/>
  <c r="E72" i="6"/>
  <c r="E74" i="6"/>
  <c r="E75" i="6"/>
  <c r="E77" i="6"/>
  <c r="E78" i="6"/>
  <c r="E80" i="6"/>
  <c r="E83" i="6"/>
  <c r="E84" i="6"/>
  <c r="E86" i="6"/>
  <c r="E87" i="6"/>
  <c r="E89" i="6"/>
  <c r="E90" i="6"/>
  <c r="E91" i="6"/>
  <c r="D59" i="6"/>
  <c r="D60" i="6"/>
  <c r="D62" i="6"/>
  <c r="D63" i="6"/>
  <c r="D65" i="6"/>
  <c r="D66" i="6"/>
  <c r="D68" i="6"/>
  <c r="D69" i="6"/>
  <c r="D71" i="6"/>
  <c r="D72" i="6"/>
  <c r="D74" i="6"/>
  <c r="D75" i="6"/>
  <c r="E82" i="6" l="1"/>
  <c r="E79" i="6"/>
  <c r="E67" i="6"/>
  <c r="D102" i="6"/>
  <c r="E102" i="6"/>
  <c r="E81" i="6"/>
  <c r="D64" i="6"/>
  <c r="D88" i="6"/>
  <c r="D76" i="6"/>
  <c r="E76" i="6"/>
  <c r="E64" i="6"/>
  <c r="E88" i="6"/>
  <c r="D61" i="6"/>
  <c r="E73" i="6"/>
  <c r="E61" i="6"/>
  <c r="D70" i="6"/>
  <c r="D58" i="6"/>
  <c r="D85" i="6"/>
  <c r="E70" i="6"/>
  <c r="E58" i="6"/>
  <c r="E85" i="6"/>
  <c r="D79" i="6"/>
  <c r="D67" i="6"/>
  <c r="E59" i="6"/>
  <c r="F62" i="6"/>
  <c r="G62" i="6"/>
  <c r="D81" i="6"/>
  <c r="D82" i="6"/>
  <c r="D73" i="6"/>
  <c r="N7" i="6" l="1"/>
  <c r="Y6" i="6"/>
  <c r="M5" i="6" l="1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H5" i="6"/>
  <c r="E5" i="6"/>
  <c r="B5" i="6"/>
  <c r="X7" i="6"/>
  <c r="W7" i="6"/>
  <c r="V7" i="6"/>
  <c r="U7" i="6"/>
  <c r="T7" i="6"/>
  <c r="S7" i="6"/>
  <c r="R7" i="6"/>
  <c r="Q7" i="6"/>
  <c r="P7" i="6"/>
  <c r="O7" i="6"/>
  <c r="M7" i="6"/>
  <c r="L7" i="6"/>
  <c r="K7" i="6"/>
  <c r="J7" i="6"/>
  <c r="I7" i="6"/>
  <c r="H7" i="6"/>
  <c r="G7" i="6"/>
  <c r="F7" i="6"/>
  <c r="E7" i="6"/>
  <c r="D7" i="6"/>
  <c r="C7" i="6"/>
  <c r="B7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Z6" i="6"/>
  <c r="AA6" i="6"/>
  <c r="AB6" i="6"/>
  <c r="AC6" i="6"/>
  <c r="AD6" i="6"/>
  <c r="AE6" i="6"/>
  <c r="AF6" i="6"/>
  <c r="AG6" i="6"/>
  <c r="H6" i="6"/>
  <c r="G6" i="6"/>
  <c r="F6" i="6"/>
  <c r="D6" i="6"/>
  <c r="C6" i="6"/>
  <c r="B6" i="6"/>
  <c r="AG7" i="6" l="1"/>
  <c r="AG8" i="6" s="1"/>
  <c r="Z7" i="6"/>
  <c r="Z8" i="6" s="1"/>
  <c r="H103" i="6" s="1"/>
  <c r="AD7" i="6"/>
  <c r="AD8" i="6" s="1"/>
  <c r="H107" i="6" s="1"/>
  <c r="Y7" i="6"/>
  <c r="Y8" i="6" s="1"/>
  <c r="F102" i="6"/>
  <c r="G102" i="6"/>
  <c r="AA7" i="6"/>
  <c r="AA8" i="6" s="1"/>
  <c r="H104" i="6" s="1"/>
  <c r="AE7" i="6"/>
  <c r="AE8" i="6" s="1"/>
  <c r="H108" i="6" s="1"/>
  <c r="AC7" i="6"/>
  <c r="AC8" i="6" s="1"/>
  <c r="H106" i="6" s="1"/>
  <c r="AB7" i="6"/>
  <c r="AF7" i="6"/>
  <c r="AF8" i="6" s="1"/>
  <c r="H109" i="6" s="1"/>
  <c r="Q8" i="6"/>
  <c r="H94" i="6" s="1"/>
  <c r="F82" i="6"/>
  <c r="M8" i="6"/>
  <c r="H82" i="6" s="1"/>
  <c r="G82" i="6"/>
  <c r="E6" i="6"/>
  <c r="AK6" i="6" s="1"/>
  <c r="J5" i="6"/>
  <c r="J8" i="6" s="1"/>
  <c r="S8" i="6"/>
  <c r="G61" i="6"/>
  <c r="F61" i="6"/>
  <c r="G5" i="6"/>
  <c r="G8" i="6" s="1"/>
  <c r="K5" i="6"/>
  <c r="K8" i="6" s="1"/>
  <c r="T8" i="6"/>
  <c r="G64" i="6"/>
  <c r="F64" i="6"/>
  <c r="AB8" i="6"/>
  <c r="H105" i="6" s="1"/>
  <c r="D5" i="6"/>
  <c r="H8" i="6"/>
  <c r="L5" i="6"/>
  <c r="L8" i="6" s="1"/>
  <c r="H88" i="6" s="1"/>
  <c r="G88" i="6"/>
  <c r="F88" i="6"/>
  <c r="U8" i="6"/>
  <c r="G67" i="6"/>
  <c r="F67" i="6"/>
  <c r="G79" i="6"/>
  <c r="F79" i="6"/>
  <c r="F5" i="6"/>
  <c r="F8" i="6" s="1"/>
  <c r="O5" i="6"/>
  <c r="O8" i="6" s="1"/>
  <c r="W8" i="6"/>
  <c r="G73" i="6"/>
  <c r="F73" i="6"/>
  <c r="C5" i="6"/>
  <c r="G81" i="6"/>
  <c r="F81" i="6"/>
  <c r="X8" i="6"/>
  <c r="G76" i="6"/>
  <c r="F76" i="6"/>
  <c r="B8" i="6"/>
  <c r="I5" i="6"/>
  <c r="I8" i="6" s="1"/>
  <c r="N5" i="6"/>
  <c r="N8" i="6" s="1"/>
  <c r="H85" i="6" s="1"/>
  <c r="G85" i="6"/>
  <c r="F85" i="6"/>
  <c r="R8" i="6"/>
  <c r="G58" i="6"/>
  <c r="F58" i="6"/>
  <c r="V8" i="6"/>
  <c r="G70" i="6"/>
  <c r="F70" i="6"/>
  <c r="P8" i="6"/>
  <c r="H93" i="6" s="1"/>
  <c r="C8" i="6" l="1"/>
  <c r="H81" i="6" s="1"/>
  <c r="AK5" i="6"/>
  <c r="AK7" i="6"/>
  <c r="AK9" i="6" s="1"/>
  <c r="H61" i="6"/>
  <c r="H96" i="6"/>
  <c r="H76" i="6"/>
  <c r="H101" i="6"/>
  <c r="H70" i="6"/>
  <c r="H99" i="6"/>
  <c r="H67" i="6"/>
  <c r="H98" i="6"/>
  <c r="H110" i="6"/>
  <c r="H92" i="6"/>
  <c r="H58" i="6"/>
  <c r="H95" i="6"/>
  <c r="H73" i="6"/>
  <c r="H100" i="6"/>
  <c r="D8" i="6"/>
  <c r="H64" i="6"/>
  <c r="H97" i="6"/>
  <c r="H79" i="6"/>
  <c r="H102" i="6"/>
  <c r="E8" i="6"/>
</calcChain>
</file>

<file path=xl/sharedStrings.xml><?xml version="1.0" encoding="utf-8"?>
<sst xmlns="http://schemas.openxmlformats.org/spreadsheetml/2006/main" count="261" uniqueCount="124">
  <si>
    <t>Всего</t>
  </si>
  <si>
    <t>В2</t>
  </si>
  <si>
    <t>В3</t>
  </si>
  <si>
    <t>Г3</t>
  </si>
  <si>
    <t>Г4</t>
  </si>
  <si>
    <t>К1</t>
  </si>
  <si>
    <t>Л1</t>
  </si>
  <si>
    <t>П2</t>
  </si>
  <si>
    <t>П1</t>
  </si>
  <si>
    <t>Х2</t>
  </si>
  <si>
    <t>З2</t>
  </si>
  <si>
    <t>З1</t>
  </si>
  <si>
    <t>Х1</t>
  </si>
  <si>
    <t>К2</t>
  </si>
  <si>
    <t>С1</t>
  </si>
  <si>
    <t>В1</t>
  </si>
  <si>
    <t>В4</t>
  </si>
  <si>
    <t>Г5</t>
  </si>
  <si>
    <t>Г6</t>
  </si>
  <si>
    <t>Г2</t>
  </si>
  <si>
    <t>БК</t>
  </si>
  <si>
    <t>ШК</t>
  </si>
  <si>
    <t>ВК</t>
  </si>
  <si>
    <t>ДК</t>
  </si>
  <si>
    <t>М1</t>
  </si>
  <si>
    <t>М2</t>
  </si>
  <si>
    <t>М3</t>
  </si>
  <si>
    <t>М4</t>
  </si>
  <si>
    <t>М5</t>
  </si>
  <si>
    <t>М6</t>
  </si>
  <si>
    <t>М7</t>
  </si>
  <si>
    <t>М8</t>
  </si>
  <si>
    <t>Итого</t>
  </si>
  <si>
    <t>Число /сек</t>
  </si>
  <si>
    <t>Месяц/сек</t>
  </si>
  <si>
    <t xml:space="preserve">Интенсивность воздушного движения в Центрах ОВД, РДЦ и МАДЦ филиала «МЦ АУВД» </t>
  </si>
  <si>
    <t>Интенсивность воздушного движения</t>
  </si>
  <si>
    <t>макс. суточная</t>
  </si>
  <si>
    <t>1.</t>
  </si>
  <si>
    <t>Белгородский центр ОВД</t>
  </si>
  <si>
    <t>МДП</t>
  </si>
  <si>
    <t>ДПП</t>
  </si>
  <si>
    <t>КДП</t>
  </si>
  <si>
    <t>2.</t>
  </si>
  <si>
    <t>Воронежский центр ОВД</t>
  </si>
  <si>
    <t>(ДПК-ПДП-ПДСР) ЗВП</t>
  </si>
  <si>
    <t>2А.</t>
  </si>
  <si>
    <t>Липецкое отделение</t>
  </si>
  <si>
    <t>Воронежского центра ОВД</t>
  </si>
  <si>
    <t>КДП (ДПП, ДПК, СДП, ДПР)</t>
  </si>
  <si>
    <t>3.</t>
  </si>
  <si>
    <t>Калужский центр ОВД</t>
  </si>
  <si>
    <t>4.</t>
  </si>
  <si>
    <t>Тверской центр ОВД</t>
  </si>
  <si>
    <t>4А.</t>
  </si>
  <si>
    <t>Ярославское отделение Тверского центра ОВД</t>
  </si>
  <si>
    <t>5.</t>
  </si>
  <si>
    <t>Домодедовский центр ОВД</t>
  </si>
  <si>
    <t>СДП</t>
  </si>
  <si>
    <t>6.</t>
  </si>
  <si>
    <t>ПДП</t>
  </si>
  <si>
    <t>ВДПП</t>
  </si>
  <si>
    <t>7.</t>
  </si>
  <si>
    <t>Нижегородский центр ОВД</t>
  </si>
  <si>
    <t>ДПК</t>
  </si>
  <si>
    <t>Вышка</t>
  </si>
  <si>
    <t>КДП МВЛ</t>
  </si>
  <si>
    <t>8.</t>
  </si>
  <si>
    <t>Шереметьевский центр ОВД</t>
  </si>
  <si>
    <t>ДПР-1</t>
  </si>
  <si>
    <t>ДПР-2</t>
  </si>
  <si>
    <t>СДП/ВСДП</t>
  </si>
  <si>
    <t>МАДЦ</t>
  </si>
  <si>
    <t>М1+М9</t>
  </si>
  <si>
    <t>10.</t>
  </si>
  <si>
    <t>РДЦ</t>
  </si>
  <si>
    <t>«Воронеж-1»</t>
  </si>
  <si>
    <t>«Воронеж-2»</t>
  </si>
  <si>
    <t>«Воронеж-3»</t>
  </si>
  <si>
    <t>«Воронеж-4»</t>
  </si>
  <si>
    <t>«Горький -2»</t>
  </si>
  <si>
    <t>«Горький –3»</t>
  </si>
  <si>
    <t>«Горький –4»</t>
  </si>
  <si>
    <t>«Горький –5»</t>
  </si>
  <si>
    <t>«Горький -6»</t>
  </si>
  <si>
    <t>«Запад-1»</t>
  </si>
  <si>
    <t>«Запад-2»</t>
  </si>
  <si>
    <t>«Киев-1»</t>
  </si>
  <si>
    <t>«Киев-2»</t>
  </si>
  <si>
    <t>«Ленинград-1»</t>
  </si>
  <si>
    <t>«Пенза-1»</t>
  </si>
  <si>
    <t>«Пенза-2»</t>
  </si>
  <si>
    <t>«Север-1»</t>
  </si>
  <si>
    <t>«Харьков-1»</t>
  </si>
  <si>
    <t>«Харьков-2»</t>
  </si>
  <si>
    <t>«Саксафон-6»</t>
  </si>
  <si>
    <t>«Москва-центр»</t>
  </si>
  <si>
    <t>Заместитель директора по ОрВД</t>
  </si>
  <si>
    <t>Внуковский центр ОВД</t>
  </si>
  <si>
    <t>№ п/п</t>
  </si>
  <si>
    <t>МАХ</t>
  </si>
  <si>
    <t>СРЕДНЯЯ</t>
  </si>
  <si>
    <t>ср.месячная</t>
  </si>
  <si>
    <t>ср.суточная</t>
  </si>
  <si>
    <t>макс. месяц</t>
  </si>
  <si>
    <t>Кол-во
 ВС за квартал</t>
  </si>
  <si>
    <t>Наименование 
ОВД</t>
  </si>
  <si>
    <t>Наимен
 сектора
(пункта) ОВД</t>
  </si>
  <si>
    <t>А1</t>
  </si>
  <si>
    <t>M9</t>
  </si>
  <si>
    <t>Москва Центр</t>
  </si>
  <si>
    <t>М9</t>
  </si>
  <si>
    <t>A1</t>
  </si>
  <si>
    <t>М.центр</t>
  </si>
  <si>
    <t>Январь</t>
  </si>
  <si>
    <t>Февраль</t>
  </si>
  <si>
    <t>Март</t>
  </si>
  <si>
    <t>Итог загрузки секторов МЦ АУВД за август 2018 г.</t>
  </si>
  <si>
    <t>Итог загрузки секторов МЦ АУВД за июль 2018 г.</t>
  </si>
  <si>
    <t>Итог загрузки секторов МЦ АУВД за III квартал 2018 г.</t>
  </si>
  <si>
    <t>в 3-м квартале 2018 года по пунктам ОВД</t>
  </si>
  <si>
    <t>«_____» октября 2018 года</t>
  </si>
  <si>
    <t xml:space="preserve">                 </t>
  </si>
  <si>
    <t>Итог загрузки секторов МЦ АУВД за сентябрь 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</si>
</sst>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Courier"/>
      <family val="3"/>
    </font>
    <font>
      <sz val="11"/>
      <color theme="1"/>
      <name val="Calibri"/>
      <family val="2"/>
      <charset val="204"/>
      <scheme val="minor"/>
    </font>
    <font>
      <b/>
      <i/>
      <sz val="10"/>
      <color theme="1"/>
      <name val="Courier New"/>
      <family val="3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  <font>
      <sz val="11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4" xfId="0" applyBorder="1"/>
    <xf numFmtId="0" fontId="0" fillId="0" borderId="5" xfId="0" applyBorder="1"/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8" xfId="0" applyBorder="1"/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right" vertical="top"/>
    </xf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horizontal="right" vertical="top"/>
    </xf>
    <xf numFmtId="0" fontId="0" fillId="0" borderId="12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8" xfId="0" applyNumberFormat="1" applyBorder="1"/>
    <xf numFmtId="1" fontId="0" fillId="0" borderId="13" xfId="0" applyNumberFormat="1" applyBorder="1"/>
    <xf numFmtId="0" fontId="6" fillId="0" borderId="0" xfId="0" applyFont="1"/>
    <xf numFmtId="0" fontId="2" fillId="0" borderId="0" xfId="0" applyFont="1"/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9" fillId="0" borderId="0" xfId="0" applyFont="1" applyAlignment="1"/>
    <xf numFmtId="0" fontId="10" fillId="0" borderId="7" xfId="0" applyFont="1" applyBorder="1" applyAlignment="1">
      <alignment vertical="center" wrapText="1"/>
    </xf>
    <xf numFmtId="0" fontId="10" fillId="0" borderId="3" xfId="0" applyFont="1" applyBorder="1"/>
    <xf numFmtId="0" fontId="10" fillId="0" borderId="0" xfId="0" applyFont="1"/>
    <xf numFmtId="0" fontId="11" fillId="0" borderId="0" xfId="0" applyFont="1"/>
    <xf numFmtId="0" fontId="12" fillId="0" borderId="7" xfId="0" applyFont="1" applyBorder="1" applyAlignment="1">
      <alignment vertical="center" wrapText="1"/>
    </xf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/>
    <xf numFmtId="0" fontId="10" fillId="0" borderId="4" xfId="0" applyFont="1" applyBorder="1"/>
    <xf numFmtId="0" fontId="10" fillId="0" borderId="5" xfId="0" applyFont="1" applyBorder="1"/>
    <xf numFmtId="0" fontId="14" fillId="0" borderId="0" xfId="0" applyFont="1"/>
    <xf numFmtId="1" fontId="11" fillId="0" borderId="0" xfId="0" applyNumberFormat="1" applyFont="1"/>
    <xf numFmtId="0" fontId="5" fillId="0" borderId="3" xfId="0" applyFont="1" applyBorder="1"/>
    <xf numFmtId="0" fontId="5" fillId="0" borderId="0" xfId="0" applyFont="1"/>
    <xf numFmtId="0" fontId="5" fillId="0" borderId="4" xfId="0" applyFont="1" applyBorder="1"/>
    <xf numFmtId="0" fontId="5" fillId="0" borderId="5" xfId="0" applyFont="1" applyBorder="1"/>
    <xf numFmtId="0" fontId="0" fillId="0" borderId="9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0" xfId="0" applyBorder="1" applyAlignment="1">
      <alignment horizontal="center" vertical="top" wrapText="1"/>
    </xf>
    <xf numFmtId="0" fontId="0" fillId="0" borderId="15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16" xfId="0" applyBorder="1" applyAlignment="1">
      <alignment horizontal="center" vertical="top"/>
    </xf>
    <xf numFmtId="0" fontId="1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9"/>
  <sheetViews>
    <sheetView topLeftCell="K1" zoomScale="69" zoomScaleNormal="69" workbookViewId="0">
      <selection activeCell="L41" sqref="L41"/>
    </sheetView>
  </sheetViews>
  <sheetFormatPr defaultRowHeight="15" x14ac:dyDescent="0.25"/>
  <sheetData>
    <row r="1" spans="1:38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</row>
    <row r="2" spans="1:38" ht="19.5" thickBot="1" x14ac:dyDescent="0.35">
      <c r="A2" s="35"/>
      <c r="B2" s="35"/>
      <c r="C2" s="35"/>
      <c r="D2" s="35"/>
      <c r="E2" s="35"/>
      <c r="F2" s="35"/>
      <c r="G2" s="35"/>
      <c r="H2" s="35"/>
      <c r="I2" s="35"/>
      <c r="J2" s="2" t="s">
        <v>118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1"/>
      <c r="AL2" s="35"/>
    </row>
    <row r="3" spans="1:38" s="31" customFormat="1" ht="32.25" thickBot="1" x14ac:dyDescent="0.3">
      <c r="A3" s="30" t="s">
        <v>33</v>
      </c>
      <c r="B3" s="28" t="s">
        <v>0</v>
      </c>
      <c r="C3" s="29" t="s">
        <v>20</v>
      </c>
      <c r="D3" s="29" t="s">
        <v>22</v>
      </c>
      <c r="E3" s="29" t="s">
        <v>23</v>
      </c>
      <c r="F3" s="29" t="s">
        <v>21</v>
      </c>
      <c r="G3" s="29" t="s">
        <v>24</v>
      </c>
      <c r="H3" s="29" t="s">
        <v>25</v>
      </c>
      <c r="I3" s="29" t="s">
        <v>26</v>
      </c>
      <c r="J3" s="29" t="s">
        <v>27</v>
      </c>
      <c r="K3" s="29" t="s">
        <v>28</v>
      </c>
      <c r="L3" s="29" t="s">
        <v>29</v>
      </c>
      <c r="M3" s="29" t="s">
        <v>30</v>
      </c>
      <c r="N3" s="29" t="s">
        <v>31</v>
      </c>
      <c r="O3" s="29" t="s">
        <v>15</v>
      </c>
      <c r="P3" s="29" t="s">
        <v>1</v>
      </c>
      <c r="Q3" s="29" t="s">
        <v>2</v>
      </c>
      <c r="R3" s="29" t="s">
        <v>16</v>
      </c>
      <c r="S3" s="29" t="s">
        <v>19</v>
      </c>
      <c r="T3" s="29" t="s">
        <v>3</v>
      </c>
      <c r="U3" s="29" t="s">
        <v>4</v>
      </c>
      <c r="V3" s="29" t="s">
        <v>17</v>
      </c>
      <c r="W3" s="29" t="s">
        <v>18</v>
      </c>
      <c r="X3" s="29" t="s">
        <v>11</v>
      </c>
      <c r="Y3" s="29" t="s">
        <v>10</v>
      </c>
      <c r="Z3" s="29" t="s">
        <v>5</v>
      </c>
      <c r="AA3" s="29" t="s">
        <v>13</v>
      </c>
      <c r="AB3" s="29" t="s">
        <v>6</v>
      </c>
      <c r="AC3" s="29" t="s">
        <v>8</v>
      </c>
      <c r="AD3" s="29" t="s">
        <v>7</v>
      </c>
      <c r="AE3" s="29" t="s">
        <v>14</v>
      </c>
      <c r="AF3" s="29" t="s">
        <v>12</v>
      </c>
      <c r="AG3" s="29" t="s">
        <v>9</v>
      </c>
      <c r="AH3" s="29" t="s">
        <v>109</v>
      </c>
      <c r="AI3" s="29" t="s">
        <v>108</v>
      </c>
      <c r="AJ3" s="36" t="s">
        <v>110</v>
      </c>
      <c r="AK3" s="37" t="s">
        <v>32</v>
      </c>
      <c r="AL3" s="38"/>
    </row>
    <row r="4" spans="1:38" s="24" customFormat="1" ht="14.25" thickBot="1" x14ac:dyDescent="0.3">
      <c r="A4" s="26">
        <v>1</v>
      </c>
      <c r="B4" s="27">
        <v>2969</v>
      </c>
      <c r="C4" s="27">
        <v>0</v>
      </c>
      <c r="D4" s="27">
        <v>685</v>
      </c>
      <c r="E4" s="27">
        <v>797</v>
      </c>
      <c r="F4" s="27">
        <v>1039</v>
      </c>
      <c r="G4" s="27">
        <v>906</v>
      </c>
      <c r="H4" s="27">
        <v>969</v>
      </c>
      <c r="I4" s="27">
        <v>793</v>
      </c>
      <c r="J4" s="27">
        <v>848</v>
      </c>
      <c r="K4" s="27">
        <v>677</v>
      </c>
      <c r="L4" s="27">
        <v>791</v>
      </c>
      <c r="M4" s="27">
        <v>597</v>
      </c>
      <c r="N4" s="27">
        <v>545</v>
      </c>
      <c r="O4" s="27">
        <v>0</v>
      </c>
      <c r="P4" s="27">
        <v>482</v>
      </c>
      <c r="Q4" s="27">
        <v>693</v>
      </c>
      <c r="R4" s="27">
        <v>325</v>
      </c>
      <c r="S4" s="27">
        <v>627</v>
      </c>
      <c r="T4" s="27">
        <v>33</v>
      </c>
      <c r="U4" s="27">
        <v>700</v>
      </c>
      <c r="V4" s="27">
        <v>66</v>
      </c>
      <c r="W4" s="27">
        <v>0</v>
      </c>
      <c r="X4" s="27">
        <v>147</v>
      </c>
      <c r="Y4" s="27">
        <v>528</v>
      </c>
      <c r="Z4" s="27">
        <v>471</v>
      </c>
      <c r="AA4" s="27">
        <v>143</v>
      </c>
      <c r="AB4" s="27">
        <v>480</v>
      </c>
      <c r="AC4" s="27">
        <v>305</v>
      </c>
      <c r="AD4" s="27">
        <v>589</v>
      </c>
      <c r="AE4" s="27">
        <v>60</v>
      </c>
      <c r="AF4" s="27">
        <v>0</v>
      </c>
      <c r="AG4" s="27">
        <v>520</v>
      </c>
      <c r="AH4" s="27">
        <v>0</v>
      </c>
      <c r="AI4" s="27">
        <v>0</v>
      </c>
      <c r="AJ4" s="32">
        <v>0</v>
      </c>
      <c r="AK4" s="33">
        <f>SUM(C4:AJ4)</f>
        <v>14816</v>
      </c>
    </row>
    <row r="5" spans="1:38" s="24" customFormat="1" ht="14.25" thickBot="1" x14ac:dyDescent="0.3">
      <c r="A5" s="26">
        <v>2</v>
      </c>
      <c r="B5" s="27">
        <v>3075</v>
      </c>
      <c r="C5" s="27">
        <v>0</v>
      </c>
      <c r="D5" s="27">
        <v>709</v>
      </c>
      <c r="E5" s="27">
        <v>764</v>
      </c>
      <c r="F5" s="27">
        <v>1115</v>
      </c>
      <c r="G5" s="27">
        <v>1002</v>
      </c>
      <c r="H5" s="27">
        <v>1167</v>
      </c>
      <c r="I5" s="27">
        <v>839</v>
      </c>
      <c r="J5" s="27">
        <v>930</v>
      </c>
      <c r="K5" s="27">
        <v>713</v>
      </c>
      <c r="L5" s="27">
        <v>799</v>
      </c>
      <c r="M5" s="27">
        <v>627</v>
      </c>
      <c r="N5" s="27">
        <v>476</v>
      </c>
      <c r="O5" s="27">
        <v>0</v>
      </c>
      <c r="P5" s="27">
        <v>442</v>
      </c>
      <c r="Q5" s="27">
        <v>632</v>
      </c>
      <c r="R5" s="27">
        <v>378</v>
      </c>
      <c r="S5" s="27">
        <v>722</v>
      </c>
      <c r="T5" s="27">
        <v>35</v>
      </c>
      <c r="U5" s="27">
        <v>763</v>
      </c>
      <c r="V5" s="27">
        <v>71</v>
      </c>
      <c r="W5" s="27">
        <v>0</v>
      </c>
      <c r="X5" s="27">
        <v>122</v>
      </c>
      <c r="Y5" s="27">
        <v>565</v>
      </c>
      <c r="Z5" s="27">
        <v>458</v>
      </c>
      <c r="AA5" s="27">
        <v>56</v>
      </c>
      <c r="AB5" s="27">
        <v>558</v>
      </c>
      <c r="AC5" s="27">
        <v>288</v>
      </c>
      <c r="AD5" s="27">
        <v>592</v>
      </c>
      <c r="AE5" s="27">
        <v>64</v>
      </c>
      <c r="AF5" s="27">
        <v>0</v>
      </c>
      <c r="AG5" s="27">
        <v>465</v>
      </c>
      <c r="AH5" s="27">
        <v>144</v>
      </c>
      <c r="AI5" s="27">
        <v>3</v>
      </c>
      <c r="AJ5" s="32">
        <v>0</v>
      </c>
      <c r="AK5" s="33">
        <f t="shared" ref="AK5:AK34" si="0">SUM(C5:AJ5)</f>
        <v>15499</v>
      </c>
    </row>
    <row r="6" spans="1:38" s="24" customFormat="1" ht="14.25" thickBot="1" x14ac:dyDescent="0.3">
      <c r="A6" s="26">
        <v>3</v>
      </c>
      <c r="B6" s="27">
        <v>2929</v>
      </c>
      <c r="C6" s="27">
        <v>0</v>
      </c>
      <c r="D6" s="27">
        <v>653</v>
      </c>
      <c r="E6" s="27">
        <v>766</v>
      </c>
      <c r="F6" s="27">
        <v>1052</v>
      </c>
      <c r="G6" s="27">
        <v>923</v>
      </c>
      <c r="H6" s="27">
        <v>1094</v>
      </c>
      <c r="I6" s="27">
        <v>787</v>
      </c>
      <c r="J6" s="27">
        <v>907</v>
      </c>
      <c r="K6" s="27">
        <v>706</v>
      </c>
      <c r="L6" s="27">
        <v>808</v>
      </c>
      <c r="M6" s="27">
        <v>580</v>
      </c>
      <c r="N6" s="27">
        <v>484</v>
      </c>
      <c r="O6" s="27">
        <v>0</v>
      </c>
      <c r="P6" s="27">
        <v>428</v>
      </c>
      <c r="Q6" s="27">
        <v>700</v>
      </c>
      <c r="R6" s="27">
        <v>283</v>
      </c>
      <c r="S6" s="27">
        <v>625</v>
      </c>
      <c r="T6" s="27">
        <v>21</v>
      </c>
      <c r="U6" s="27">
        <v>723</v>
      </c>
      <c r="V6" s="27">
        <v>35</v>
      </c>
      <c r="W6" s="27">
        <v>0</v>
      </c>
      <c r="X6" s="27">
        <v>96</v>
      </c>
      <c r="Y6" s="27">
        <v>499</v>
      </c>
      <c r="Z6" s="27">
        <v>432</v>
      </c>
      <c r="AA6" s="27">
        <v>49</v>
      </c>
      <c r="AB6" s="27">
        <v>514</v>
      </c>
      <c r="AC6" s="27">
        <v>271</v>
      </c>
      <c r="AD6" s="27">
        <v>571</v>
      </c>
      <c r="AE6" s="27">
        <v>105</v>
      </c>
      <c r="AF6" s="27">
        <v>0</v>
      </c>
      <c r="AG6" s="27">
        <v>450</v>
      </c>
      <c r="AH6" s="27">
        <v>43</v>
      </c>
      <c r="AI6" s="27">
        <v>3</v>
      </c>
      <c r="AJ6" s="32">
        <v>0</v>
      </c>
      <c r="AK6" s="33">
        <f t="shared" si="0"/>
        <v>14608</v>
      </c>
    </row>
    <row r="7" spans="1:38" s="24" customFormat="1" ht="14.25" thickBot="1" x14ac:dyDescent="0.3">
      <c r="A7" s="26">
        <v>4</v>
      </c>
      <c r="B7" s="27">
        <v>2930</v>
      </c>
      <c r="C7" s="27">
        <v>0</v>
      </c>
      <c r="D7" s="27">
        <v>635</v>
      </c>
      <c r="E7" s="27">
        <v>799</v>
      </c>
      <c r="F7" s="27">
        <v>1100</v>
      </c>
      <c r="G7" s="27">
        <v>980</v>
      </c>
      <c r="H7" s="27">
        <v>1149</v>
      </c>
      <c r="I7" s="27">
        <v>858</v>
      </c>
      <c r="J7" s="27">
        <v>896</v>
      </c>
      <c r="K7" s="27">
        <v>686</v>
      </c>
      <c r="L7" s="27">
        <v>719</v>
      </c>
      <c r="M7" s="27">
        <v>626</v>
      </c>
      <c r="N7" s="27">
        <v>472</v>
      </c>
      <c r="O7" s="27">
        <v>0</v>
      </c>
      <c r="P7" s="27">
        <v>463</v>
      </c>
      <c r="Q7" s="27">
        <v>673</v>
      </c>
      <c r="R7" s="27">
        <v>277</v>
      </c>
      <c r="S7" s="27">
        <v>613</v>
      </c>
      <c r="T7" s="27">
        <v>29</v>
      </c>
      <c r="U7" s="27">
        <v>726</v>
      </c>
      <c r="V7" s="27">
        <v>52</v>
      </c>
      <c r="W7" s="27">
        <v>0</v>
      </c>
      <c r="X7" s="27">
        <v>153</v>
      </c>
      <c r="Y7" s="27">
        <v>481</v>
      </c>
      <c r="Z7" s="27">
        <v>470</v>
      </c>
      <c r="AA7" s="27">
        <v>39</v>
      </c>
      <c r="AB7" s="27">
        <v>420</v>
      </c>
      <c r="AC7" s="27">
        <v>280</v>
      </c>
      <c r="AD7" s="27">
        <v>534</v>
      </c>
      <c r="AE7" s="27">
        <v>172</v>
      </c>
      <c r="AF7" s="27">
        <v>0</v>
      </c>
      <c r="AG7" s="27">
        <v>463</v>
      </c>
      <c r="AH7" s="27">
        <v>185</v>
      </c>
      <c r="AI7" s="27">
        <v>0</v>
      </c>
      <c r="AJ7" s="32">
        <v>0</v>
      </c>
      <c r="AK7" s="33">
        <f t="shared" si="0"/>
        <v>14950</v>
      </c>
    </row>
    <row r="8" spans="1:38" s="24" customFormat="1" ht="14.25" thickBot="1" x14ac:dyDescent="0.3">
      <c r="A8" s="26">
        <v>5</v>
      </c>
      <c r="B8" s="27">
        <v>2989</v>
      </c>
      <c r="C8" s="27">
        <v>0</v>
      </c>
      <c r="D8" s="27">
        <v>673</v>
      </c>
      <c r="E8" s="27">
        <v>793</v>
      </c>
      <c r="F8" s="27">
        <v>1086</v>
      </c>
      <c r="G8" s="27">
        <v>946</v>
      </c>
      <c r="H8" s="27">
        <v>1112</v>
      </c>
      <c r="I8" s="27">
        <v>853</v>
      </c>
      <c r="J8" s="27">
        <v>881</v>
      </c>
      <c r="K8" s="27">
        <v>715</v>
      </c>
      <c r="L8" s="27">
        <v>763</v>
      </c>
      <c r="M8" s="27">
        <v>635</v>
      </c>
      <c r="N8" s="27">
        <v>500</v>
      </c>
      <c r="O8" s="27">
        <v>0</v>
      </c>
      <c r="P8" s="27">
        <v>449</v>
      </c>
      <c r="Q8" s="27">
        <v>611</v>
      </c>
      <c r="R8" s="27">
        <v>412</v>
      </c>
      <c r="S8" s="27">
        <v>675</v>
      </c>
      <c r="T8" s="27">
        <v>0</v>
      </c>
      <c r="U8" s="27">
        <v>761</v>
      </c>
      <c r="V8" s="27">
        <v>26</v>
      </c>
      <c r="W8" s="27">
        <v>0</v>
      </c>
      <c r="X8" s="27">
        <v>177</v>
      </c>
      <c r="Y8" s="27">
        <v>478</v>
      </c>
      <c r="Z8" s="27">
        <v>471</v>
      </c>
      <c r="AA8" s="27">
        <v>8</v>
      </c>
      <c r="AB8" s="27">
        <v>446</v>
      </c>
      <c r="AC8" s="27">
        <v>282</v>
      </c>
      <c r="AD8" s="27">
        <v>565</v>
      </c>
      <c r="AE8" s="27">
        <v>157</v>
      </c>
      <c r="AF8" s="27">
        <v>0</v>
      </c>
      <c r="AG8" s="27">
        <v>460</v>
      </c>
      <c r="AH8" s="27">
        <v>174</v>
      </c>
      <c r="AI8" s="27">
        <v>1</v>
      </c>
      <c r="AJ8" s="32">
        <v>0</v>
      </c>
      <c r="AK8" s="33">
        <f t="shared" si="0"/>
        <v>15110</v>
      </c>
    </row>
    <row r="9" spans="1:38" s="24" customFormat="1" ht="14.25" thickBot="1" x14ac:dyDescent="0.3">
      <c r="A9" s="26">
        <v>6</v>
      </c>
      <c r="B9" s="27">
        <v>3144</v>
      </c>
      <c r="C9" s="27">
        <v>0</v>
      </c>
      <c r="D9" s="27">
        <v>732</v>
      </c>
      <c r="E9" s="27">
        <v>794</v>
      </c>
      <c r="F9" s="27">
        <v>1104</v>
      </c>
      <c r="G9" s="27">
        <v>1043</v>
      </c>
      <c r="H9" s="27">
        <v>1119</v>
      </c>
      <c r="I9" s="27">
        <v>941</v>
      </c>
      <c r="J9" s="27">
        <v>993</v>
      </c>
      <c r="K9" s="27">
        <v>736</v>
      </c>
      <c r="L9" s="27">
        <v>751</v>
      </c>
      <c r="M9" s="27">
        <v>717</v>
      </c>
      <c r="N9" s="27">
        <v>572</v>
      </c>
      <c r="O9" s="27">
        <v>0</v>
      </c>
      <c r="P9" s="27">
        <v>465</v>
      </c>
      <c r="Q9" s="27">
        <v>657</v>
      </c>
      <c r="R9" s="27">
        <v>354</v>
      </c>
      <c r="S9" s="27">
        <v>768</v>
      </c>
      <c r="T9" s="27">
        <v>20</v>
      </c>
      <c r="U9" s="27">
        <v>824</v>
      </c>
      <c r="V9" s="27">
        <v>34</v>
      </c>
      <c r="W9" s="27">
        <v>0</v>
      </c>
      <c r="X9" s="27">
        <v>166</v>
      </c>
      <c r="Y9" s="27">
        <v>521</v>
      </c>
      <c r="Z9" s="27">
        <v>505</v>
      </c>
      <c r="AA9" s="27">
        <v>17</v>
      </c>
      <c r="AB9" s="27">
        <v>551</v>
      </c>
      <c r="AC9" s="27">
        <v>282</v>
      </c>
      <c r="AD9" s="27">
        <v>598</v>
      </c>
      <c r="AE9" s="27">
        <v>81</v>
      </c>
      <c r="AF9" s="27">
        <v>0</v>
      </c>
      <c r="AG9" s="27">
        <v>467</v>
      </c>
      <c r="AH9" s="27">
        <v>0</v>
      </c>
      <c r="AI9" s="27">
        <v>1</v>
      </c>
      <c r="AJ9" s="32">
        <v>0</v>
      </c>
      <c r="AK9" s="33">
        <f t="shared" si="0"/>
        <v>15813</v>
      </c>
    </row>
    <row r="10" spans="1:38" s="24" customFormat="1" ht="14.25" thickBot="1" x14ac:dyDescent="0.3">
      <c r="A10" s="26">
        <v>7</v>
      </c>
      <c r="B10" s="27">
        <v>3114</v>
      </c>
      <c r="C10" s="27">
        <v>0</v>
      </c>
      <c r="D10" s="27">
        <v>669</v>
      </c>
      <c r="E10" s="27">
        <v>814</v>
      </c>
      <c r="F10" s="27">
        <v>1102</v>
      </c>
      <c r="G10" s="27">
        <v>905</v>
      </c>
      <c r="H10" s="27">
        <v>1087</v>
      </c>
      <c r="I10" s="27">
        <v>884</v>
      </c>
      <c r="J10" s="27">
        <v>913</v>
      </c>
      <c r="K10" s="27">
        <v>779</v>
      </c>
      <c r="L10" s="27">
        <v>763</v>
      </c>
      <c r="M10" s="27">
        <v>612</v>
      </c>
      <c r="N10" s="27">
        <v>504</v>
      </c>
      <c r="O10" s="27">
        <v>0</v>
      </c>
      <c r="P10" s="27">
        <v>473</v>
      </c>
      <c r="Q10" s="27">
        <v>773</v>
      </c>
      <c r="R10" s="27">
        <v>357</v>
      </c>
      <c r="S10" s="27">
        <v>701</v>
      </c>
      <c r="T10" s="27">
        <v>59</v>
      </c>
      <c r="U10" s="27">
        <v>746</v>
      </c>
      <c r="V10" s="27">
        <v>18</v>
      </c>
      <c r="W10" s="27">
        <v>0</v>
      </c>
      <c r="X10" s="27">
        <v>121</v>
      </c>
      <c r="Y10" s="27">
        <v>520</v>
      </c>
      <c r="Z10" s="27">
        <v>449</v>
      </c>
      <c r="AA10" s="27">
        <v>102</v>
      </c>
      <c r="AB10" s="27">
        <v>541</v>
      </c>
      <c r="AC10" s="27">
        <v>294</v>
      </c>
      <c r="AD10" s="27">
        <v>659</v>
      </c>
      <c r="AE10" s="27">
        <v>111</v>
      </c>
      <c r="AF10" s="27">
        <v>0</v>
      </c>
      <c r="AG10" s="27">
        <v>457</v>
      </c>
      <c r="AH10" s="27">
        <v>0</v>
      </c>
      <c r="AI10" s="27">
        <v>1</v>
      </c>
      <c r="AJ10" s="32">
        <v>0</v>
      </c>
      <c r="AK10" s="33">
        <f t="shared" si="0"/>
        <v>15414</v>
      </c>
    </row>
    <row r="11" spans="1:38" s="24" customFormat="1" ht="14.25" thickBot="1" x14ac:dyDescent="0.3">
      <c r="A11" s="26">
        <v>8</v>
      </c>
      <c r="B11" s="27">
        <v>3009</v>
      </c>
      <c r="C11" s="27">
        <v>0</v>
      </c>
      <c r="D11" s="27">
        <v>689</v>
      </c>
      <c r="E11" s="27">
        <v>762</v>
      </c>
      <c r="F11" s="27">
        <v>1105</v>
      </c>
      <c r="G11" s="27">
        <v>878</v>
      </c>
      <c r="H11" s="27">
        <v>1130</v>
      </c>
      <c r="I11" s="27">
        <v>857</v>
      </c>
      <c r="J11" s="27">
        <v>906</v>
      </c>
      <c r="K11" s="27">
        <v>713</v>
      </c>
      <c r="L11" s="27">
        <v>760</v>
      </c>
      <c r="M11" s="27">
        <v>549</v>
      </c>
      <c r="N11" s="27">
        <v>469</v>
      </c>
      <c r="O11" s="27">
        <v>0</v>
      </c>
      <c r="P11" s="27">
        <v>506</v>
      </c>
      <c r="Q11" s="27">
        <v>820</v>
      </c>
      <c r="R11" s="27">
        <v>269</v>
      </c>
      <c r="S11" s="27">
        <v>605</v>
      </c>
      <c r="T11" s="27">
        <v>26</v>
      </c>
      <c r="U11" s="27">
        <v>706</v>
      </c>
      <c r="V11" s="27">
        <v>43</v>
      </c>
      <c r="W11" s="27">
        <v>0</v>
      </c>
      <c r="X11" s="27">
        <v>67</v>
      </c>
      <c r="Y11" s="27">
        <v>539</v>
      </c>
      <c r="Z11" s="27">
        <v>451</v>
      </c>
      <c r="AA11" s="27">
        <v>123</v>
      </c>
      <c r="AB11" s="27">
        <v>542</v>
      </c>
      <c r="AC11" s="27">
        <v>249</v>
      </c>
      <c r="AD11" s="27">
        <v>630</v>
      </c>
      <c r="AE11" s="27">
        <v>26</v>
      </c>
      <c r="AF11" s="27">
        <v>0</v>
      </c>
      <c r="AG11" s="27">
        <v>536</v>
      </c>
      <c r="AH11" s="27">
        <v>204</v>
      </c>
      <c r="AI11" s="27">
        <v>0</v>
      </c>
      <c r="AJ11" s="32">
        <v>0</v>
      </c>
      <c r="AK11" s="33">
        <f t="shared" si="0"/>
        <v>15160</v>
      </c>
    </row>
    <row r="12" spans="1:38" s="24" customFormat="1" ht="14.25" thickBot="1" x14ac:dyDescent="0.3">
      <c r="A12" s="26">
        <v>9</v>
      </c>
      <c r="B12" s="27">
        <v>2915</v>
      </c>
      <c r="C12" s="27">
        <v>0</v>
      </c>
      <c r="D12" s="27">
        <v>666</v>
      </c>
      <c r="E12" s="27">
        <v>708</v>
      </c>
      <c r="F12" s="27">
        <v>1092</v>
      </c>
      <c r="G12" s="27">
        <v>923</v>
      </c>
      <c r="H12" s="27">
        <v>1083</v>
      </c>
      <c r="I12" s="27">
        <v>844</v>
      </c>
      <c r="J12" s="27">
        <v>915</v>
      </c>
      <c r="K12" s="27">
        <v>744</v>
      </c>
      <c r="L12" s="27">
        <v>694</v>
      </c>
      <c r="M12" s="27">
        <v>599</v>
      </c>
      <c r="N12" s="27">
        <v>455</v>
      </c>
      <c r="O12" s="27">
        <v>0</v>
      </c>
      <c r="P12" s="27">
        <v>445</v>
      </c>
      <c r="Q12" s="27">
        <v>614</v>
      </c>
      <c r="R12" s="27">
        <v>338</v>
      </c>
      <c r="S12" s="27">
        <v>644</v>
      </c>
      <c r="T12" s="27">
        <v>0</v>
      </c>
      <c r="U12" s="27">
        <v>732</v>
      </c>
      <c r="V12" s="27">
        <v>21</v>
      </c>
      <c r="W12" s="27">
        <v>0</v>
      </c>
      <c r="X12" s="27">
        <v>120</v>
      </c>
      <c r="Y12" s="27">
        <v>503</v>
      </c>
      <c r="Z12" s="27">
        <v>423</v>
      </c>
      <c r="AA12" s="27">
        <v>46</v>
      </c>
      <c r="AB12" s="27">
        <v>543</v>
      </c>
      <c r="AC12" s="27">
        <v>305</v>
      </c>
      <c r="AD12" s="27">
        <v>521</v>
      </c>
      <c r="AE12" s="27">
        <v>71</v>
      </c>
      <c r="AF12" s="27">
        <v>0</v>
      </c>
      <c r="AG12" s="27">
        <v>448</v>
      </c>
      <c r="AH12" s="27">
        <v>160</v>
      </c>
      <c r="AI12" s="27">
        <v>5</v>
      </c>
      <c r="AJ12" s="32">
        <v>0</v>
      </c>
      <c r="AK12" s="33">
        <f t="shared" si="0"/>
        <v>14662</v>
      </c>
    </row>
    <row r="13" spans="1:38" s="24" customFormat="1" ht="14.25" thickBot="1" x14ac:dyDescent="0.3">
      <c r="A13" s="26">
        <v>10</v>
      </c>
      <c r="B13" s="27">
        <v>2994</v>
      </c>
      <c r="C13" s="27">
        <v>0</v>
      </c>
      <c r="D13" s="27">
        <v>708</v>
      </c>
      <c r="E13" s="27">
        <v>833</v>
      </c>
      <c r="F13" s="27">
        <v>1043</v>
      </c>
      <c r="G13" s="27">
        <v>948</v>
      </c>
      <c r="H13" s="27">
        <v>1119</v>
      </c>
      <c r="I13" s="27">
        <v>839</v>
      </c>
      <c r="J13" s="27">
        <v>954</v>
      </c>
      <c r="K13" s="27">
        <v>696</v>
      </c>
      <c r="L13" s="27">
        <v>769</v>
      </c>
      <c r="M13" s="27">
        <v>577</v>
      </c>
      <c r="N13" s="27">
        <v>500</v>
      </c>
      <c r="O13" s="27">
        <v>0</v>
      </c>
      <c r="P13" s="27">
        <v>433</v>
      </c>
      <c r="Q13" s="27">
        <v>672</v>
      </c>
      <c r="R13" s="27">
        <v>326</v>
      </c>
      <c r="S13" s="27">
        <v>607</v>
      </c>
      <c r="T13" s="27">
        <v>26</v>
      </c>
      <c r="U13" s="27">
        <v>694</v>
      </c>
      <c r="V13" s="27">
        <v>38</v>
      </c>
      <c r="W13" s="27">
        <v>0</v>
      </c>
      <c r="X13" s="27">
        <v>146</v>
      </c>
      <c r="Y13" s="27">
        <v>431</v>
      </c>
      <c r="Z13" s="27">
        <v>470</v>
      </c>
      <c r="AA13" s="27">
        <v>29</v>
      </c>
      <c r="AB13" s="27">
        <v>514</v>
      </c>
      <c r="AC13" s="27">
        <v>247</v>
      </c>
      <c r="AD13" s="27">
        <v>568</v>
      </c>
      <c r="AE13" s="27">
        <v>178</v>
      </c>
      <c r="AF13" s="27">
        <v>0</v>
      </c>
      <c r="AG13" s="27">
        <v>456</v>
      </c>
      <c r="AH13" s="27">
        <v>0</v>
      </c>
      <c r="AI13" s="27">
        <v>1</v>
      </c>
      <c r="AJ13" s="32">
        <v>0</v>
      </c>
      <c r="AK13" s="33">
        <f t="shared" si="0"/>
        <v>14822</v>
      </c>
    </row>
    <row r="14" spans="1:38" s="34" customFormat="1" ht="14.25" thickBot="1" x14ac:dyDescent="0.3">
      <c r="A14" s="26">
        <v>11</v>
      </c>
      <c r="B14" s="27">
        <v>3208</v>
      </c>
      <c r="C14" s="27">
        <v>0</v>
      </c>
      <c r="D14" s="27">
        <v>841</v>
      </c>
      <c r="E14" s="27">
        <v>838</v>
      </c>
      <c r="F14" s="27">
        <v>1110</v>
      </c>
      <c r="G14" s="27">
        <v>1152</v>
      </c>
      <c r="H14" s="27">
        <v>1180</v>
      </c>
      <c r="I14" s="27">
        <v>930</v>
      </c>
      <c r="J14" s="27">
        <v>1007</v>
      </c>
      <c r="K14" s="27">
        <v>743</v>
      </c>
      <c r="L14" s="27">
        <v>802</v>
      </c>
      <c r="M14" s="27">
        <v>593</v>
      </c>
      <c r="N14" s="27">
        <v>529</v>
      </c>
      <c r="O14" s="27">
        <v>0</v>
      </c>
      <c r="P14" s="27">
        <v>426</v>
      </c>
      <c r="Q14" s="27">
        <v>640</v>
      </c>
      <c r="R14" s="27">
        <v>316</v>
      </c>
      <c r="S14" s="27">
        <v>619</v>
      </c>
      <c r="T14" s="27">
        <v>0</v>
      </c>
      <c r="U14" s="27">
        <v>723</v>
      </c>
      <c r="V14" s="27">
        <v>11</v>
      </c>
      <c r="W14" s="27">
        <v>0</v>
      </c>
      <c r="X14" s="27">
        <v>140</v>
      </c>
      <c r="Y14" s="27">
        <v>506</v>
      </c>
      <c r="Z14" s="27">
        <v>457</v>
      </c>
      <c r="AA14" s="27">
        <v>105</v>
      </c>
      <c r="AB14" s="27">
        <v>665</v>
      </c>
      <c r="AC14" s="27">
        <v>286</v>
      </c>
      <c r="AD14" s="27">
        <v>569</v>
      </c>
      <c r="AE14" s="27">
        <v>165</v>
      </c>
      <c r="AF14" s="27">
        <v>0</v>
      </c>
      <c r="AG14" s="27">
        <v>488</v>
      </c>
      <c r="AH14" s="27">
        <v>238</v>
      </c>
      <c r="AI14" s="27">
        <v>5</v>
      </c>
      <c r="AJ14" s="32">
        <v>0</v>
      </c>
      <c r="AK14" s="33">
        <f t="shared" si="0"/>
        <v>16084</v>
      </c>
      <c r="AL14" s="24"/>
    </row>
    <row r="15" spans="1:38" s="25" customFormat="1" ht="14.25" thickBot="1" x14ac:dyDescent="0.3">
      <c r="A15" s="26">
        <v>12</v>
      </c>
      <c r="B15" s="27">
        <v>3061</v>
      </c>
      <c r="C15" s="27">
        <v>0</v>
      </c>
      <c r="D15" s="27">
        <v>716</v>
      </c>
      <c r="E15" s="27">
        <v>795</v>
      </c>
      <c r="F15" s="27">
        <v>1093</v>
      </c>
      <c r="G15" s="27">
        <v>948</v>
      </c>
      <c r="H15" s="27">
        <v>962</v>
      </c>
      <c r="I15" s="27">
        <v>692</v>
      </c>
      <c r="J15" s="27">
        <v>888</v>
      </c>
      <c r="K15" s="27">
        <v>740</v>
      </c>
      <c r="L15" s="27">
        <v>803</v>
      </c>
      <c r="M15" s="27">
        <v>612</v>
      </c>
      <c r="N15" s="27">
        <v>634</v>
      </c>
      <c r="O15" s="27">
        <v>0</v>
      </c>
      <c r="P15" s="27">
        <v>460</v>
      </c>
      <c r="Q15" s="27">
        <v>648</v>
      </c>
      <c r="R15" s="27">
        <v>362</v>
      </c>
      <c r="S15" s="27">
        <v>612</v>
      </c>
      <c r="T15" s="27">
        <v>22</v>
      </c>
      <c r="U15" s="27">
        <v>711</v>
      </c>
      <c r="V15" s="27">
        <v>42</v>
      </c>
      <c r="W15" s="27">
        <v>0</v>
      </c>
      <c r="X15" s="27">
        <v>135</v>
      </c>
      <c r="Y15" s="27">
        <v>546</v>
      </c>
      <c r="Z15" s="27">
        <v>451</v>
      </c>
      <c r="AA15" s="27">
        <v>109</v>
      </c>
      <c r="AB15" s="27">
        <v>505</v>
      </c>
      <c r="AC15" s="27">
        <v>300</v>
      </c>
      <c r="AD15" s="27">
        <v>576</v>
      </c>
      <c r="AE15" s="27">
        <v>105</v>
      </c>
      <c r="AF15" s="27">
        <v>0</v>
      </c>
      <c r="AG15" s="27">
        <v>465</v>
      </c>
      <c r="AH15" s="27">
        <v>0</v>
      </c>
      <c r="AI15" s="27">
        <v>18</v>
      </c>
      <c r="AJ15" s="32">
        <v>0</v>
      </c>
      <c r="AK15" s="33">
        <f t="shared" si="0"/>
        <v>14950</v>
      </c>
      <c r="AL15" s="24"/>
    </row>
    <row r="16" spans="1:38" s="25" customFormat="1" ht="14.25" thickBot="1" x14ac:dyDescent="0.3">
      <c r="A16" s="26">
        <v>13</v>
      </c>
      <c r="B16" s="27">
        <v>3032</v>
      </c>
      <c r="C16" s="27">
        <v>0</v>
      </c>
      <c r="D16" s="27">
        <v>723</v>
      </c>
      <c r="E16" s="27">
        <v>754</v>
      </c>
      <c r="F16" s="27">
        <v>1104</v>
      </c>
      <c r="G16" s="27">
        <v>891</v>
      </c>
      <c r="H16" s="27">
        <v>947</v>
      </c>
      <c r="I16" s="27">
        <v>760</v>
      </c>
      <c r="J16" s="27">
        <v>830</v>
      </c>
      <c r="K16" s="27">
        <v>724</v>
      </c>
      <c r="L16" s="27">
        <v>755</v>
      </c>
      <c r="M16" s="27">
        <v>653</v>
      </c>
      <c r="N16" s="27">
        <v>680</v>
      </c>
      <c r="O16" s="27">
        <v>0</v>
      </c>
      <c r="P16" s="27">
        <v>456</v>
      </c>
      <c r="Q16" s="27">
        <v>632</v>
      </c>
      <c r="R16" s="27">
        <v>369</v>
      </c>
      <c r="S16" s="27">
        <v>642</v>
      </c>
      <c r="T16" s="27">
        <v>70</v>
      </c>
      <c r="U16" s="27">
        <v>685</v>
      </c>
      <c r="V16" s="27">
        <v>19</v>
      </c>
      <c r="W16" s="27">
        <v>0</v>
      </c>
      <c r="X16" s="27">
        <v>137</v>
      </c>
      <c r="Y16" s="27">
        <v>526</v>
      </c>
      <c r="Z16" s="27">
        <v>459</v>
      </c>
      <c r="AA16" s="27">
        <v>103</v>
      </c>
      <c r="AB16" s="27">
        <v>510</v>
      </c>
      <c r="AC16" s="27">
        <v>279</v>
      </c>
      <c r="AD16" s="27">
        <v>559</v>
      </c>
      <c r="AE16" s="27">
        <v>101</v>
      </c>
      <c r="AF16" s="27">
        <v>0</v>
      </c>
      <c r="AG16" s="27">
        <v>475</v>
      </c>
      <c r="AH16" s="27">
        <v>0</v>
      </c>
      <c r="AI16" s="27">
        <v>3</v>
      </c>
      <c r="AJ16" s="32">
        <v>0</v>
      </c>
      <c r="AK16" s="33">
        <f t="shared" si="0"/>
        <v>14846</v>
      </c>
      <c r="AL16" s="24"/>
    </row>
    <row r="17" spans="1:38" s="24" customFormat="1" ht="14.25" thickBot="1" x14ac:dyDescent="0.3">
      <c r="A17" s="26">
        <v>14</v>
      </c>
      <c r="B17" s="27">
        <v>3044</v>
      </c>
      <c r="C17" s="27">
        <v>0</v>
      </c>
      <c r="D17" s="27">
        <v>697</v>
      </c>
      <c r="E17" s="27">
        <v>775</v>
      </c>
      <c r="F17" s="27">
        <v>1082</v>
      </c>
      <c r="G17" s="27">
        <v>847</v>
      </c>
      <c r="H17" s="27">
        <v>1006</v>
      </c>
      <c r="I17" s="27">
        <v>790</v>
      </c>
      <c r="J17" s="27">
        <v>861</v>
      </c>
      <c r="K17" s="27">
        <v>799</v>
      </c>
      <c r="L17" s="27">
        <v>845</v>
      </c>
      <c r="M17" s="27">
        <v>588</v>
      </c>
      <c r="N17" s="27">
        <v>588</v>
      </c>
      <c r="O17" s="27">
        <v>0</v>
      </c>
      <c r="P17" s="27">
        <v>441</v>
      </c>
      <c r="Q17" s="27">
        <v>753</v>
      </c>
      <c r="R17" s="27">
        <v>299</v>
      </c>
      <c r="S17" s="27">
        <v>560</v>
      </c>
      <c r="T17" s="27">
        <v>23</v>
      </c>
      <c r="U17" s="27">
        <v>678</v>
      </c>
      <c r="V17" s="27">
        <v>45</v>
      </c>
      <c r="W17" s="27">
        <v>0</v>
      </c>
      <c r="X17" s="27">
        <v>158</v>
      </c>
      <c r="Y17" s="27">
        <v>547</v>
      </c>
      <c r="Z17" s="27">
        <v>518</v>
      </c>
      <c r="AA17" s="27">
        <v>143</v>
      </c>
      <c r="AB17" s="27">
        <v>554</v>
      </c>
      <c r="AC17" s="27">
        <v>282</v>
      </c>
      <c r="AD17" s="27">
        <v>594</v>
      </c>
      <c r="AE17" s="27">
        <v>78</v>
      </c>
      <c r="AF17" s="27">
        <v>0</v>
      </c>
      <c r="AG17" s="27">
        <v>459</v>
      </c>
      <c r="AH17" s="27">
        <v>182</v>
      </c>
      <c r="AI17" s="27">
        <v>3</v>
      </c>
      <c r="AJ17" s="32">
        <v>0</v>
      </c>
      <c r="AK17" s="33">
        <f t="shared" si="0"/>
        <v>15195</v>
      </c>
    </row>
    <row r="18" spans="1:38" s="24" customFormat="1" ht="14.25" thickBot="1" x14ac:dyDescent="0.3">
      <c r="A18" s="26">
        <v>15</v>
      </c>
      <c r="B18" s="27">
        <v>3179</v>
      </c>
      <c r="C18" s="27">
        <v>0</v>
      </c>
      <c r="D18" s="27">
        <v>790</v>
      </c>
      <c r="E18" s="27">
        <v>802</v>
      </c>
      <c r="F18" s="27">
        <v>1088</v>
      </c>
      <c r="G18" s="27">
        <v>875</v>
      </c>
      <c r="H18" s="27">
        <v>952</v>
      </c>
      <c r="I18" s="27">
        <v>735</v>
      </c>
      <c r="J18" s="27">
        <v>897</v>
      </c>
      <c r="K18" s="27">
        <v>841</v>
      </c>
      <c r="L18" s="27">
        <v>813</v>
      </c>
      <c r="M18" s="27">
        <v>710</v>
      </c>
      <c r="N18" s="27">
        <v>685</v>
      </c>
      <c r="O18" s="27">
        <v>0</v>
      </c>
      <c r="P18" s="27">
        <v>470</v>
      </c>
      <c r="Q18" s="27">
        <v>759</v>
      </c>
      <c r="R18" s="27">
        <v>305</v>
      </c>
      <c r="S18" s="27">
        <v>605</v>
      </c>
      <c r="T18" s="27">
        <v>0</v>
      </c>
      <c r="U18" s="27">
        <v>751</v>
      </c>
      <c r="V18" s="27">
        <v>48</v>
      </c>
      <c r="W18" s="27">
        <v>0</v>
      </c>
      <c r="X18" s="27">
        <v>219</v>
      </c>
      <c r="Y18" s="27">
        <v>547</v>
      </c>
      <c r="Z18" s="27">
        <v>545</v>
      </c>
      <c r="AA18" s="27">
        <v>209</v>
      </c>
      <c r="AB18" s="27">
        <v>538</v>
      </c>
      <c r="AC18" s="27">
        <v>318</v>
      </c>
      <c r="AD18" s="27">
        <v>564</v>
      </c>
      <c r="AE18" s="27">
        <v>78</v>
      </c>
      <c r="AF18" s="27">
        <v>0</v>
      </c>
      <c r="AG18" s="27">
        <v>533</v>
      </c>
      <c r="AH18" s="27">
        <v>260</v>
      </c>
      <c r="AI18" s="27">
        <v>0</v>
      </c>
      <c r="AJ18" s="32">
        <v>0</v>
      </c>
      <c r="AK18" s="33">
        <f t="shared" si="0"/>
        <v>15937</v>
      </c>
    </row>
    <row r="19" spans="1:38" s="24" customFormat="1" ht="14.25" thickBot="1" x14ac:dyDescent="0.3">
      <c r="A19" s="26">
        <v>16</v>
      </c>
      <c r="B19" s="27">
        <v>3339</v>
      </c>
      <c r="C19" s="27">
        <v>0</v>
      </c>
      <c r="D19" s="27">
        <v>908</v>
      </c>
      <c r="E19" s="27">
        <v>846</v>
      </c>
      <c r="F19" s="27">
        <v>1126</v>
      </c>
      <c r="G19" s="27">
        <v>992</v>
      </c>
      <c r="H19" s="27">
        <v>1039</v>
      </c>
      <c r="I19" s="27">
        <v>876</v>
      </c>
      <c r="J19" s="27">
        <v>1072</v>
      </c>
      <c r="K19" s="27">
        <v>728</v>
      </c>
      <c r="L19" s="27">
        <v>837</v>
      </c>
      <c r="M19" s="27">
        <v>729</v>
      </c>
      <c r="N19" s="27">
        <v>713</v>
      </c>
      <c r="O19" s="27">
        <v>0</v>
      </c>
      <c r="P19" s="27">
        <v>439</v>
      </c>
      <c r="Q19" s="27">
        <v>803</v>
      </c>
      <c r="R19" s="27">
        <v>209</v>
      </c>
      <c r="S19" s="27">
        <v>716</v>
      </c>
      <c r="T19" s="27">
        <v>34</v>
      </c>
      <c r="U19" s="27">
        <v>797</v>
      </c>
      <c r="V19" s="27">
        <v>50</v>
      </c>
      <c r="W19" s="27">
        <v>0</v>
      </c>
      <c r="X19" s="27">
        <v>189</v>
      </c>
      <c r="Y19" s="27">
        <v>624</v>
      </c>
      <c r="Z19" s="27">
        <v>588</v>
      </c>
      <c r="AA19" s="27">
        <v>170</v>
      </c>
      <c r="AB19" s="27">
        <v>441</v>
      </c>
      <c r="AC19" s="27">
        <v>278</v>
      </c>
      <c r="AD19" s="27">
        <v>595</v>
      </c>
      <c r="AE19" s="27">
        <v>172</v>
      </c>
      <c r="AF19" s="27">
        <v>0</v>
      </c>
      <c r="AG19" s="27">
        <v>486</v>
      </c>
      <c r="AH19" s="27">
        <v>0</v>
      </c>
      <c r="AI19" s="27">
        <v>1</v>
      </c>
      <c r="AJ19" s="32">
        <v>0</v>
      </c>
      <c r="AK19" s="33">
        <f t="shared" si="0"/>
        <v>16458</v>
      </c>
    </row>
    <row r="20" spans="1:38" s="24" customFormat="1" ht="14.25" thickBot="1" x14ac:dyDescent="0.3">
      <c r="A20" s="26">
        <v>17</v>
      </c>
      <c r="B20" s="27">
        <v>2999</v>
      </c>
      <c r="C20" s="27">
        <v>0</v>
      </c>
      <c r="D20" s="27">
        <v>679</v>
      </c>
      <c r="E20" s="27">
        <v>801</v>
      </c>
      <c r="F20" s="27">
        <v>1057</v>
      </c>
      <c r="G20" s="27">
        <v>889</v>
      </c>
      <c r="H20" s="27">
        <v>951</v>
      </c>
      <c r="I20" s="27">
        <v>780</v>
      </c>
      <c r="J20" s="27">
        <v>828</v>
      </c>
      <c r="K20" s="27">
        <v>692</v>
      </c>
      <c r="L20" s="27">
        <v>787</v>
      </c>
      <c r="M20" s="27">
        <v>557</v>
      </c>
      <c r="N20" s="27">
        <v>620</v>
      </c>
      <c r="O20" s="27">
        <v>0</v>
      </c>
      <c r="P20" s="27">
        <v>466</v>
      </c>
      <c r="Q20" s="27">
        <v>733</v>
      </c>
      <c r="R20" s="27">
        <v>316</v>
      </c>
      <c r="S20" s="27">
        <v>628</v>
      </c>
      <c r="T20" s="27">
        <v>0</v>
      </c>
      <c r="U20" s="27">
        <v>763</v>
      </c>
      <c r="V20" s="27">
        <v>22</v>
      </c>
      <c r="W20" s="27">
        <v>0</v>
      </c>
      <c r="X20" s="27">
        <v>156</v>
      </c>
      <c r="Y20" s="27">
        <v>495</v>
      </c>
      <c r="Z20" s="27">
        <v>478</v>
      </c>
      <c r="AA20" s="27">
        <v>77</v>
      </c>
      <c r="AB20" s="27">
        <v>468</v>
      </c>
      <c r="AC20" s="27">
        <v>315</v>
      </c>
      <c r="AD20" s="27">
        <v>575</v>
      </c>
      <c r="AE20" s="27">
        <v>132</v>
      </c>
      <c r="AF20" s="27">
        <v>0</v>
      </c>
      <c r="AG20" s="27">
        <v>537</v>
      </c>
      <c r="AH20" s="27">
        <v>0</v>
      </c>
      <c r="AI20" s="27">
        <v>2</v>
      </c>
      <c r="AJ20" s="32">
        <v>0</v>
      </c>
      <c r="AK20" s="33">
        <f t="shared" si="0"/>
        <v>14804</v>
      </c>
    </row>
    <row r="21" spans="1:38" s="24" customFormat="1" ht="14.25" thickBot="1" x14ac:dyDescent="0.3">
      <c r="A21" s="26">
        <v>18</v>
      </c>
      <c r="B21" s="27">
        <v>3009</v>
      </c>
      <c r="C21" s="27">
        <v>0</v>
      </c>
      <c r="D21" s="27">
        <v>681</v>
      </c>
      <c r="E21" s="27">
        <v>766</v>
      </c>
      <c r="F21" s="27">
        <v>1078</v>
      </c>
      <c r="G21" s="27">
        <v>939</v>
      </c>
      <c r="H21" s="27">
        <v>932</v>
      </c>
      <c r="I21" s="27">
        <v>698</v>
      </c>
      <c r="J21" s="27">
        <v>861</v>
      </c>
      <c r="K21" s="27">
        <v>766</v>
      </c>
      <c r="L21" s="27">
        <v>779</v>
      </c>
      <c r="M21" s="27">
        <v>673</v>
      </c>
      <c r="N21" s="27">
        <v>627</v>
      </c>
      <c r="O21" s="27">
        <v>0</v>
      </c>
      <c r="P21" s="27">
        <v>440</v>
      </c>
      <c r="Q21" s="27">
        <v>720</v>
      </c>
      <c r="R21" s="27">
        <v>261</v>
      </c>
      <c r="S21" s="27">
        <v>622</v>
      </c>
      <c r="T21" s="27">
        <v>27</v>
      </c>
      <c r="U21" s="27">
        <v>718</v>
      </c>
      <c r="V21" s="27">
        <v>38</v>
      </c>
      <c r="W21" s="27">
        <v>0</v>
      </c>
      <c r="X21" s="27">
        <v>148</v>
      </c>
      <c r="Y21" s="27">
        <v>508</v>
      </c>
      <c r="Z21" s="27">
        <v>486</v>
      </c>
      <c r="AA21" s="27">
        <v>69</v>
      </c>
      <c r="AB21" s="27">
        <v>535</v>
      </c>
      <c r="AC21" s="27">
        <v>272</v>
      </c>
      <c r="AD21" s="27">
        <v>599</v>
      </c>
      <c r="AE21" s="27">
        <v>88</v>
      </c>
      <c r="AF21" s="27">
        <v>0</v>
      </c>
      <c r="AG21" s="27">
        <v>459</v>
      </c>
      <c r="AH21" s="27">
        <v>0</v>
      </c>
      <c r="AI21" s="27">
        <v>4</v>
      </c>
      <c r="AJ21" s="32">
        <v>0</v>
      </c>
      <c r="AK21" s="33">
        <f t="shared" si="0"/>
        <v>14794</v>
      </c>
    </row>
    <row r="22" spans="1:38" s="24" customFormat="1" ht="14.25" thickBot="1" x14ac:dyDescent="0.3">
      <c r="A22" s="26">
        <v>19</v>
      </c>
      <c r="B22" s="27">
        <v>2949</v>
      </c>
      <c r="C22" s="27">
        <v>0</v>
      </c>
      <c r="D22" s="27">
        <v>640</v>
      </c>
      <c r="E22" s="27">
        <v>773</v>
      </c>
      <c r="F22" s="27">
        <v>1080</v>
      </c>
      <c r="G22" s="27">
        <v>917</v>
      </c>
      <c r="H22" s="27">
        <v>946</v>
      </c>
      <c r="I22" s="27">
        <v>653</v>
      </c>
      <c r="J22" s="27">
        <v>768</v>
      </c>
      <c r="K22" s="27">
        <v>754</v>
      </c>
      <c r="L22" s="27">
        <v>734</v>
      </c>
      <c r="M22" s="27">
        <v>636</v>
      </c>
      <c r="N22" s="27">
        <v>640</v>
      </c>
      <c r="O22" s="27">
        <v>0</v>
      </c>
      <c r="P22" s="27">
        <v>433</v>
      </c>
      <c r="Q22" s="27">
        <v>741</v>
      </c>
      <c r="R22" s="27">
        <v>253</v>
      </c>
      <c r="S22" s="27">
        <v>629</v>
      </c>
      <c r="T22" s="27">
        <v>0</v>
      </c>
      <c r="U22" s="27">
        <v>766</v>
      </c>
      <c r="V22" s="27">
        <v>37</v>
      </c>
      <c r="W22" s="27">
        <v>0</v>
      </c>
      <c r="X22" s="27">
        <v>129</v>
      </c>
      <c r="Y22" s="27">
        <v>497</v>
      </c>
      <c r="Z22" s="27">
        <v>455</v>
      </c>
      <c r="AA22" s="27">
        <v>85</v>
      </c>
      <c r="AB22" s="27">
        <v>466</v>
      </c>
      <c r="AC22" s="27">
        <v>312</v>
      </c>
      <c r="AD22" s="27">
        <v>574</v>
      </c>
      <c r="AE22" s="27">
        <v>92</v>
      </c>
      <c r="AF22" s="27">
        <v>0</v>
      </c>
      <c r="AG22" s="27">
        <v>485</v>
      </c>
      <c r="AH22" s="27">
        <v>0</v>
      </c>
      <c r="AI22" s="27">
        <v>3</v>
      </c>
      <c r="AJ22" s="32">
        <v>0</v>
      </c>
      <c r="AK22" s="33">
        <f t="shared" si="0"/>
        <v>14498</v>
      </c>
    </row>
    <row r="23" spans="1:38" s="24" customFormat="1" ht="14.25" thickBot="1" x14ac:dyDescent="0.3">
      <c r="A23" s="26">
        <v>20</v>
      </c>
      <c r="B23" s="27">
        <v>2890</v>
      </c>
      <c r="C23" s="27">
        <v>0</v>
      </c>
      <c r="D23" s="27">
        <v>647</v>
      </c>
      <c r="E23" s="27">
        <v>733</v>
      </c>
      <c r="F23" s="27">
        <v>1052</v>
      </c>
      <c r="G23" s="27">
        <v>865</v>
      </c>
      <c r="H23" s="27">
        <v>956</v>
      </c>
      <c r="I23" s="27">
        <v>686</v>
      </c>
      <c r="J23" s="27">
        <v>809</v>
      </c>
      <c r="K23" s="27">
        <v>697</v>
      </c>
      <c r="L23" s="27">
        <v>787</v>
      </c>
      <c r="M23" s="27">
        <v>581</v>
      </c>
      <c r="N23" s="27">
        <v>560</v>
      </c>
      <c r="O23" s="27">
        <v>0</v>
      </c>
      <c r="P23" s="27">
        <v>438</v>
      </c>
      <c r="Q23" s="27">
        <v>718</v>
      </c>
      <c r="R23" s="27">
        <v>264</v>
      </c>
      <c r="S23" s="27">
        <v>623</v>
      </c>
      <c r="T23" s="27">
        <v>20</v>
      </c>
      <c r="U23" s="27">
        <v>686</v>
      </c>
      <c r="V23" s="27">
        <v>47</v>
      </c>
      <c r="W23" s="27">
        <v>0</v>
      </c>
      <c r="X23" s="27">
        <v>109</v>
      </c>
      <c r="Y23" s="27">
        <v>537</v>
      </c>
      <c r="Z23" s="27">
        <v>437</v>
      </c>
      <c r="AA23" s="27">
        <v>127</v>
      </c>
      <c r="AB23" s="27">
        <v>466</v>
      </c>
      <c r="AC23" s="27">
        <v>278</v>
      </c>
      <c r="AD23" s="27">
        <v>625</v>
      </c>
      <c r="AE23" s="27">
        <v>112</v>
      </c>
      <c r="AF23" s="27">
        <v>0</v>
      </c>
      <c r="AG23" s="27">
        <v>496</v>
      </c>
      <c r="AH23" s="27">
        <v>208</v>
      </c>
      <c r="AI23" s="27">
        <v>8</v>
      </c>
      <c r="AJ23" s="32">
        <v>0</v>
      </c>
      <c r="AK23" s="33">
        <f t="shared" si="0"/>
        <v>14572</v>
      </c>
    </row>
    <row r="24" spans="1:38" s="34" customFormat="1" ht="14.25" thickBot="1" x14ac:dyDescent="0.3">
      <c r="A24" s="26">
        <v>21</v>
      </c>
      <c r="B24" s="27">
        <v>2913</v>
      </c>
      <c r="C24" s="27">
        <v>0</v>
      </c>
      <c r="D24" s="27">
        <v>610</v>
      </c>
      <c r="E24" s="27">
        <v>730</v>
      </c>
      <c r="F24" s="27">
        <v>1061</v>
      </c>
      <c r="G24" s="27">
        <v>792</v>
      </c>
      <c r="H24" s="27">
        <v>916</v>
      </c>
      <c r="I24" s="27">
        <v>646</v>
      </c>
      <c r="J24" s="27">
        <v>764</v>
      </c>
      <c r="K24" s="27">
        <v>703</v>
      </c>
      <c r="L24" s="27">
        <v>802</v>
      </c>
      <c r="M24" s="27">
        <v>615</v>
      </c>
      <c r="N24" s="27">
        <v>637</v>
      </c>
      <c r="O24" s="27">
        <v>0</v>
      </c>
      <c r="P24" s="27">
        <v>427</v>
      </c>
      <c r="Q24" s="27">
        <v>706</v>
      </c>
      <c r="R24" s="27">
        <v>310</v>
      </c>
      <c r="S24" s="27">
        <v>584</v>
      </c>
      <c r="T24" s="27">
        <v>0</v>
      </c>
      <c r="U24" s="27">
        <v>685</v>
      </c>
      <c r="V24" s="27">
        <v>32</v>
      </c>
      <c r="W24" s="27">
        <v>0</v>
      </c>
      <c r="X24" s="27">
        <v>129</v>
      </c>
      <c r="Y24" s="27">
        <v>529</v>
      </c>
      <c r="Z24" s="27">
        <v>476</v>
      </c>
      <c r="AA24" s="27">
        <v>158</v>
      </c>
      <c r="AB24" s="27">
        <v>515</v>
      </c>
      <c r="AC24" s="27">
        <v>301</v>
      </c>
      <c r="AD24" s="27">
        <v>586</v>
      </c>
      <c r="AE24" s="27">
        <v>84</v>
      </c>
      <c r="AF24" s="27">
        <v>0</v>
      </c>
      <c r="AG24" s="27">
        <v>501</v>
      </c>
      <c r="AH24" s="27">
        <v>99</v>
      </c>
      <c r="AI24" s="27">
        <v>4</v>
      </c>
      <c r="AJ24" s="32">
        <v>0</v>
      </c>
      <c r="AK24" s="33">
        <f t="shared" si="0"/>
        <v>14402</v>
      </c>
      <c r="AL24" s="24"/>
    </row>
    <row r="25" spans="1:38" s="24" customFormat="1" ht="14.25" thickBot="1" x14ac:dyDescent="0.3">
      <c r="A25" s="26">
        <v>22</v>
      </c>
      <c r="B25" s="27">
        <v>2953</v>
      </c>
      <c r="C25" s="27">
        <v>0</v>
      </c>
      <c r="D25" s="27">
        <v>646</v>
      </c>
      <c r="E25" s="27">
        <v>828</v>
      </c>
      <c r="F25" s="27">
        <v>1075</v>
      </c>
      <c r="G25" s="27">
        <v>850</v>
      </c>
      <c r="H25" s="27">
        <v>930</v>
      </c>
      <c r="I25" s="27">
        <v>723</v>
      </c>
      <c r="J25" s="27">
        <v>824</v>
      </c>
      <c r="K25" s="27">
        <v>669</v>
      </c>
      <c r="L25" s="27">
        <v>778</v>
      </c>
      <c r="M25" s="27">
        <v>600</v>
      </c>
      <c r="N25" s="27">
        <v>615</v>
      </c>
      <c r="O25" s="27">
        <v>0</v>
      </c>
      <c r="P25" s="27">
        <v>438</v>
      </c>
      <c r="Q25" s="27">
        <v>774</v>
      </c>
      <c r="R25" s="27">
        <v>269</v>
      </c>
      <c r="S25" s="27">
        <v>582</v>
      </c>
      <c r="T25" s="27">
        <v>20</v>
      </c>
      <c r="U25" s="27">
        <v>701</v>
      </c>
      <c r="V25" s="27">
        <v>49</v>
      </c>
      <c r="W25" s="27">
        <v>0</v>
      </c>
      <c r="X25" s="27">
        <v>185</v>
      </c>
      <c r="Y25" s="27">
        <v>489</v>
      </c>
      <c r="Z25" s="27">
        <v>437</v>
      </c>
      <c r="AA25" s="27">
        <v>133</v>
      </c>
      <c r="AB25" s="27">
        <v>469</v>
      </c>
      <c r="AC25" s="27">
        <v>302</v>
      </c>
      <c r="AD25" s="27">
        <v>558</v>
      </c>
      <c r="AE25" s="27">
        <v>113</v>
      </c>
      <c r="AF25" s="27">
        <v>0</v>
      </c>
      <c r="AG25" s="27">
        <v>466</v>
      </c>
      <c r="AH25" s="27">
        <v>0</v>
      </c>
      <c r="AI25" s="27">
        <v>2</v>
      </c>
      <c r="AJ25" s="32">
        <v>0</v>
      </c>
      <c r="AK25" s="33">
        <f t="shared" si="0"/>
        <v>14525</v>
      </c>
    </row>
    <row r="26" spans="1:38" s="24" customFormat="1" ht="14.25" thickBot="1" x14ac:dyDescent="0.3">
      <c r="A26" s="26">
        <v>23</v>
      </c>
      <c r="B26" s="27">
        <v>2914</v>
      </c>
      <c r="C26" s="27">
        <v>0</v>
      </c>
      <c r="D26" s="27">
        <v>640</v>
      </c>
      <c r="E26" s="27">
        <v>774</v>
      </c>
      <c r="F26" s="27">
        <v>1098</v>
      </c>
      <c r="G26" s="27">
        <v>867</v>
      </c>
      <c r="H26" s="27">
        <v>943</v>
      </c>
      <c r="I26" s="27">
        <v>643</v>
      </c>
      <c r="J26" s="27">
        <v>778</v>
      </c>
      <c r="K26" s="27">
        <v>682</v>
      </c>
      <c r="L26" s="27">
        <v>773</v>
      </c>
      <c r="M26" s="27">
        <v>566</v>
      </c>
      <c r="N26" s="27">
        <v>610</v>
      </c>
      <c r="O26" s="27">
        <v>0</v>
      </c>
      <c r="P26" s="27">
        <v>415</v>
      </c>
      <c r="Q26" s="27">
        <v>672</v>
      </c>
      <c r="R26" s="27">
        <v>300</v>
      </c>
      <c r="S26" s="27">
        <v>609</v>
      </c>
      <c r="T26" s="27">
        <v>0</v>
      </c>
      <c r="U26" s="27">
        <v>729</v>
      </c>
      <c r="V26" s="27">
        <v>14</v>
      </c>
      <c r="W26" s="27">
        <v>0</v>
      </c>
      <c r="X26" s="27">
        <v>147</v>
      </c>
      <c r="Y26" s="27">
        <v>515</v>
      </c>
      <c r="Z26" s="27">
        <v>473</v>
      </c>
      <c r="AA26" s="27">
        <v>6</v>
      </c>
      <c r="AB26" s="27">
        <v>491</v>
      </c>
      <c r="AC26" s="27">
        <v>285</v>
      </c>
      <c r="AD26" s="27">
        <v>580</v>
      </c>
      <c r="AE26" s="27">
        <v>141</v>
      </c>
      <c r="AF26" s="27">
        <v>0</v>
      </c>
      <c r="AG26" s="27">
        <v>436</v>
      </c>
      <c r="AH26" s="27">
        <v>0</v>
      </c>
      <c r="AI26" s="27">
        <v>1</v>
      </c>
      <c r="AJ26" s="27">
        <v>0</v>
      </c>
      <c r="AK26" s="44">
        <f t="shared" si="0"/>
        <v>14188</v>
      </c>
      <c r="AL26" s="45"/>
    </row>
    <row r="27" spans="1:38" s="24" customFormat="1" ht="14.25" thickBot="1" x14ac:dyDescent="0.3">
      <c r="A27" s="26">
        <v>24</v>
      </c>
      <c r="B27" s="27">
        <v>2923</v>
      </c>
      <c r="C27" s="27">
        <v>0</v>
      </c>
      <c r="D27" s="27">
        <v>630</v>
      </c>
      <c r="E27" s="27">
        <v>756</v>
      </c>
      <c r="F27" s="27">
        <v>1035</v>
      </c>
      <c r="G27" s="27">
        <v>855</v>
      </c>
      <c r="H27" s="27">
        <v>911</v>
      </c>
      <c r="I27" s="27">
        <v>627</v>
      </c>
      <c r="J27" s="27">
        <v>765</v>
      </c>
      <c r="K27" s="27">
        <v>707</v>
      </c>
      <c r="L27" s="27">
        <v>774</v>
      </c>
      <c r="M27" s="27">
        <v>569</v>
      </c>
      <c r="N27" s="27">
        <v>619</v>
      </c>
      <c r="O27" s="27">
        <v>0</v>
      </c>
      <c r="P27" s="27">
        <v>458</v>
      </c>
      <c r="Q27" s="27">
        <v>718</v>
      </c>
      <c r="R27" s="27">
        <v>299</v>
      </c>
      <c r="S27" s="27">
        <v>566</v>
      </c>
      <c r="T27" s="27">
        <v>23</v>
      </c>
      <c r="U27" s="27">
        <v>682</v>
      </c>
      <c r="V27" s="27">
        <v>43</v>
      </c>
      <c r="W27" s="27">
        <v>0</v>
      </c>
      <c r="X27" s="27">
        <v>101</v>
      </c>
      <c r="Y27" s="27">
        <v>510</v>
      </c>
      <c r="Z27" s="27">
        <v>427</v>
      </c>
      <c r="AA27" s="27">
        <v>68</v>
      </c>
      <c r="AB27" s="27">
        <v>531</v>
      </c>
      <c r="AC27" s="27">
        <v>275</v>
      </c>
      <c r="AD27" s="27">
        <v>561</v>
      </c>
      <c r="AE27" s="27">
        <v>86</v>
      </c>
      <c r="AF27" s="27">
        <v>0</v>
      </c>
      <c r="AG27" s="27">
        <v>481</v>
      </c>
      <c r="AH27" s="27">
        <v>0</v>
      </c>
      <c r="AI27" s="27">
        <v>2</v>
      </c>
      <c r="AJ27" s="32">
        <v>0</v>
      </c>
      <c r="AK27" s="33">
        <f t="shared" si="0"/>
        <v>14079</v>
      </c>
    </row>
    <row r="28" spans="1:38" s="24" customFormat="1" ht="14.25" thickBot="1" x14ac:dyDescent="0.3">
      <c r="A28" s="26">
        <v>25</v>
      </c>
      <c r="B28" s="27">
        <v>2669</v>
      </c>
      <c r="C28" s="27">
        <v>0</v>
      </c>
      <c r="D28" s="27">
        <v>553</v>
      </c>
      <c r="E28" s="27">
        <v>713</v>
      </c>
      <c r="F28" s="27">
        <v>956</v>
      </c>
      <c r="G28" s="27">
        <v>782</v>
      </c>
      <c r="H28" s="27">
        <v>878</v>
      </c>
      <c r="I28" s="27">
        <v>637</v>
      </c>
      <c r="J28" s="27">
        <v>708</v>
      </c>
      <c r="K28" s="27">
        <v>625</v>
      </c>
      <c r="L28" s="27">
        <v>684</v>
      </c>
      <c r="M28" s="27">
        <v>494</v>
      </c>
      <c r="N28" s="27">
        <v>518</v>
      </c>
      <c r="O28" s="27">
        <v>0</v>
      </c>
      <c r="P28" s="27">
        <v>412</v>
      </c>
      <c r="Q28" s="27">
        <v>593</v>
      </c>
      <c r="R28" s="27">
        <v>284</v>
      </c>
      <c r="S28" s="27">
        <v>525</v>
      </c>
      <c r="T28" s="27">
        <v>0</v>
      </c>
      <c r="U28" s="27">
        <v>649</v>
      </c>
      <c r="V28" s="27">
        <v>35</v>
      </c>
      <c r="W28" s="27">
        <v>0</v>
      </c>
      <c r="X28" s="27">
        <v>119</v>
      </c>
      <c r="Y28" s="27">
        <v>496</v>
      </c>
      <c r="Z28" s="27">
        <v>425</v>
      </c>
      <c r="AA28" s="27">
        <v>59</v>
      </c>
      <c r="AB28" s="27">
        <v>430</v>
      </c>
      <c r="AC28" s="27">
        <v>238</v>
      </c>
      <c r="AD28" s="27">
        <v>516</v>
      </c>
      <c r="AE28" s="27">
        <v>97</v>
      </c>
      <c r="AF28" s="27">
        <v>0</v>
      </c>
      <c r="AG28" s="27">
        <v>400</v>
      </c>
      <c r="AH28" s="27">
        <v>0</v>
      </c>
      <c r="AI28" s="27">
        <v>4</v>
      </c>
      <c r="AJ28" s="32">
        <v>0</v>
      </c>
      <c r="AK28" s="33">
        <f t="shared" si="0"/>
        <v>12830</v>
      </c>
    </row>
    <row r="29" spans="1:38" s="24" customFormat="1" ht="14.25" thickBot="1" x14ac:dyDescent="0.3">
      <c r="A29" s="26">
        <v>26</v>
      </c>
      <c r="B29" s="27">
        <v>2941</v>
      </c>
      <c r="C29" s="27">
        <v>0</v>
      </c>
      <c r="D29" s="27">
        <v>629</v>
      </c>
      <c r="E29" s="27">
        <v>739</v>
      </c>
      <c r="F29" s="27">
        <v>1092</v>
      </c>
      <c r="G29" s="27">
        <v>868</v>
      </c>
      <c r="H29" s="27">
        <v>972</v>
      </c>
      <c r="I29" s="27">
        <v>641</v>
      </c>
      <c r="J29" s="27">
        <v>776</v>
      </c>
      <c r="K29" s="27">
        <v>695</v>
      </c>
      <c r="L29" s="27">
        <v>769</v>
      </c>
      <c r="M29" s="27">
        <v>612</v>
      </c>
      <c r="N29" s="27">
        <v>662</v>
      </c>
      <c r="O29" s="27">
        <v>0</v>
      </c>
      <c r="P29" s="27">
        <v>427</v>
      </c>
      <c r="Q29" s="27">
        <v>758</v>
      </c>
      <c r="R29" s="27">
        <v>267</v>
      </c>
      <c r="S29" s="27">
        <v>637</v>
      </c>
      <c r="T29" s="27">
        <v>22</v>
      </c>
      <c r="U29" s="27">
        <v>746</v>
      </c>
      <c r="V29" s="27">
        <v>48</v>
      </c>
      <c r="W29" s="27">
        <v>0</v>
      </c>
      <c r="X29" s="27">
        <v>92</v>
      </c>
      <c r="Y29" s="27">
        <v>551</v>
      </c>
      <c r="Z29" s="27">
        <v>399</v>
      </c>
      <c r="AA29" s="27">
        <v>73</v>
      </c>
      <c r="AB29" s="27">
        <v>516</v>
      </c>
      <c r="AC29" s="27">
        <v>241</v>
      </c>
      <c r="AD29" s="27">
        <v>586</v>
      </c>
      <c r="AE29" s="27">
        <v>42</v>
      </c>
      <c r="AF29" s="27">
        <v>0</v>
      </c>
      <c r="AG29" s="27">
        <v>456</v>
      </c>
      <c r="AH29" s="27">
        <v>0</v>
      </c>
      <c r="AI29" s="27">
        <v>0</v>
      </c>
      <c r="AJ29" s="32">
        <v>0</v>
      </c>
      <c r="AK29" s="33">
        <f t="shared" si="0"/>
        <v>14316</v>
      </c>
      <c r="AL29" s="39"/>
    </row>
    <row r="30" spans="1:38" s="24" customFormat="1" ht="14.25" thickBot="1" x14ac:dyDescent="0.3">
      <c r="A30" s="26">
        <v>27</v>
      </c>
      <c r="B30" s="27">
        <v>2940</v>
      </c>
      <c r="C30" s="27">
        <v>0</v>
      </c>
      <c r="D30" s="27">
        <v>654</v>
      </c>
      <c r="E30" s="27">
        <v>756</v>
      </c>
      <c r="F30" s="27">
        <v>1077</v>
      </c>
      <c r="G30" s="27">
        <v>869</v>
      </c>
      <c r="H30" s="27">
        <v>972</v>
      </c>
      <c r="I30" s="27">
        <v>683</v>
      </c>
      <c r="J30" s="27">
        <v>816</v>
      </c>
      <c r="K30" s="27">
        <v>728</v>
      </c>
      <c r="L30" s="27">
        <v>812</v>
      </c>
      <c r="M30" s="27">
        <v>626</v>
      </c>
      <c r="N30" s="27">
        <v>638</v>
      </c>
      <c r="O30" s="27">
        <v>0</v>
      </c>
      <c r="P30" s="27">
        <v>430</v>
      </c>
      <c r="Q30" s="27">
        <v>638</v>
      </c>
      <c r="R30" s="27">
        <v>348</v>
      </c>
      <c r="S30" s="27">
        <v>609</v>
      </c>
      <c r="T30" s="27">
        <v>0</v>
      </c>
      <c r="U30" s="27">
        <v>716</v>
      </c>
      <c r="V30" s="27">
        <v>42</v>
      </c>
      <c r="W30" s="27">
        <v>0</v>
      </c>
      <c r="X30" s="27">
        <v>106</v>
      </c>
      <c r="Y30" s="27">
        <v>504</v>
      </c>
      <c r="Z30" s="27">
        <v>409</v>
      </c>
      <c r="AA30" s="27">
        <v>101</v>
      </c>
      <c r="AB30" s="27">
        <v>476</v>
      </c>
      <c r="AC30" s="27">
        <v>257</v>
      </c>
      <c r="AD30" s="27">
        <v>589</v>
      </c>
      <c r="AE30" s="27">
        <v>102</v>
      </c>
      <c r="AF30" s="27">
        <v>0</v>
      </c>
      <c r="AG30" s="27">
        <v>458</v>
      </c>
      <c r="AH30" s="27">
        <v>0</v>
      </c>
      <c r="AI30" s="27">
        <v>1</v>
      </c>
      <c r="AJ30" s="32">
        <v>0</v>
      </c>
      <c r="AK30" s="33">
        <f t="shared" si="0"/>
        <v>14417</v>
      </c>
      <c r="AL30" s="39"/>
    </row>
    <row r="31" spans="1:38" s="24" customFormat="1" ht="14.25" thickBot="1" x14ac:dyDescent="0.3">
      <c r="A31" s="26">
        <v>28</v>
      </c>
      <c r="B31" s="27">
        <v>2933</v>
      </c>
      <c r="C31" s="27">
        <v>0</v>
      </c>
      <c r="D31" s="27">
        <v>646</v>
      </c>
      <c r="E31" s="27">
        <v>824</v>
      </c>
      <c r="F31" s="27">
        <v>1086</v>
      </c>
      <c r="G31" s="27">
        <v>873</v>
      </c>
      <c r="H31" s="27">
        <v>925</v>
      </c>
      <c r="I31" s="27">
        <v>742</v>
      </c>
      <c r="J31" s="27">
        <v>815</v>
      </c>
      <c r="K31" s="27">
        <v>734</v>
      </c>
      <c r="L31" s="27">
        <v>723</v>
      </c>
      <c r="M31" s="27">
        <v>706</v>
      </c>
      <c r="N31" s="27">
        <v>652</v>
      </c>
      <c r="O31" s="27">
        <v>0</v>
      </c>
      <c r="P31" s="27">
        <v>429</v>
      </c>
      <c r="Q31" s="27">
        <v>680</v>
      </c>
      <c r="R31" s="27">
        <v>318</v>
      </c>
      <c r="S31" s="27">
        <v>599</v>
      </c>
      <c r="T31" s="27">
        <v>22</v>
      </c>
      <c r="U31" s="27">
        <v>691</v>
      </c>
      <c r="V31" s="27">
        <v>42</v>
      </c>
      <c r="W31" s="27">
        <v>0</v>
      </c>
      <c r="X31" s="27">
        <v>194</v>
      </c>
      <c r="Y31" s="27">
        <v>546</v>
      </c>
      <c r="Z31" s="27">
        <v>464</v>
      </c>
      <c r="AA31" s="27">
        <v>134</v>
      </c>
      <c r="AB31" s="27">
        <v>526</v>
      </c>
      <c r="AC31" s="27">
        <v>252</v>
      </c>
      <c r="AD31" s="27">
        <v>575</v>
      </c>
      <c r="AE31" s="27">
        <v>134</v>
      </c>
      <c r="AF31" s="27">
        <v>0</v>
      </c>
      <c r="AG31" s="27">
        <v>465</v>
      </c>
      <c r="AH31" s="27">
        <v>0</v>
      </c>
      <c r="AI31" s="27">
        <v>1</v>
      </c>
      <c r="AJ31" s="32">
        <v>0</v>
      </c>
      <c r="AK31" s="33">
        <f t="shared" si="0"/>
        <v>14798</v>
      </c>
      <c r="AL31" s="39"/>
    </row>
    <row r="32" spans="1:38" s="24" customFormat="1" ht="14.25" thickBot="1" x14ac:dyDescent="0.3">
      <c r="A32" s="26">
        <v>29</v>
      </c>
      <c r="B32" s="27">
        <v>2933</v>
      </c>
      <c r="C32" s="27">
        <v>0</v>
      </c>
      <c r="D32" s="27">
        <v>645</v>
      </c>
      <c r="E32" s="27">
        <v>788</v>
      </c>
      <c r="F32" s="27">
        <v>1071</v>
      </c>
      <c r="G32" s="27">
        <v>854</v>
      </c>
      <c r="H32" s="27">
        <v>918</v>
      </c>
      <c r="I32" s="27">
        <v>718</v>
      </c>
      <c r="J32" s="27">
        <v>849</v>
      </c>
      <c r="K32" s="27">
        <v>699</v>
      </c>
      <c r="L32" s="27">
        <v>823</v>
      </c>
      <c r="M32" s="27">
        <v>566</v>
      </c>
      <c r="N32" s="27">
        <v>582</v>
      </c>
      <c r="O32" s="27">
        <v>0</v>
      </c>
      <c r="P32" s="27">
        <v>447</v>
      </c>
      <c r="Q32" s="27">
        <v>617</v>
      </c>
      <c r="R32" s="27">
        <v>395</v>
      </c>
      <c r="S32" s="27">
        <v>590</v>
      </c>
      <c r="T32" s="27">
        <v>0</v>
      </c>
      <c r="U32" s="27">
        <v>699</v>
      </c>
      <c r="V32" s="27">
        <v>26</v>
      </c>
      <c r="W32" s="27">
        <v>0</v>
      </c>
      <c r="X32" s="27">
        <v>164</v>
      </c>
      <c r="Y32" s="27">
        <v>520</v>
      </c>
      <c r="Z32" s="27">
        <v>453</v>
      </c>
      <c r="AA32" s="27">
        <v>85</v>
      </c>
      <c r="AB32" s="27">
        <v>506</v>
      </c>
      <c r="AC32" s="27">
        <v>259</v>
      </c>
      <c r="AD32" s="27">
        <v>575</v>
      </c>
      <c r="AE32" s="27">
        <v>68</v>
      </c>
      <c r="AF32" s="27">
        <v>0</v>
      </c>
      <c r="AG32" s="27">
        <v>473</v>
      </c>
      <c r="AH32" s="27">
        <v>0</v>
      </c>
      <c r="AI32" s="27">
        <v>3</v>
      </c>
      <c r="AJ32" s="32">
        <v>0</v>
      </c>
      <c r="AK32" s="33">
        <f t="shared" si="0"/>
        <v>14393</v>
      </c>
      <c r="AL32" s="39"/>
    </row>
    <row r="33" spans="1:38" s="24" customFormat="1" ht="14.25" thickBot="1" x14ac:dyDescent="0.3">
      <c r="A33" s="26">
        <v>30</v>
      </c>
      <c r="B33" s="27">
        <v>2925</v>
      </c>
      <c r="C33" s="27">
        <v>0</v>
      </c>
      <c r="D33" s="27">
        <v>647</v>
      </c>
      <c r="E33" s="27">
        <v>791</v>
      </c>
      <c r="F33" s="27">
        <v>1085</v>
      </c>
      <c r="G33" s="27">
        <v>916</v>
      </c>
      <c r="H33" s="27">
        <v>933</v>
      </c>
      <c r="I33" s="27">
        <v>671</v>
      </c>
      <c r="J33" s="27">
        <v>836</v>
      </c>
      <c r="K33" s="27">
        <v>683</v>
      </c>
      <c r="L33" s="27">
        <v>757</v>
      </c>
      <c r="M33" s="27">
        <v>599</v>
      </c>
      <c r="N33" s="27">
        <v>634</v>
      </c>
      <c r="O33" s="27">
        <v>0</v>
      </c>
      <c r="P33" s="27">
        <v>442</v>
      </c>
      <c r="Q33" s="27">
        <v>619</v>
      </c>
      <c r="R33" s="27">
        <v>362</v>
      </c>
      <c r="S33" s="27">
        <v>611</v>
      </c>
      <c r="T33" s="27">
        <v>21</v>
      </c>
      <c r="U33" s="27">
        <v>717</v>
      </c>
      <c r="V33" s="27">
        <v>57</v>
      </c>
      <c r="W33" s="27">
        <v>0</v>
      </c>
      <c r="X33" s="27">
        <v>141</v>
      </c>
      <c r="Y33" s="27">
        <v>510</v>
      </c>
      <c r="Z33" s="27">
        <v>459</v>
      </c>
      <c r="AA33" s="27">
        <v>17</v>
      </c>
      <c r="AB33" s="27">
        <v>526</v>
      </c>
      <c r="AC33" s="27">
        <v>254</v>
      </c>
      <c r="AD33" s="27">
        <v>561</v>
      </c>
      <c r="AE33" s="27">
        <v>91</v>
      </c>
      <c r="AF33" s="27">
        <v>0</v>
      </c>
      <c r="AG33" s="27">
        <v>467</v>
      </c>
      <c r="AH33" s="27">
        <v>0</v>
      </c>
      <c r="AI33" s="27">
        <v>3</v>
      </c>
      <c r="AJ33" s="32">
        <v>0</v>
      </c>
      <c r="AK33" s="33">
        <f t="shared" si="0"/>
        <v>14410</v>
      </c>
      <c r="AL33" s="39"/>
    </row>
    <row r="34" spans="1:38" s="24" customFormat="1" ht="14.25" thickBot="1" x14ac:dyDescent="0.3">
      <c r="A34" s="26">
        <v>31</v>
      </c>
      <c r="B34" s="27">
        <v>2936</v>
      </c>
      <c r="C34" s="27">
        <v>0</v>
      </c>
      <c r="D34" s="27">
        <v>636</v>
      </c>
      <c r="E34" s="27">
        <v>757</v>
      </c>
      <c r="F34" s="27">
        <v>1050</v>
      </c>
      <c r="G34" s="27">
        <v>871</v>
      </c>
      <c r="H34" s="27">
        <v>958</v>
      </c>
      <c r="I34" s="27">
        <v>637</v>
      </c>
      <c r="J34" s="27">
        <v>770</v>
      </c>
      <c r="K34" s="27">
        <v>676</v>
      </c>
      <c r="L34" s="27">
        <v>733</v>
      </c>
      <c r="M34" s="27">
        <v>590</v>
      </c>
      <c r="N34" s="27">
        <v>651</v>
      </c>
      <c r="O34" s="27">
        <v>0</v>
      </c>
      <c r="P34" s="27">
        <v>468</v>
      </c>
      <c r="Q34" s="27">
        <v>584</v>
      </c>
      <c r="R34" s="27">
        <v>400</v>
      </c>
      <c r="S34" s="27">
        <v>627</v>
      </c>
      <c r="T34" s="27">
        <v>0</v>
      </c>
      <c r="U34" s="27">
        <v>740</v>
      </c>
      <c r="V34" s="27">
        <v>37</v>
      </c>
      <c r="W34" s="27">
        <v>0</v>
      </c>
      <c r="X34" s="27">
        <v>105</v>
      </c>
      <c r="Y34" s="27">
        <v>518</v>
      </c>
      <c r="Z34" s="27">
        <v>430</v>
      </c>
      <c r="AA34" s="27">
        <v>65</v>
      </c>
      <c r="AB34" s="27">
        <v>517</v>
      </c>
      <c r="AC34" s="27">
        <v>255</v>
      </c>
      <c r="AD34" s="27">
        <v>577</v>
      </c>
      <c r="AE34" s="27">
        <v>69</v>
      </c>
      <c r="AF34" s="27">
        <v>0</v>
      </c>
      <c r="AG34" s="27">
        <v>457</v>
      </c>
      <c r="AH34" s="27">
        <v>0</v>
      </c>
      <c r="AI34" s="27">
        <v>4</v>
      </c>
      <c r="AJ34" s="32">
        <v>0</v>
      </c>
      <c r="AK34" s="33">
        <f t="shared" si="0"/>
        <v>14182</v>
      </c>
      <c r="AL34" s="39"/>
    </row>
    <row r="35" spans="1:38" s="24" customFormat="1" ht="15.75" thickBot="1" x14ac:dyDescent="0.3">
      <c r="A35" s="34" t="s">
        <v>32</v>
      </c>
      <c r="B35" s="40">
        <f t="shared" ref="B35:AJ35" si="1">SUM(B4:B34)</f>
        <v>92758</v>
      </c>
      <c r="C35" s="41">
        <f t="shared" si="1"/>
        <v>0</v>
      </c>
      <c r="D35" s="41">
        <f t="shared" si="1"/>
        <v>21077</v>
      </c>
      <c r="E35" s="41">
        <f t="shared" si="1"/>
        <v>24169</v>
      </c>
      <c r="F35" s="41">
        <f t="shared" si="1"/>
        <v>33394</v>
      </c>
      <c r="G35" s="41">
        <f t="shared" si="1"/>
        <v>28166</v>
      </c>
      <c r="H35" s="41">
        <f t="shared" si="1"/>
        <v>31156</v>
      </c>
      <c r="I35" s="41">
        <f t="shared" si="1"/>
        <v>23463</v>
      </c>
      <c r="J35" s="41">
        <f t="shared" si="1"/>
        <v>26665</v>
      </c>
      <c r="K35" s="41">
        <f t="shared" si="1"/>
        <v>22250</v>
      </c>
      <c r="L35" s="41">
        <f t="shared" si="1"/>
        <v>23987</v>
      </c>
      <c r="M35" s="41">
        <f t="shared" si="1"/>
        <v>18994</v>
      </c>
      <c r="N35" s="41">
        <f t="shared" si="1"/>
        <v>18071</v>
      </c>
      <c r="O35" s="41">
        <f t="shared" si="1"/>
        <v>0</v>
      </c>
      <c r="P35" s="41">
        <f t="shared" si="1"/>
        <v>13848</v>
      </c>
      <c r="Q35" s="41">
        <f t="shared" si="1"/>
        <v>21351</v>
      </c>
      <c r="R35" s="41">
        <f t="shared" si="1"/>
        <v>9825</v>
      </c>
      <c r="S35" s="41">
        <f t="shared" si="1"/>
        <v>19382</v>
      </c>
      <c r="T35" s="41">
        <f t="shared" si="1"/>
        <v>553</v>
      </c>
      <c r="U35" s="41">
        <f t="shared" si="1"/>
        <v>22408</v>
      </c>
      <c r="V35" s="41">
        <f t="shared" si="1"/>
        <v>1188</v>
      </c>
      <c r="W35" s="41">
        <f t="shared" si="1"/>
        <v>0</v>
      </c>
      <c r="X35" s="41">
        <f t="shared" si="1"/>
        <v>4318</v>
      </c>
      <c r="Y35" s="41">
        <f t="shared" si="1"/>
        <v>16086</v>
      </c>
      <c r="Z35" s="41">
        <f t="shared" si="1"/>
        <v>14326</v>
      </c>
      <c r="AA35" s="41">
        <f t="shared" si="1"/>
        <v>2708</v>
      </c>
      <c r="AB35" s="41">
        <f t="shared" si="1"/>
        <v>15760</v>
      </c>
      <c r="AC35" s="41">
        <f t="shared" si="1"/>
        <v>8642</v>
      </c>
      <c r="AD35" s="41">
        <f t="shared" si="1"/>
        <v>17921</v>
      </c>
      <c r="AE35" s="41">
        <f t="shared" si="1"/>
        <v>3175</v>
      </c>
      <c r="AF35" s="41">
        <f t="shared" si="1"/>
        <v>0</v>
      </c>
      <c r="AG35" s="41">
        <f t="shared" si="1"/>
        <v>14665</v>
      </c>
      <c r="AH35" s="41">
        <f t="shared" si="1"/>
        <v>1897</v>
      </c>
      <c r="AI35" s="41">
        <f t="shared" si="1"/>
        <v>87</v>
      </c>
      <c r="AJ35" s="41">
        <f t="shared" si="1"/>
        <v>0</v>
      </c>
      <c r="AK35" s="42"/>
      <c r="AL35" s="35">
        <f>SUM(C35:AK35)</f>
        <v>459532</v>
      </c>
    </row>
    <row r="36" spans="1:38" s="24" customFormat="1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>
        <f>SUM(AK4:AK35)</f>
        <v>459532</v>
      </c>
      <c r="AL36" s="35"/>
    </row>
    <row r="37" spans="1:38" s="24" customFormat="1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 s="24" customFormat="1" x14ac:dyDescent="0.25">
      <c r="A38" s="35" t="s">
        <v>100</v>
      </c>
      <c r="B38" s="35"/>
      <c r="C38" s="35">
        <f t="shared" ref="C38:AJ38" si="2">MAX(C4:C34)</f>
        <v>0</v>
      </c>
      <c r="D38" s="35">
        <f>MAX(D4:D34)</f>
        <v>908</v>
      </c>
      <c r="E38" s="35">
        <f t="shared" si="2"/>
        <v>846</v>
      </c>
      <c r="F38" s="35">
        <f t="shared" si="2"/>
        <v>1126</v>
      </c>
      <c r="G38" s="35">
        <f t="shared" si="2"/>
        <v>1152</v>
      </c>
      <c r="H38" s="35">
        <f t="shared" si="2"/>
        <v>1180</v>
      </c>
      <c r="I38" s="35">
        <f t="shared" si="2"/>
        <v>941</v>
      </c>
      <c r="J38" s="35">
        <f t="shared" si="2"/>
        <v>1072</v>
      </c>
      <c r="K38" s="35">
        <f t="shared" si="2"/>
        <v>841</v>
      </c>
      <c r="L38" s="35">
        <f t="shared" si="2"/>
        <v>845</v>
      </c>
      <c r="M38" s="35">
        <f t="shared" si="2"/>
        <v>729</v>
      </c>
      <c r="N38" s="35">
        <f t="shared" si="2"/>
        <v>713</v>
      </c>
      <c r="O38" s="35">
        <f t="shared" si="2"/>
        <v>0</v>
      </c>
      <c r="P38" s="35">
        <f t="shared" si="2"/>
        <v>506</v>
      </c>
      <c r="Q38" s="35">
        <f t="shared" si="2"/>
        <v>820</v>
      </c>
      <c r="R38" s="35">
        <f t="shared" si="2"/>
        <v>412</v>
      </c>
      <c r="S38" s="35">
        <f t="shared" si="2"/>
        <v>768</v>
      </c>
      <c r="T38" s="35">
        <f t="shared" si="2"/>
        <v>70</v>
      </c>
      <c r="U38" s="35">
        <f t="shared" si="2"/>
        <v>824</v>
      </c>
      <c r="V38" s="35">
        <f t="shared" si="2"/>
        <v>71</v>
      </c>
      <c r="W38" s="35">
        <f t="shared" si="2"/>
        <v>0</v>
      </c>
      <c r="X38" s="35">
        <f t="shared" si="2"/>
        <v>219</v>
      </c>
      <c r="Y38" s="35">
        <f t="shared" si="2"/>
        <v>624</v>
      </c>
      <c r="Z38" s="35">
        <f t="shared" si="2"/>
        <v>588</v>
      </c>
      <c r="AA38" s="35">
        <f t="shared" si="2"/>
        <v>209</v>
      </c>
      <c r="AB38" s="35">
        <f t="shared" si="2"/>
        <v>665</v>
      </c>
      <c r="AC38" s="35">
        <f t="shared" si="2"/>
        <v>318</v>
      </c>
      <c r="AD38" s="35">
        <f t="shared" si="2"/>
        <v>659</v>
      </c>
      <c r="AE38" s="35">
        <f t="shared" si="2"/>
        <v>178</v>
      </c>
      <c r="AF38" s="35">
        <f t="shared" si="2"/>
        <v>0</v>
      </c>
      <c r="AG38" s="35">
        <f t="shared" si="2"/>
        <v>537</v>
      </c>
      <c r="AH38" s="35">
        <f t="shared" si="2"/>
        <v>260</v>
      </c>
      <c r="AI38" s="35">
        <f t="shared" si="2"/>
        <v>18</v>
      </c>
      <c r="AJ38" s="35">
        <f t="shared" si="2"/>
        <v>0</v>
      </c>
      <c r="AK38" s="35"/>
      <c r="AL38" s="35"/>
    </row>
    <row r="39" spans="1:38" s="24" customFormat="1" x14ac:dyDescent="0.25">
      <c r="A39" s="35" t="s">
        <v>101</v>
      </c>
      <c r="B39" s="35"/>
      <c r="C39" s="43">
        <f t="shared" ref="C39:AJ39" si="3">AVERAGE(C4:C34)</f>
        <v>0</v>
      </c>
      <c r="D39" s="43">
        <f t="shared" si="3"/>
        <v>679.90322580645159</v>
      </c>
      <c r="E39" s="43">
        <f t="shared" si="3"/>
        <v>779.64516129032256</v>
      </c>
      <c r="F39" s="43">
        <f t="shared" si="3"/>
        <v>1077.2258064516129</v>
      </c>
      <c r="G39" s="43">
        <f t="shared" si="3"/>
        <v>908.58064516129036</v>
      </c>
      <c r="H39" s="43">
        <f t="shared" si="3"/>
        <v>1005.0322580645161</v>
      </c>
      <c r="I39" s="43">
        <f t="shared" si="3"/>
        <v>756.87096774193549</v>
      </c>
      <c r="J39" s="43">
        <f t="shared" si="3"/>
        <v>860.16129032258061</v>
      </c>
      <c r="K39" s="43">
        <f t="shared" si="3"/>
        <v>717.74193548387098</v>
      </c>
      <c r="L39" s="43">
        <f t="shared" si="3"/>
        <v>773.77419354838707</v>
      </c>
      <c r="M39" s="43">
        <f t="shared" si="3"/>
        <v>612.70967741935488</v>
      </c>
      <c r="N39" s="43">
        <f t="shared" si="3"/>
        <v>582.93548387096769</v>
      </c>
      <c r="O39" s="43">
        <f t="shared" si="3"/>
        <v>0</v>
      </c>
      <c r="P39" s="43">
        <f t="shared" si="3"/>
        <v>446.70967741935482</v>
      </c>
      <c r="Q39" s="43">
        <f t="shared" si="3"/>
        <v>688.74193548387098</v>
      </c>
      <c r="R39" s="43">
        <f t="shared" si="3"/>
        <v>316.93548387096774</v>
      </c>
      <c r="S39" s="43">
        <f t="shared" si="3"/>
        <v>625.22580645161293</v>
      </c>
      <c r="T39" s="43">
        <f t="shared" si="3"/>
        <v>17.838709677419356</v>
      </c>
      <c r="U39" s="43">
        <f t="shared" si="3"/>
        <v>722.83870967741939</v>
      </c>
      <c r="V39" s="43">
        <f t="shared" si="3"/>
        <v>38.322580645161288</v>
      </c>
      <c r="W39" s="43">
        <f t="shared" si="3"/>
        <v>0</v>
      </c>
      <c r="X39" s="43">
        <f t="shared" si="3"/>
        <v>139.29032258064515</v>
      </c>
      <c r="Y39" s="43">
        <f t="shared" si="3"/>
        <v>518.90322580645159</v>
      </c>
      <c r="Z39" s="43">
        <f t="shared" si="3"/>
        <v>462.12903225806451</v>
      </c>
      <c r="AA39" s="43">
        <f t="shared" si="3"/>
        <v>87.354838709677423</v>
      </c>
      <c r="AB39" s="43">
        <f t="shared" si="3"/>
        <v>508.38709677419354</v>
      </c>
      <c r="AC39" s="43">
        <f t="shared" si="3"/>
        <v>278.77419354838707</v>
      </c>
      <c r="AD39" s="43">
        <f t="shared" si="3"/>
        <v>578.09677419354841</v>
      </c>
      <c r="AE39" s="43">
        <f t="shared" si="3"/>
        <v>102.41935483870968</v>
      </c>
      <c r="AF39" s="43">
        <f t="shared" si="3"/>
        <v>0</v>
      </c>
      <c r="AG39" s="43">
        <f t="shared" si="3"/>
        <v>473.06451612903226</v>
      </c>
      <c r="AH39" s="43">
        <f t="shared" si="3"/>
        <v>61.193548387096776</v>
      </c>
      <c r="AI39" s="43">
        <f t="shared" si="3"/>
        <v>2.806451612903226</v>
      </c>
      <c r="AJ39" s="43">
        <f t="shared" si="3"/>
        <v>0</v>
      </c>
      <c r="AK39" s="35"/>
      <c r="AL39" s="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0"/>
  <sheetViews>
    <sheetView topLeftCell="M1" zoomScale="71" zoomScaleNormal="71" workbookViewId="0">
      <selection activeCell="F42" sqref="F42"/>
    </sheetView>
  </sheetViews>
  <sheetFormatPr defaultRowHeight="15" x14ac:dyDescent="0.25"/>
  <sheetData>
    <row r="1" spans="1:39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</row>
    <row r="2" spans="1:39" ht="19.5" thickBot="1" x14ac:dyDescent="0.35">
      <c r="A2" s="35"/>
      <c r="B2" s="35"/>
      <c r="C2" s="35"/>
      <c r="D2" s="35"/>
      <c r="E2" s="35"/>
      <c r="F2" s="35"/>
      <c r="G2" s="35"/>
      <c r="H2" s="35"/>
      <c r="I2" s="35"/>
      <c r="J2" s="2" t="s">
        <v>117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1"/>
      <c r="AL2" s="35"/>
      <c r="AM2" s="35"/>
    </row>
    <row r="3" spans="1:39" s="7" customFormat="1" ht="32.25" thickBot="1" x14ac:dyDescent="0.3">
      <c r="A3" s="30" t="s">
        <v>33</v>
      </c>
      <c r="B3" s="28" t="s">
        <v>0</v>
      </c>
      <c r="C3" s="29" t="s">
        <v>20</v>
      </c>
      <c r="D3" s="29" t="s">
        <v>22</v>
      </c>
      <c r="E3" s="29" t="s">
        <v>23</v>
      </c>
      <c r="F3" s="29" t="s">
        <v>21</v>
      </c>
      <c r="G3" s="29" t="s">
        <v>24</v>
      </c>
      <c r="H3" s="29" t="s">
        <v>25</v>
      </c>
      <c r="I3" s="29" t="s">
        <v>26</v>
      </c>
      <c r="J3" s="29" t="s">
        <v>27</v>
      </c>
      <c r="K3" s="29" t="s">
        <v>28</v>
      </c>
      <c r="L3" s="29" t="s">
        <v>29</v>
      </c>
      <c r="M3" s="29" t="s">
        <v>30</v>
      </c>
      <c r="N3" s="29" t="s">
        <v>31</v>
      </c>
      <c r="O3" s="29" t="s">
        <v>15</v>
      </c>
      <c r="P3" s="29" t="s">
        <v>1</v>
      </c>
      <c r="Q3" s="29" t="s">
        <v>2</v>
      </c>
      <c r="R3" s="29" t="s">
        <v>16</v>
      </c>
      <c r="S3" s="29" t="s">
        <v>19</v>
      </c>
      <c r="T3" s="29" t="s">
        <v>3</v>
      </c>
      <c r="U3" s="29" t="s">
        <v>4</v>
      </c>
      <c r="V3" s="29" t="s">
        <v>17</v>
      </c>
      <c r="W3" s="29" t="s">
        <v>18</v>
      </c>
      <c r="X3" s="29" t="s">
        <v>11</v>
      </c>
      <c r="Y3" s="29" t="s">
        <v>10</v>
      </c>
      <c r="Z3" s="29" t="s">
        <v>5</v>
      </c>
      <c r="AA3" s="29" t="s">
        <v>13</v>
      </c>
      <c r="AB3" s="29" t="s">
        <v>6</v>
      </c>
      <c r="AC3" s="29" t="s">
        <v>8</v>
      </c>
      <c r="AD3" s="29" t="s">
        <v>7</v>
      </c>
      <c r="AE3" s="29" t="s">
        <v>14</v>
      </c>
      <c r="AF3" s="29" t="s">
        <v>12</v>
      </c>
      <c r="AG3" s="29" t="s">
        <v>9</v>
      </c>
      <c r="AH3" s="29" t="s">
        <v>109</v>
      </c>
      <c r="AI3" s="29" t="s">
        <v>108</v>
      </c>
      <c r="AJ3" s="36" t="s">
        <v>110</v>
      </c>
      <c r="AK3" s="37" t="s">
        <v>32</v>
      </c>
      <c r="AL3" s="38"/>
      <c r="AM3" s="35"/>
    </row>
    <row r="4" spans="1:39" ht="15.75" thickBot="1" x14ac:dyDescent="0.3">
      <c r="A4" s="26">
        <v>1</v>
      </c>
      <c r="B4" s="27">
        <v>2928</v>
      </c>
      <c r="C4" s="27">
        <v>0</v>
      </c>
      <c r="D4" s="27">
        <v>647</v>
      </c>
      <c r="E4" s="27">
        <v>745</v>
      </c>
      <c r="F4" s="27">
        <v>1069</v>
      </c>
      <c r="G4" s="27">
        <v>873</v>
      </c>
      <c r="H4" s="27">
        <v>990</v>
      </c>
      <c r="I4" s="27">
        <v>625</v>
      </c>
      <c r="J4" s="27">
        <v>755</v>
      </c>
      <c r="K4" s="27">
        <v>654</v>
      </c>
      <c r="L4" s="27">
        <v>762</v>
      </c>
      <c r="M4" s="27">
        <v>605</v>
      </c>
      <c r="N4" s="27">
        <v>678</v>
      </c>
      <c r="O4" s="27">
        <v>0</v>
      </c>
      <c r="P4" s="27">
        <v>447</v>
      </c>
      <c r="Q4" s="27">
        <v>621</v>
      </c>
      <c r="R4" s="27">
        <v>337</v>
      </c>
      <c r="S4" s="27">
        <v>623</v>
      </c>
      <c r="T4" s="27">
        <v>3</v>
      </c>
      <c r="U4" s="27">
        <v>756</v>
      </c>
      <c r="V4" s="27">
        <v>38</v>
      </c>
      <c r="W4" s="27">
        <v>0</v>
      </c>
      <c r="X4" s="27">
        <v>84</v>
      </c>
      <c r="Y4" s="27">
        <v>563</v>
      </c>
      <c r="Z4" s="27">
        <v>418</v>
      </c>
      <c r="AA4" s="27">
        <v>100</v>
      </c>
      <c r="AB4" s="27">
        <v>550</v>
      </c>
      <c r="AC4" s="27">
        <v>234</v>
      </c>
      <c r="AD4" s="27">
        <v>589</v>
      </c>
      <c r="AE4" s="27">
        <v>0</v>
      </c>
      <c r="AF4" s="27">
        <v>0</v>
      </c>
      <c r="AG4" s="27">
        <v>485</v>
      </c>
      <c r="AH4" s="27">
        <v>0</v>
      </c>
      <c r="AI4" s="27">
        <v>3</v>
      </c>
      <c r="AJ4" s="32">
        <v>0</v>
      </c>
      <c r="AK4" s="33">
        <f>SUM(C4:AJ4)</f>
        <v>14254</v>
      </c>
      <c r="AL4" s="24"/>
      <c r="AM4" s="24"/>
    </row>
    <row r="5" spans="1:39" ht="15.75" thickBot="1" x14ac:dyDescent="0.3">
      <c r="A5" s="26">
        <v>2</v>
      </c>
      <c r="B5" s="27">
        <v>2939</v>
      </c>
      <c r="C5" s="27">
        <v>0</v>
      </c>
      <c r="D5" s="27">
        <v>642</v>
      </c>
      <c r="E5" s="27">
        <v>761</v>
      </c>
      <c r="F5" s="27">
        <v>1083</v>
      </c>
      <c r="G5" s="27">
        <v>788</v>
      </c>
      <c r="H5" s="27">
        <v>973</v>
      </c>
      <c r="I5" s="27">
        <v>588</v>
      </c>
      <c r="J5" s="27">
        <v>774</v>
      </c>
      <c r="K5" s="27">
        <v>744</v>
      </c>
      <c r="L5" s="27">
        <v>790</v>
      </c>
      <c r="M5" s="27">
        <v>650</v>
      </c>
      <c r="N5" s="27">
        <v>692</v>
      </c>
      <c r="O5" s="27">
        <v>0</v>
      </c>
      <c r="P5" s="27">
        <v>445</v>
      </c>
      <c r="Q5" s="27">
        <v>685</v>
      </c>
      <c r="R5" s="27">
        <v>316</v>
      </c>
      <c r="S5" s="27">
        <v>645</v>
      </c>
      <c r="T5" s="27">
        <v>0</v>
      </c>
      <c r="U5" s="27">
        <v>743</v>
      </c>
      <c r="V5" s="27">
        <v>36</v>
      </c>
      <c r="W5" s="27">
        <v>0</v>
      </c>
      <c r="X5" s="27">
        <v>106</v>
      </c>
      <c r="Y5" s="27">
        <v>489</v>
      </c>
      <c r="Z5" s="27">
        <v>416</v>
      </c>
      <c r="AA5" s="27">
        <v>73</v>
      </c>
      <c r="AB5" s="27">
        <v>483</v>
      </c>
      <c r="AC5" s="27">
        <v>285</v>
      </c>
      <c r="AD5" s="27">
        <v>581</v>
      </c>
      <c r="AE5" s="27">
        <v>70</v>
      </c>
      <c r="AF5" s="27">
        <v>0</v>
      </c>
      <c r="AG5" s="27">
        <v>482</v>
      </c>
      <c r="AH5" s="27">
        <v>61</v>
      </c>
      <c r="AI5" s="27">
        <v>0</v>
      </c>
      <c r="AJ5" s="32">
        <v>0</v>
      </c>
      <c r="AK5" s="33">
        <f t="shared" ref="AK5:AK34" si="0">SUM(C5:AJ5)</f>
        <v>14401</v>
      </c>
      <c r="AL5" s="24"/>
      <c r="AM5" s="24"/>
    </row>
    <row r="6" spans="1:39" ht="15.75" thickBot="1" x14ac:dyDescent="0.3">
      <c r="A6" s="26">
        <v>3</v>
      </c>
      <c r="B6" s="27">
        <v>2995</v>
      </c>
      <c r="C6" s="27">
        <v>0</v>
      </c>
      <c r="D6" s="27">
        <v>673</v>
      </c>
      <c r="E6" s="27">
        <v>784</v>
      </c>
      <c r="F6" s="27">
        <v>1078</v>
      </c>
      <c r="G6" s="27">
        <v>920</v>
      </c>
      <c r="H6" s="27">
        <v>1181</v>
      </c>
      <c r="I6" s="27">
        <v>790</v>
      </c>
      <c r="J6" s="27">
        <v>942</v>
      </c>
      <c r="K6" s="27">
        <v>697</v>
      </c>
      <c r="L6" s="27">
        <v>760</v>
      </c>
      <c r="M6" s="27">
        <v>593</v>
      </c>
      <c r="N6" s="27">
        <v>521</v>
      </c>
      <c r="O6" s="27">
        <v>0</v>
      </c>
      <c r="P6" s="27">
        <v>414</v>
      </c>
      <c r="Q6" s="27">
        <v>675</v>
      </c>
      <c r="R6" s="27">
        <v>304</v>
      </c>
      <c r="S6" s="27">
        <v>655</v>
      </c>
      <c r="T6" s="27">
        <v>25</v>
      </c>
      <c r="U6" s="27">
        <v>759</v>
      </c>
      <c r="V6" s="27">
        <v>45</v>
      </c>
      <c r="W6" s="27">
        <v>0</v>
      </c>
      <c r="X6" s="27">
        <v>132</v>
      </c>
      <c r="Y6" s="27">
        <v>517</v>
      </c>
      <c r="Z6" s="27">
        <v>431</v>
      </c>
      <c r="AA6" s="27">
        <v>102</v>
      </c>
      <c r="AB6" s="27">
        <v>496</v>
      </c>
      <c r="AC6" s="27">
        <v>268</v>
      </c>
      <c r="AD6" s="27">
        <v>562</v>
      </c>
      <c r="AE6" s="27">
        <v>128</v>
      </c>
      <c r="AF6" s="27">
        <v>0</v>
      </c>
      <c r="AG6" s="27">
        <v>456</v>
      </c>
      <c r="AH6" s="27">
        <v>0</v>
      </c>
      <c r="AI6" s="27">
        <v>3</v>
      </c>
      <c r="AJ6" s="32">
        <v>0</v>
      </c>
      <c r="AK6" s="33">
        <f t="shared" si="0"/>
        <v>14911</v>
      </c>
      <c r="AL6" s="24"/>
      <c r="AM6" s="24"/>
    </row>
    <row r="7" spans="1:39" ht="15.75" thickBot="1" x14ac:dyDescent="0.3">
      <c r="A7" s="26">
        <v>4</v>
      </c>
      <c r="B7" s="27">
        <v>2927</v>
      </c>
      <c r="C7" s="27">
        <v>0</v>
      </c>
      <c r="D7" s="27">
        <v>601</v>
      </c>
      <c r="E7" s="27">
        <v>759</v>
      </c>
      <c r="F7" s="27">
        <v>1074</v>
      </c>
      <c r="G7" s="27">
        <v>946</v>
      </c>
      <c r="H7" s="27">
        <v>1127</v>
      </c>
      <c r="I7" s="27">
        <v>750</v>
      </c>
      <c r="J7" s="27">
        <v>817</v>
      </c>
      <c r="K7" s="27">
        <v>767</v>
      </c>
      <c r="L7" s="27">
        <v>711</v>
      </c>
      <c r="M7" s="27">
        <v>545</v>
      </c>
      <c r="N7" s="27">
        <v>426</v>
      </c>
      <c r="O7" s="27">
        <v>0</v>
      </c>
      <c r="P7" s="27">
        <v>413</v>
      </c>
      <c r="Q7" s="27">
        <v>682</v>
      </c>
      <c r="R7" s="27">
        <v>321</v>
      </c>
      <c r="S7" s="27">
        <v>606</v>
      </c>
      <c r="T7" s="27">
        <v>0</v>
      </c>
      <c r="U7" s="27">
        <v>707</v>
      </c>
      <c r="V7" s="27">
        <v>25</v>
      </c>
      <c r="W7" s="27">
        <v>0</v>
      </c>
      <c r="X7" s="27">
        <v>150</v>
      </c>
      <c r="Y7" s="27">
        <v>513</v>
      </c>
      <c r="Z7" s="27">
        <v>450</v>
      </c>
      <c r="AA7" s="27">
        <v>124</v>
      </c>
      <c r="AB7" s="27">
        <v>500</v>
      </c>
      <c r="AC7" s="27">
        <v>271</v>
      </c>
      <c r="AD7" s="27">
        <v>588</v>
      </c>
      <c r="AE7" s="27">
        <v>117</v>
      </c>
      <c r="AF7" s="27">
        <v>0</v>
      </c>
      <c r="AG7" s="27">
        <v>476</v>
      </c>
      <c r="AH7" s="27">
        <v>0</v>
      </c>
      <c r="AI7" s="27">
        <v>4</v>
      </c>
      <c r="AJ7" s="32">
        <v>0</v>
      </c>
      <c r="AK7" s="33">
        <f t="shared" si="0"/>
        <v>14470</v>
      </c>
      <c r="AL7" s="24"/>
      <c r="AM7" s="24"/>
    </row>
    <row r="8" spans="1:39" ht="15.75" thickBot="1" x14ac:dyDescent="0.3">
      <c r="A8" s="26">
        <v>5</v>
      </c>
      <c r="B8" s="27">
        <v>2932</v>
      </c>
      <c r="C8" s="27">
        <v>0</v>
      </c>
      <c r="D8" s="27">
        <v>624</v>
      </c>
      <c r="E8" s="27">
        <v>758</v>
      </c>
      <c r="F8" s="27">
        <v>1067</v>
      </c>
      <c r="G8" s="27">
        <v>921</v>
      </c>
      <c r="H8" s="27">
        <v>1071</v>
      </c>
      <c r="I8" s="27">
        <v>773</v>
      </c>
      <c r="J8" s="27">
        <v>873</v>
      </c>
      <c r="K8" s="27">
        <v>712</v>
      </c>
      <c r="L8" s="27">
        <v>715</v>
      </c>
      <c r="M8" s="27">
        <v>542</v>
      </c>
      <c r="N8" s="27">
        <v>465</v>
      </c>
      <c r="O8" s="27">
        <v>0</v>
      </c>
      <c r="P8" s="27">
        <v>493</v>
      </c>
      <c r="Q8" s="27">
        <v>794</v>
      </c>
      <c r="R8" s="27">
        <v>230</v>
      </c>
      <c r="S8" s="27">
        <v>547</v>
      </c>
      <c r="T8" s="27">
        <v>17</v>
      </c>
      <c r="U8" s="27">
        <v>693</v>
      </c>
      <c r="V8" s="27">
        <v>41</v>
      </c>
      <c r="W8" s="27">
        <v>0</v>
      </c>
      <c r="X8" s="27">
        <v>144</v>
      </c>
      <c r="Y8" s="27">
        <v>506</v>
      </c>
      <c r="Z8" s="27">
        <v>413</v>
      </c>
      <c r="AA8" s="27">
        <v>129</v>
      </c>
      <c r="AB8" s="27">
        <v>541</v>
      </c>
      <c r="AC8" s="27">
        <v>273</v>
      </c>
      <c r="AD8" s="27">
        <v>577</v>
      </c>
      <c r="AE8" s="27">
        <v>80</v>
      </c>
      <c r="AF8" s="27">
        <v>0</v>
      </c>
      <c r="AG8" s="27">
        <v>465</v>
      </c>
      <c r="AH8" s="27">
        <v>0</v>
      </c>
      <c r="AI8" s="27">
        <v>0</v>
      </c>
      <c r="AJ8" s="32">
        <v>0</v>
      </c>
      <c r="AK8" s="33">
        <f t="shared" si="0"/>
        <v>14464</v>
      </c>
      <c r="AL8" s="24"/>
      <c r="AM8" s="24"/>
    </row>
    <row r="9" spans="1:39" ht="15.75" thickBot="1" x14ac:dyDescent="0.3">
      <c r="A9" s="26">
        <v>6</v>
      </c>
      <c r="B9" s="27">
        <v>2898</v>
      </c>
      <c r="C9" s="27">
        <v>0</v>
      </c>
      <c r="D9" s="27">
        <v>635</v>
      </c>
      <c r="E9" s="27">
        <v>724</v>
      </c>
      <c r="F9" s="27">
        <v>1077</v>
      </c>
      <c r="G9" s="27">
        <v>912</v>
      </c>
      <c r="H9" s="27">
        <v>1115</v>
      </c>
      <c r="I9" s="27">
        <v>792</v>
      </c>
      <c r="J9" s="27">
        <v>882</v>
      </c>
      <c r="K9" s="27">
        <v>714</v>
      </c>
      <c r="L9" s="27">
        <v>702</v>
      </c>
      <c r="M9" s="27">
        <v>589</v>
      </c>
      <c r="N9" s="27">
        <v>454</v>
      </c>
      <c r="O9" s="27">
        <v>0</v>
      </c>
      <c r="P9" s="27">
        <v>392</v>
      </c>
      <c r="Q9" s="27">
        <v>697</v>
      </c>
      <c r="R9" s="27">
        <v>283</v>
      </c>
      <c r="S9" s="27">
        <v>617</v>
      </c>
      <c r="T9" s="27">
        <v>0</v>
      </c>
      <c r="U9" s="27">
        <v>738</v>
      </c>
      <c r="V9" s="27">
        <v>27</v>
      </c>
      <c r="W9" s="27">
        <v>0</v>
      </c>
      <c r="X9" s="27">
        <v>95</v>
      </c>
      <c r="Y9" s="27">
        <v>519</v>
      </c>
      <c r="Z9" s="27">
        <v>403</v>
      </c>
      <c r="AA9" s="27">
        <v>49</v>
      </c>
      <c r="AB9" s="27">
        <v>535</v>
      </c>
      <c r="AC9" s="27">
        <v>297</v>
      </c>
      <c r="AD9" s="27">
        <v>616</v>
      </c>
      <c r="AE9" s="27">
        <v>65</v>
      </c>
      <c r="AF9" s="27">
        <v>0</v>
      </c>
      <c r="AG9" s="27">
        <v>391</v>
      </c>
      <c r="AH9" s="27">
        <v>0</v>
      </c>
      <c r="AI9" s="27">
        <v>1</v>
      </c>
      <c r="AJ9" s="32">
        <v>0</v>
      </c>
      <c r="AK9" s="33">
        <f t="shared" si="0"/>
        <v>14321</v>
      </c>
      <c r="AL9" s="24"/>
      <c r="AM9" s="24"/>
    </row>
    <row r="10" spans="1:39" ht="15.75" thickBot="1" x14ac:dyDescent="0.3">
      <c r="A10" s="26">
        <v>7</v>
      </c>
      <c r="B10" s="27">
        <v>2914</v>
      </c>
      <c r="C10" s="27">
        <v>0</v>
      </c>
      <c r="D10" s="27">
        <v>620</v>
      </c>
      <c r="E10" s="27">
        <v>757</v>
      </c>
      <c r="F10" s="27">
        <v>1057</v>
      </c>
      <c r="G10" s="27">
        <v>880</v>
      </c>
      <c r="H10" s="27">
        <v>1050</v>
      </c>
      <c r="I10" s="27">
        <v>772</v>
      </c>
      <c r="J10" s="27">
        <v>820</v>
      </c>
      <c r="K10" s="27">
        <v>726</v>
      </c>
      <c r="L10" s="27">
        <v>724</v>
      </c>
      <c r="M10" s="27">
        <v>571</v>
      </c>
      <c r="N10" s="27">
        <v>492</v>
      </c>
      <c r="O10" s="27">
        <v>0</v>
      </c>
      <c r="P10" s="27">
        <v>409</v>
      </c>
      <c r="Q10" s="27">
        <v>751</v>
      </c>
      <c r="R10" s="27">
        <v>259</v>
      </c>
      <c r="S10" s="27">
        <v>595</v>
      </c>
      <c r="T10" s="27">
        <v>29</v>
      </c>
      <c r="U10" s="27">
        <v>677</v>
      </c>
      <c r="V10" s="27">
        <v>45</v>
      </c>
      <c r="W10" s="27">
        <v>0</v>
      </c>
      <c r="X10" s="27">
        <v>79</v>
      </c>
      <c r="Y10" s="27">
        <v>513</v>
      </c>
      <c r="Z10" s="27">
        <v>365</v>
      </c>
      <c r="AA10" s="27">
        <v>91</v>
      </c>
      <c r="AB10" s="27">
        <v>539</v>
      </c>
      <c r="AC10" s="27">
        <v>251</v>
      </c>
      <c r="AD10" s="27">
        <v>599</v>
      </c>
      <c r="AE10" s="27">
        <v>28</v>
      </c>
      <c r="AF10" s="27">
        <v>0</v>
      </c>
      <c r="AG10" s="27">
        <v>433</v>
      </c>
      <c r="AH10" s="27">
        <v>42</v>
      </c>
      <c r="AI10" s="27">
        <v>0</v>
      </c>
      <c r="AJ10" s="32">
        <v>0</v>
      </c>
      <c r="AK10" s="33">
        <f t="shared" si="0"/>
        <v>14174</v>
      </c>
      <c r="AL10" s="24"/>
      <c r="AM10" s="24"/>
    </row>
    <row r="11" spans="1:39" ht="15.75" thickBot="1" x14ac:dyDescent="0.3">
      <c r="A11" s="26">
        <v>8</v>
      </c>
      <c r="B11" s="27">
        <v>2910</v>
      </c>
      <c r="C11" s="27">
        <v>0</v>
      </c>
      <c r="D11" s="27">
        <v>654</v>
      </c>
      <c r="E11" s="27">
        <v>765</v>
      </c>
      <c r="F11" s="27">
        <v>1077</v>
      </c>
      <c r="G11" s="27">
        <v>920</v>
      </c>
      <c r="H11" s="27">
        <v>1070</v>
      </c>
      <c r="I11" s="27">
        <v>769</v>
      </c>
      <c r="J11" s="27">
        <v>914</v>
      </c>
      <c r="K11" s="27">
        <v>713</v>
      </c>
      <c r="L11" s="27">
        <v>771</v>
      </c>
      <c r="M11" s="27">
        <v>574</v>
      </c>
      <c r="N11" s="27">
        <v>487</v>
      </c>
      <c r="O11" s="27">
        <v>0</v>
      </c>
      <c r="P11" s="27">
        <v>439</v>
      </c>
      <c r="Q11" s="27">
        <v>643</v>
      </c>
      <c r="R11" s="27">
        <v>343</v>
      </c>
      <c r="S11" s="27">
        <v>587</v>
      </c>
      <c r="T11" s="27">
        <v>0</v>
      </c>
      <c r="U11" s="27">
        <v>706</v>
      </c>
      <c r="V11" s="27">
        <v>30</v>
      </c>
      <c r="W11" s="27">
        <v>0</v>
      </c>
      <c r="X11" s="27">
        <v>105</v>
      </c>
      <c r="Y11" s="27">
        <v>489</v>
      </c>
      <c r="Z11" s="27">
        <v>412</v>
      </c>
      <c r="AA11" s="27">
        <v>66</v>
      </c>
      <c r="AB11" s="27">
        <v>535</v>
      </c>
      <c r="AC11" s="27">
        <v>261</v>
      </c>
      <c r="AD11" s="27">
        <v>610</v>
      </c>
      <c r="AE11" s="27">
        <v>75</v>
      </c>
      <c r="AF11" s="27">
        <v>0</v>
      </c>
      <c r="AG11" s="27">
        <v>444</v>
      </c>
      <c r="AH11" s="27">
        <v>43</v>
      </c>
      <c r="AI11" s="27">
        <v>2</v>
      </c>
      <c r="AJ11" s="32">
        <v>0</v>
      </c>
      <c r="AK11" s="33">
        <f t="shared" si="0"/>
        <v>14504</v>
      </c>
      <c r="AL11" s="24"/>
      <c r="AM11" s="24"/>
    </row>
    <row r="12" spans="1:39" ht="15.75" thickBot="1" x14ac:dyDescent="0.3">
      <c r="A12" s="26">
        <v>9</v>
      </c>
      <c r="B12" s="27">
        <v>2930</v>
      </c>
      <c r="C12" s="27">
        <v>0</v>
      </c>
      <c r="D12" s="27">
        <v>621</v>
      </c>
      <c r="E12" s="27">
        <v>770</v>
      </c>
      <c r="F12" s="27">
        <v>1083</v>
      </c>
      <c r="G12" s="27">
        <v>969</v>
      </c>
      <c r="H12" s="27">
        <v>1168</v>
      </c>
      <c r="I12" s="27">
        <v>733</v>
      </c>
      <c r="J12" s="27">
        <v>858</v>
      </c>
      <c r="K12" s="27">
        <v>752</v>
      </c>
      <c r="L12" s="27">
        <v>784</v>
      </c>
      <c r="M12" s="27">
        <v>630</v>
      </c>
      <c r="N12" s="27">
        <v>486</v>
      </c>
      <c r="O12" s="27">
        <v>0</v>
      </c>
      <c r="P12" s="27">
        <v>422</v>
      </c>
      <c r="Q12" s="27">
        <v>621</v>
      </c>
      <c r="R12" s="27">
        <v>344</v>
      </c>
      <c r="S12" s="27">
        <v>620</v>
      </c>
      <c r="T12" s="27">
        <v>22</v>
      </c>
      <c r="U12" s="27">
        <v>730</v>
      </c>
      <c r="V12" s="27">
        <v>39</v>
      </c>
      <c r="W12" s="27">
        <v>0</v>
      </c>
      <c r="X12" s="27">
        <v>143</v>
      </c>
      <c r="Y12" s="27">
        <v>496</v>
      </c>
      <c r="Z12" s="27">
        <v>393</v>
      </c>
      <c r="AA12" s="27">
        <v>72</v>
      </c>
      <c r="AB12" s="27">
        <v>498</v>
      </c>
      <c r="AC12" s="27">
        <v>269</v>
      </c>
      <c r="AD12" s="27">
        <v>564</v>
      </c>
      <c r="AE12" s="27">
        <v>149</v>
      </c>
      <c r="AF12" s="27">
        <v>0</v>
      </c>
      <c r="AG12" s="27">
        <v>422</v>
      </c>
      <c r="AH12" s="27">
        <v>0</v>
      </c>
      <c r="AI12" s="27">
        <v>3</v>
      </c>
      <c r="AJ12" s="32">
        <v>0</v>
      </c>
      <c r="AK12" s="33">
        <f t="shared" si="0"/>
        <v>14661</v>
      </c>
      <c r="AL12" s="24"/>
      <c r="AM12" s="24"/>
    </row>
    <row r="13" spans="1:39" ht="15.75" thickBot="1" x14ac:dyDescent="0.3">
      <c r="A13" s="26">
        <v>10</v>
      </c>
      <c r="B13" s="27">
        <v>3018</v>
      </c>
      <c r="C13" s="27">
        <v>0</v>
      </c>
      <c r="D13" s="27">
        <v>671</v>
      </c>
      <c r="E13" s="27">
        <v>767</v>
      </c>
      <c r="F13" s="27">
        <v>1096</v>
      </c>
      <c r="G13" s="27">
        <v>982</v>
      </c>
      <c r="H13" s="27">
        <v>1167</v>
      </c>
      <c r="I13" s="27">
        <v>828</v>
      </c>
      <c r="J13" s="27">
        <v>902</v>
      </c>
      <c r="K13" s="27">
        <v>741</v>
      </c>
      <c r="L13" s="27">
        <v>738</v>
      </c>
      <c r="M13" s="27">
        <v>561</v>
      </c>
      <c r="N13" s="27">
        <v>470</v>
      </c>
      <c r="O13" s="27">
        <v>0</v>
      </c>
      <c r="P13" s="27">
        <v>451</v>
      </c>
      <c r="Q13" s="27">
        <v>682</v>
      </c>
      <c r="R13" s="27">
        <v>313</v>
      </c>
      <c r="S13" s="27">
        <v>570</v>
      </c>
      <c r="T13" s="27">
        <v>0</v>
      </c>
      <c r="U13" s="27">
        <v>734</v>
      </c>
      <c r="V13" s="27">
        <v>34</v>
      </c>
      <c r="W13" s="27">
        <v>0</v>
      </c>
      <c r="X13" s="27">
        <v>135</v>
      </c>
      <c r="Y13" s="27">
        <v>528</v>
      </c>
      <c r="Z13" s="27">
        <v>478</v>
      </c>
      <c r="AA13" s="27">
        <v>38</v>
      </c>
      <c r="AB13" s="27">
        <v>569</v>
      </c>
      <c r="AC13" s="27">
        <v>272</v>
      </c>
      <c r="AD13" s="27">
        <v>584</v>
      </c>
      <c r="AE13" s="27">
        <v>97</v>
      </c>
      <c r="AF13" s="27">
        <v>0</v>
      </c>
      <c r="AG13" s="27">
        <v>465</v>
      </c>
      <c r="AH13" s="27">
        <v>0</v>
      </c>
      <c r="AI13" s="27">
        <v>1</v>
      </c>
      <c r="AJ13" s="32">
        <v>0</v>
      </c>
      <c r="AK13" s="33">
        <f t="shared" si="0"/>
        <v>14874</v>
      </c>
      <c r="AL13" s="24"/>
      <c r="AM13" s="24"/>
    </row>
    <row r="14" spans="1:39" ht="15.75" thickBot="1" x14ac:dyDescent="0.3">
      <c r="A14" s="26">
        <v>11</v>
      </c>
      <c r="B14" s="27">
        <v>2947</v>
      </c>
      <c r="C14" s="27">
        <v>0</v>
      </c>
      <c r="D14" s="27">
        <v>603</v>
      </c>
      <c r="E14" s="27">
        <v>739</v>
      </c>
      <c r="F14" s="27">
        <v>1077</v>
      </c>
      <c r="G14" s="27">
        <v>948</v>
      </c>
      <c r="H14" s="27">
        <v>1052</v>
      </c>
      <c r="I14" s="27">
        <v>750</v>
      </c>
      <c r="J14" s="27">
        <v>890</v>
      </c>
      <c r="K14" s="27">
        <v>694</v>
      </c>
      <c r="L14" s="27">
        <v>739</v>
      </c>
      <c r="M14" s="27">
        <v>383</v>
      </c>
      <c r="N14" s="27">
        <v>526</v>
      </c>
      <c r="O14" s="27">
        <v>0</v>
      </c>
      <c r="P14" s="27">
        <v>456</v>
      </c>
      <c r="Q14" s="27">
        <v>728</v>
      </c>
      <c r="R14" s="27">
        <v>265</v>
      </c>
      <c r="S14" s="27">
        <v>567</v>
      </c>
      <c r="T14" s="27">
        <v>15</v>
      </c>
      <c r="U14" s="27">
        <v>693</v>
      </c>
      <c r="V14" s="27">
        <v>37</v>
      </c>
      <c r="W14" s="27">
        <v>0</v>
      </c>
      <c r="X14" s="27">
        <v>155</v>
      </c>
      <c r="Y14" s="27">
        <v>517</v>
      </c>
      <c r="Z14" s="27">
        <v>484</v>
      </c>
      <c r="AA14" s="27">
        <v>76</v>
      </c>
      <c r="AB14" s="27">
        <v>525</v>
      </c>
      <c r="AC14" s="27">
        <v>276</v>
      </c>
      <c r="AD14" s="27">
        <v>587</v>
      </c>
      <c r="AE14" s="27">
        <v>97</v>
      </c>
      <c r="AF14" s="27">
        <v>0</v>
      </c>
      <c r="AG14" s="27">
        <v>466</v>
      </c>
      <c r="AH14" s="27">
        <v>0</v>
      </c>
      <c r="AI14" s="27">
        <v>6</v>
      </c>
      <c r="AJ14" s="32">
        <v>0</v>
      </c>
      <c r="AK14" s="33">
        <f t="shared" si="0"/>
        <v>14351</v>
      </c>
      <c r="AL14" s="24"/>
      <c r="AM14" s="24"/>
    </row>
    <row r="15" spans="1:39" ht="15.75" thickBot="1" x14ac:dyDescent="0.3">
      <c r="A15" s="26">
        <v>12</v>
      </c>
      <c r="B15" s="27">
        <v>2973</v>
      </c>
      <c r="C15" s="27">
        <v>0</v>
      </c>
      <c r="D15" s="27">
        <v>642</v>
      </c>
      <c r="E15" s="27">
        <v>797</v>
      </c>
      <c r="F15" s="27">
        <v>1075</v>
      </c>
      <c r="G15" s="27">
        <v>875</v>
      </c>
      <c r="H15" s="27">
        <v>1075</v>
      </c>
      <c r="I15" s="27">
        <v>764</v>
      </c>
      <c r="J15" s="27">
        <v>896</v>
      </c>
      <c r="K15" s="27">
        <v>686</v>
      </c>
      <c r="L15" s="27">
        <v>747</v>
      </c>
      <c r="M15" s="27">
        <v>502</v>
      </c>
      <c r="N15" s="27">
        <v>498</v>
      </c>
      <c r="O15" s="27">
        <v>0</v>
      </c>
      <c r="P15" s="27">
        <v>448</v>
      </c>
      <c r="Q15" s="27">
        <v>770</v>
      </c>
      <c r="R15" s="27">
        <v>266</v>
      </c>
      <c r="S15" s="27">
        <v>568</v>
      </c>
      <c r="T15" s="27">
        <v>0</v>
      </c>
      <c r="U15" s="27">
        <v>714</v>
      </c>
      <c r="V15" s="27">
        <v>35</v>
      </c>
      <c r="W15" s="27">
        <v>0</v>
      </c>
      <c r="X15" s="27">
        <v>108</v>
      </c>
      <c r="Y15" s="27">
        <v>528</v>
      </c>
      <c r="Z15" s="27">
        <v>462</v>
      </c>
      <c r="AA15" s="27">
        <v>110</v>
      </c>
      <c r="AB15" s="27">
        <v>542</v>
      </c>
      <c r="AC15" s="27">
        <v>310</v>
      </c>
      <c r="AD15" s="27">
        <v>580</v>
      </c>
      <c r="AE15" s="27">
        <v>32</v>
      </c>
      <c r="AF15" s="27">
        <v>0</v>
      </c>
      <c r="AG15" s="27">
        <v>476</v>
      </c>
      <c r="AH15" s="27">
        <v>0</v>
      </c>
      <c r="AI15" s="27">
        <v>4</v>
      </c>
      <c r="AJ15" s="32">
        <v>0</v>
      </c>
      <c r="AK15" s="33">
        <f t="shared" si="0"/>
        <v>14510</v>
      </c>
      <c r="AL15" s="24"/>
      <c r="AM15" s="24"/>
    </row>
    <row r="16" spans="1:39" ht="15.75" thickBot="1" x14ac:dyDescent="0.3">
      <c r="A16" s="26">
        <v>13</v>
      </c>
      <c r="B16" s="27">
        <v>2914</v>
      </c>
      <c r="C16" s="27">
        <v>0</v>
      </c>
      <c r="D16" s="27">
        <v>632</v>
      </c>
      <c r="E16" s="27">
        <v>733</v>
      </c>
      <c r="F16" s="27">
        <v>1086</v>
      </c>
      <c r="G16" s="27">
        <v>900</v>
      </c>
      <c r="H16" s="27">
        <v>1090</v>
      </c>
      <c r="I16" s="27">
        <v>793</v>
      </c>
      <c r="J16" s="27">
        <v>814</v>
      </c>
      <c r="K16" s="27">
        <v>711</v>
      </c>
      <c r="L16" s="27">
        <v>706</v>
      </c>
      <c r="M16" s="27">
        <v>571</v>
      </c>
      <c r="N16" s="27">
        <v>514</v>
      </c>
      <c r="O16" s="27">
        <v>0</v>
      </c>
      <c r="P16" s="27">
        <v>414</v>
      </c>
      <c r="Q16" s="27">
        <v>750</v>
      </c>
      <c r="R16" s="27">
        <v>226</v>
      </c>
      <c r="S16" s="27">
        <v>607</v>
      </c>
      <c r="T16" s="27">
        <v>31</v>
      </c>
      <c r="U16" s="27">
        <v>726</v>
      </c>
      <c r="V16" s="27">
        <v>57</v>
      </c>
      <c r="W16" s="27">
        <v>0</v>
      </c>
      <c r="X16" s="27">
        <v>103</v>
      </c>
      <c r="Y16" s="27">
        <v>521</v>
      </c>
      <c r="Z16" s="27">
        <v>423</v>
      </c>
      <c r="AA16" s="27">
        <v>25</v>
      </c>
      <c r="AB16" s="27">
        <v>551</v>
      </c>
      <c r="AC16" s="27">
        <v>257</v>
      </c>
      <c r="AD16" s="27">
        <v>620</v>
      </c>
      <c r="AE16" s="27">
        <v>27</v>
      </c>
      <c r="AF16" s="27">
        <v>0</v>
      </c>
      <c r="AG16" s="27">
        <v>426</v>
      </c>
      <c r="AH16" s="27">
        <v>0</v>
      </c>
      <c r="AI16" s="27">
        <v>5</v>
      </c>
      <c r="AJ16" s="32">
        <v>0</v>
      </c>
      <c r="AK16" s="33">
        <f t="shared" si="0"/>
        <v>14319</v>
      </c>
      <c r="AL16" s="24"/>
      <c r="AM16" s="24"/>
    </row>
    <row r="17" spans="1:39" ht="15.75" thickBot="1" x14ac:dyDescent="0.3">
      <c r="A17" s="26">
        <v>14</v>
      </c>
      <c r="B17" s="27">
        <v>2871</v>
      </c>
      <c r="C17" s="27">
        <v>0</v>
      </c>
      <c r="D17" s="27">
        <v>621</v>
      </c>
      <c r="E17" s="27">
        <v>750</v>
      </c>
      <c r="F17" s="27">
        <v>1045</v>
      </c>
      <c r="G17" s="27">
        <v>863</v>
      </c>
      <c r="H17" s="27">
        <v>1090</v>
      </c>
      <c r="I17" s="27">
        <v>788</v>
      </c>
      <c r="J17" s="27">
        <v>876</v>
      </c>
      <c r="K17" s="27">
        <v>732</v>
      </c>
      <c r="L17" s="27">
        <v>759</v>
      </c>
      <c r="M17" s="27">
        <v>538</v>
      </c>
      <c r="N17" s="27">
        <v>473</v>
      </c>
      <c r="O17" s="27">
        <v>0</v>
      </c>
      <c r="P17" s="27">
        <v>453</v>
      </c>
      <c r="Q17" s="27">
        <v>688</v>
      </c>
      <c r="R17" s="27">
        <v>294</v>
      </c>
      <c r="S17" s="27">
        <v>589</v>
      </c>
      <c r="T17" s="27">
        <v>0</v>
      </c>
      <c r="U17" s="27">
        <v>696</v>
      </c>
      <c r="V17" s="27">
        <v>30</v>
      </c>
      <c r="W17" s="27">
        <v>0</v>
      </c>
      <c r="X17" s="27">
        <v>108</v>
      </c>
      <c r="Y17" s="27">
        <v>459</v>
      </c>
      <c r="Z17" s="27">
        <v>402</v>
      </c>
      <c r="AA17" s="27">
        <v>59</v>
      </c>
      <c r="AB17" s="27">
        <v>518</v>
      </c>
      <c r="AC17" s="27">
        <v>276</v>
      </c>
      <c r="AD17" s="27">
        <v>599</v>
      </c>
      <c r="AE17" s="27">
        <v>75</v>
      </c>
      <c r="AF17" s="27">
        <v>0</v>
      </c>
      <c r="AG17" s="27">
        <v>448</v>
      </c>
      <c r="AH17" s="27">
        <v>66</v>
      </c>
      <c r="AI17" s="27">
        <v>2</v>
      </c>
      <c r="AJ17" s="32">
        <v>0</v>
      </c>
      <c r="AK17" s="33">
        <f t="shared" si="0"/>
        <v>14297</v>
      </c>
      <c r="AL17" s="24"/>
      <c r="AM17" s="24"/>
    </row>
    <row r="18" spans="1:39" ht="15.75" thickBot="1" x14ac:dyDescent="0.3">
      <c r="A18" s="26">
        <v>15</v>
      </c>
      <c r="B18" s="27">
        <v>2971</v>
      </c>
      <c r="C18" s="27">
        <v>0</v>
      </c>
      <c r="D18" s="27">
        <v>677</v>
      </c>
      <c r="E18" s="27">
        <v>781</v>
      </c>
      <c r="F18" s="27">
        <v>1075</v>
      </c>
      <c r="G18" s="27">
        <v>875</v>
      </c>
      <c r="H18" s="27">
        <v>1154</v>
      </c>
      <c r="I18" s="27">
        <v>858</v>
      </c>
      <c r="J18" s="27">
        <v>890</v>
      </c>
      <c r="K18" s="27">
        <v>778</v>
      </c>
      <c r="L18" s="27">
        <v>695</v>
      </c>
      <c r="M18" s="27">
        <v>578</v>
      </c>
      <c r="N18" s="27">
        <v>477</v>
      </c>
      <c r="O18" s="27">
        <v>0</v>
      </c>
      <c r="P18" s="27">
        <v>432</v>
      </c>
      <c r="Q18" s="27">
        <v>671</v>
      </c>
      <c r="R18" s="27">
        <v>331</v>
      </c>
      <c r="S18" s="27">
        <v>557</v>
      </c>
      <c r="T18" s="27">
        <v>21</v>
      </c>
      <c r="U18" s="27">
        <v>700</v>
      </c>
      <c r="V18" s="27">
        <v>54</v>
      </c>
      <c r="W18" s="27">
        <v>0</v>
      </c>
      <c r="X18" s="27">
        <v>162</v>
      </c>
      <c r="Y18" s="27">
        <v>554</v>
      </c>
      <c r="Z18" s="27">
        <v>460</v>
      </c>
      <c r="AA18" s="27">
        <v>142</v>
      </c>
      <c r="AB18" s="27">
        <v>557</v>
      </c>
      <c r="AC18" s="27">
        <v>269</v>
      </c>
      <c r="AD18" s="27">
        <v>599</v>
      </c>
      <c r="AE18" s="27">
        <v>193</v>
      </c>
      <c r="AF18" s="27">
        <v>0</v>
      </c>
      <c r="AG18" s="27">
        <v>523</v>
      </c>
      <c r="AH18" s="27">
        <v>394</v>
      </c>
      <c r="AI18" s="27">
        <v>3</v>
      </c>
      <c r="AJ18" s="32">
        <v>0</v>
      </c>
      <c r="AK18" s="33">
        <f t="shared" si="0"/>
        <v>15460</v>
      </c>
      <c r="AL18" s="24"/>
      <c r="AM18" s="24"/>
    </row>
    <row r="19" spans="1:39" ht="15.75" thickBot="1" x14ac:dyDescent="0.3">
      <c r="A19" s="26">
        <v>16</v>
      </c>
      <c r="B19" s="27">
        <v>2944</v>
      </c>
      <c r="C19" s="27">
        <v>0</v>
      </c>
      <c r="D19" s="27">
        <v>629</v>
      </c>
      <c r="E19" s="27">
        <v>783</v>
      </c>
      <c r="F19" s="27">
        <v>1088</v>
      </c>
      <c r="G19" s="27">
        <v>942</v>
      </c>
      <c r="H19" s="27">
        <v>1079</v>
      </c>
      <c r="I19" s="27">
        <v>752</v>
      </c>
      <c r="J19" s="27">
        <v>818</v>
      </c>
      <c r="K19" s="27">
        <v>715</v>
      </c>
      <c r="L19" s="27">
        <v>767</v>
      </c>
      <c r="M19" s="27">
        <v>580</v>
      </c>
      <c r="N19" s="27">
        <v>518</v>
      </c>
      <c r="O19" s="27">
        <v>0</v>
      </c>
      <c r="P19" s="27">
        <v>427</v>
      </c>
      <c r="Q19" s="27">
        <v>793</v>
      </c>
      <c r="R19" s="27">
        <v>200</v>
      </c>
      <c r="S19" s="27">
        <v>652</v>
      </c>
      <c r="T19" s="27">
        <v>0</v>
      </c>
      <c r="U19" s="27">
        <v>736</v>
      </c>
      <c r="V19" s="27">
        <v>27</v>
      </c>
      <c r="W19" s="27">
        <v>0</v>
      </c>
      <c r="X19" s="27">
        <v>151</v>
      </c>
      <c r="Y19" s="27">
        <v>468</v>
      </c>
      <c r="Z19" s="27">
        <v>393</v>
      </c>
      <c r="AA19" s="27">
        <v>92</v>
      </c>
      <c r="AB19" s="27">
        <v>451</v>
      </c>
      <c r="AC19" s="27">
        <v>288</v>
      </c>
      <c r="AD19" s="27">
        <v>582</v>
      </c>
      <c r="AE19" s="27">
        <v>147</v>
      </c>
      <c r="AF19" s="27">
        <v>0</v>
      </c>
      <c r="AG19" s="27">
        <v>452</v>
      </c>
      <c r="AH19" s="27">
        <v>0</v>
      </c>
      <c r="AI19" s="27">
        <v>0</v>
      </c>
      <c r="AJ19" s="32">
        <v>0</v>
      </c>
      <c r="AK19" s="33">
        <f t="shared" si="0"/>
        <v>14530</v>
      </c>
      <c r="AL19" s="24"/>
      <c r="AM19" s="24"/>
    </row>
    <row r="20" spans="1:39" ht="15.75" thickBot="1" x14ac:dyDescent="0.3">
      <c r="A20" s="26">
        <v>17</v>
      </c>
      <c r="B20" s="27">
        <v>3080</v>
      </c>
      <c r="C20" s="27">
        <v>0</v>
      </c>
      <c r="D20" s="27">
        <v>700</v>
      </c>
      <c r="E20" s="27">
        <v>769</v>
      </c>
      <c r="F20" s="27">
        <v>1094</v>
      </c>
      <c r="G20" s="27">
        <v>886</v>
      </c>
      <c r="H20" s="27">
        <v>946</v>
      </c>
      <c r="I20" s="27">
        <v>706</v>
      </c>
      <c r="J20" s="27">
        <v>865</v>
      </c>
      <c r="K20" s="27">
        <v>726</v>
      </c>
      <c r="L20" s="27">
        <v>805</v>
      </c>
      <c r="M20" s="27">
        <v>674</v>
      </c>
      <c r="N20" s="27">
        <v>683</v>
      </c>
      <c r="O20" s="27">
        <v>0</v>
      </c>
      <c r="P20" s="27">
        <v>463</v>
      </c>
      <c r="Q20" s="27">
        <v>732</v>
      </c>
      <c r="R20" s="27">
        <v>271</v>
      </c>
      <c r="S20" s="27">
        <v>645</v>
      </c>
      <c r="T20" s="27">
        <v>29</v>
      </c>
      <c r="U20" s="27">
        <v>735</v>
      </c>
      <c r="V20" s="27">
        <v>39</v>
      </c>
      <c r="W20" s="27">
        <v>0</v>
      </c>
      <c r="X20" s="27">
        <v>128</v>
      </c>
      <c r="Y20" s="27">
        <v>565</v>
      </c>
      <c r="Z20" s="27">
        <v>500</v>
      </c>
      <c r="AA20" s="27">
        <v>27</v>
      </c>
      <c r="AB20" s="27">
        <v>585</v>
      </c>
      <c r="AC20" s="27">
        <v>263</v>
      </c>
      <c r="AD20" s="27">
        <v>610</v>
      </c>
      <c r="AE20" s="27">
        <v>53</v>
      </c>
      <c r="AF20" s="27">
        <v>0</v>
      </c>
      <c r="AG20" s="27">
        <v>487</v>
      </c>
      <c r="AH20" s="27">
        <v>0</v>
      </c>
      <c r="AI20" s="27">
        <v>2</v>
      </c>
      <c r="AJ20" s="32">
        <v>0</v>
      </c>
      <c r="AK20" s="33">
        <f t="shared" si="0"/>
        <v>14988</v>
      </c>
      <c r="AL20" s="24"/>
      <c r="AM20" s="24"/>
    </row>
    <row r="21" spans="1:39" ht="15.75" thickBot="1" x14ac:dyDescent="0.3">
      <c r="A21" s="26">
        <v>18</v>
      </c>
      <c r="B21" s="27">
        <v>2940</v>
      </c>
      <c r="C21" s="27">
        <v>0</v>
      </c>
      <c r="D21" s="27">
        <v>605</v>
      </c>
      <c r="E21" s="27">
        <v>738</v>
      </c>
      <c r="F21" s="27">
        <v>1065</v>
      </c>
      <c r="G21" s="27">
        <v>811</v>
      </c>
      <c r="H21" s="27">
        <v>877</v>
      </c>
      <c r="I21" s="27">
        <v>604</v>
      </c>
      <c r="J21" s="27">
        <v>765</v>
      </c>
      <c r="K21" s="27">
        <v>695</v>
      </c>
      <c r="L21" s="27">
        <v>737</v>
      </c>
      <c r="M21" s="27">
        <v>516</v>
      </c>
      <c r="N21" s="27">
        <v>717</v>
      </c>
      <c r="O21" s="27">
        <v>0</v>
      </c>
      <c r="P21" s="27">
        <v>430</v>
      </c>
      <c r="Q21" s="27">
        <v>750</v>
      </c>
      <c r="R21" s="27">
        <v>228</v>
      </c>
      <c r="S21" s="27">
        <v>581</v>
      </c>
      <c r="T21" s="27">
        <v>0</v>
      </c>
      <c r="U21" s="27">
        <v>707</v>
      </c>
      <c r="V21" s="27">
        <v>18</v>
      </c>
      <c r="W21" s="27">
        <v>0</v>
      </c>
      <c r="X21" s="27">
        <v>101</v>
      </c>
      <c r="Y21" s="27">
        <v>541</v>
      </c>
      <c r="Z21" s="27">
        <v>446</v>
      </c>
      <c r="AA21" s="27">
        <v>119</v>
      </c>
      <c r="AB21" s="27">
        <v>569</v>
      </c>
      <c r="AC21" s="27">
        <v>265</v>
      </c>
      <c r="AD21" s="27">
        <v>573</v>
      </c>
      <c r="AE21" s="27">
        <v>24</v>
      </c>
      <c r="AF21" s="27">
        <v>0</v>
      </c>
      <c r="AG21" s="27">
        <v>485</v>
      </c>
      <c r="AH21" s="27">
        <v>0</v>
      </c>
      <c r="AI21" s="27">
        <v>1</v>
      </c>
      <c r="AJ21" s="32">
        <v>0</v>
      </c>
      <c r="AK21" s="33">
        <f t="shared" si="0"/>
        <v>13968</v>
      </c>
      <c r="AL21" s="24"/>
      <c r="AM21" s="24"/>
    </row>
    <row r="22" spans="1:39" ht="15.75" thickBot="1" x14ac:dyDescent="0.3">
      <c r="A22" s="26">
        <v>19</v>
      </c>
      <c r="B22" s="27">
        <v>3021</v>
      </c>
      <c r="C22" s="27">
        <v>0</v>
      </c>
      <c r="D22" s="27">
        <v>685</v>
      </c>
      <c r="E22" s="27">
        <v>754</v>
      </c>
      <c r="F22" s="27">
        <v>1084</v>
      </c>
      <c r="G22" s="27">
        <v>917</v>
      </c>
      <c r="H22" s="27">
        <v>1117</v>
      </c>
      <c r="I22" s="27">
        <v>782</v>
      </c>
      <c r="J22" s="27">
        <v>885</v>
      </c>
      <c r="K22" s="27">
        <v>708</v>
      </c>
      <c r="L22" s="27">
        <v>738</v>
      </c>
      <c r="M22" s="27">
        <v>401</v>
      </c>
      <c r="N22" s="27">
        <v>544</v>
      </c>
      <c r="O22" s="27">
        <v>0</v>
      </c>
      <c r="P22" s="27">
        <v>455</v>
      </c>
      <c r="Q22" s="27">
        <v>773</v>
      </c>
      <c r="R22" s="27">
        <v>269</v>
      </c>
      <c r="S22" s="27">
        <v>584</v>
      </c>
      <c r="T22" s="27">
        <v>21</v>
      </c>
      <c r="U22" s="27">
        <v>722</v>
      </c>
      <c r="V22" s="27">
        <v>50</v>
      </c>
      <c r="W22" s="27">
        <v>0</v>
      </c>
      <c r="X22" s="27">
        <v>130</v>
      </c>
      <c r="Y22" s="27">
        <v>545</v>
      </c>
      <c r="Z22" s="27">
        <v>484</v>
      </c>
      <c r="AA22" s="27">
        <v>61</v>
      </c>
      <c r="AB22" s="27">
        <v>560</v>
      </c>
      <c r="AC22" s="27">
        <v>261</v>
      </c>
      <c r="AD22" s="27">
        <v>606</v>
      </c>
      <c r="AE22" s="27">
        <v>27</v>
      </c>
      <c r="AF22" s="27">
        <v>0</v>
      </c>
      <c r="AG22" s="27">
        <v>470</v>
      </c>
      <c r="AH22" s="27">
        <v>0</v>
      </c>
      <c r="AI22" s="27">
        <v>1</v>
      </c>
      <c r="AJ22" s="32">
        <v>0</v>
      </c>
      <c r="AK22" s="33">
        <f t="shared" si="0"/>
        <v>14634</v>
      </c>
      <c r="AL22" s="24"/>
      <c r="AM22" s="24"/>
    </row>
    <row r="23" spans="1:39" ht="15.75" thickBot="1" x14ac:dyDescent="0.3">
      <c r="A23" s="26">
        <v>20</v>
      </c>
      <c r="B23" s="27">
        <v>2945</v>
      </c>
      <c r="C23" s="27">
        <v>0</v>
      </c>
      <c r="D23" s="27">
        <v>666</v>
      </c>
      <c r="E23" s="27">
        <v>741</v>
      </c>
      <c r="F23" s="27">
        <v>1091</v>
      </c>
      <c r="G23" s="27">
        <v>901</v>
      </c>
      <c r="H23" s="27">
        <v>1106</v>
      </c>
      <c r="I23" s="27">
        <v>790</v>
      </c>
      <c r="J23" s="27">
        <v>932</v>
      </c>
      <c r="K23" s="27">
        <v>686</v>
      </c>
      <c r="L23" s="27">
        <v>739</v>
      </c>
      <c r="M23" s="27">
        <v>521</v>
      </c>
      <c r="N23" s="27">
        <v>522</v>
      </c>
      <c r="O23" s="27">
        <v>0</v>
      </c>
      <c r="P23" s="27">
        <v>433</v>
      </c>
      <c r="Q23" s="27">
        <v>680</v>
      </c>
      <c r="R23" s="27">
        <v>293</v>
      </c>
      <c r="S23" s="27">
        <v>598</v>
      </c>
      <c r="T23" s="27">
        <v>0</v>
      </c>
      <c r="U23" s="27">
        <v>754</v>
      </c>
      <c r="V23" s="27">
        <v>36</v>
      </c>
      <c r="W23" s="27">
        <v>0</v>
      </c>
      <c r="X23" s="27">
        <v>108</v>
      </c>
      <c r="Y23" s="27">
        <v>504</v>
      </c>
      <c r="Z23" s="27">
        <v>443</v>
      </c>
      <c r="AA23" s="27">
        <v>44</v>
      </c>
      <c r="AB23" s="27">
        <v>556</v>
      </c>
      <c r="AC23" s="27">
        <v>264</v>
      </c>
      <c r="AD23" s="27">
        <v>576</v>
      </c>
      <c r="AE23" s="27">
        <v>86</v>
      </c>
      <c r="AF23" s="27">
        <v>0</v>
      </c>
      <c r="AG23" s="27">
        <v>453</v>
      </c>
      <c r="AH23" s="27">
        <v>0</v>
      </c>
      <c r="AI23" s="27">
        <v>1</v>
      </c>
      <c r="AJ23" s="32">
        <v>0</v>
      </c>
      <c r="AK23" s="33">
        <f t="shared" si="0"/>
        <v>14524</v>
      </c>
      <c r="AL23" s="24"/>
      <c r="AM23" s="24"/>
    </row>
    <row r="24" spans="1:39" ht="15.75" thickBot="1" x14ac:dyDescent="0.3">
      <c r="A24" s="26">
        <v>21</v>
      </c>
      <c r="B24" s="27">
        <v>2993</v>
      </c>
      <c r="C24" s="27">
        <v>0</v>
      </c>
      <c r="D24" s="27">
        <v>643</v>
      </c>
      <c r="E24" s="27">
        <v>813</v>
      </c>
      <c r="F24" s="27">
        <v>1067</v>
      </c>
      <c r="G24" s="27">
        <v>958</v>
      </c>
      <c r="H24" s="27">
        <v>1170</v>
      </c>
      <c r="I24" s="27">
        <v>848</v>
      </c>
      <c r="J24" s="27">
        <v>853</v>
      </c>
      <c r="K24" s="27">
        <v>763</v>
      </c>
      <c r="L24" s="27">
        <v>741</v>
      </c>
      <c r="M24" s="27">
        <v>614</v>
      </c>
      <c r="N24" s="27">
        <v>471</v>
      </c>
      <c r="O24" s="27">
        <v>0</v>
      </c>
      <c r="P24" s="27">
        <v>428</v>
      </c>
      <c r="Q24" s="27">
        <v>680</v>
      </c>
      <c r="R24" s="27">
        <v>329</v>
      </c>
      <c r="S24" s="27">
        <v>623</v>
      </c>
      <c r="T24" s="27">
        <v>27</v>
      </c>
      <c r="U24" s="27">
        <v>710</v>
      </c>
      <c r="V24" s="27">
        <v>55</v>
      </c>
      <c r="W24" s="27">
        <v>0</v>
      </c>
      <c r="X24" s="27">
        <v>149</v>
      </c>
      <c r="Y24" s="27">
        <v>479</v>
      </c>
      <c r="Z24" s="27">
        <v>473</v>
      </c>
      <c r="AA24" s="27">
        <v>25</v>
      </c>
      <c r="AB24" s="27">
        <v>461</v>
      </c>
      <c r="AC24" s="27">
        <v>280</v>
      </c>
      <c r="AD24" s="27">
        <v>603</v>
      </c>
      <c r="AE24" s="27">
        <v>162</v>
      </c>
      <c r="AF24" s="27">
        <v>0</v>
      </c>
      <c r="AG24" s="27">
        <v>471</v>
      </c>
      <c r="AH24" s="27">
        <v>187</v>
      </c>
      <c r="AI24" s="27">
        <v>2</v>
      </c>
      <c r="AJ24" s="32">
        <v>0</v>
      </c>
      <c r="AK24" s="33">
        <f t="shared" si="0"/>
        <v>15085</v>
      </c>
      <c r="AL24" s="24"/>
      <c r="AM24" s="24"/>
    </row>
    <row r="25" spans="1:39" ht="15.75" thickBot="1" x14ac:dyDescent="0.3">
      <c r="A25" s="26">
        <v>22</v>
      </c>
      <c r="B25" s="27">
        <v>2972</v>
      </c>
      <c r="C25" s="27">
        <v>0</v>
      </c>
      <c r="D25" s="27">
        <v>647</v>
      </c>
      <c r="E25" s="27">
        <v>781</v>
      </c>
      <c r="F25" s="27">
        <v>1074</v>
      </c>
      <c r="G25" s="27">
        <v>935</v>
      </c>
      <c r="H25" s="27">
        <v>1127</v>
      </c>
      <c r="I25" s="27">
        <v>843</v>
      </c>
      <c r="J25" s="27">
        <v>874</v>
      </c>
      <c r="K25" s="27">
        <v>756</v>
      </c>
      <c r="L25" s="27">
        <v>730</v>
      </c>
      <c r="M25" s="27">
        <v>563</v>
      </c>
      <c r="N25" s="27">
        <v>480</v>
      </c>
      <c r="O25" s="27">
        <v>0</v>
      </c>
      <c r="P25" s="27">
        <v>437</v>
      </c>
      <c r="Q25" s="27">
        <v>783</v>
      </c>
      <c r="R25" s="27">
        <v>231</v>
      </c>
      <c r="S25" s="27">
        <v>624</v>
      </c>
      <c r="T25" s="27">
        <v>0</v>
      </c>
      <c r="U25" s="27">
        <v>721</v>
      </c>
      <c r="V25" s="27">
        <v>22</v>
      </c>
      <c r="W25" s="27">
        <v>0</v>
      </c>
      <c r="X25" s="27">
        <v>99</v>
      </c>
      <c r="Y25" s="27">
        <v>502</v>
      </c>
      <c r="Z25" s="27">
        <v>456</v>
      </c>
      <c r="AA25" s="27">
        <v>57</v>
      </c>
      <c r="AB25" s="27">
        <v>467</v>
      </c>
      <c r="AC25" s="27">
        <v>273</v>
      </c>
      <c r="AD25" s="27">
        <v>609</v>
      </c>
      <c r="AE25" s="27">
        <v>139</v>
      </c>
      <c r="AF25" s="27">
        <v>0</v>
      </c>
      <c r="AG25" s="27">
        <v>451</v>
      </c>
      <c r="AH25" s="27">
        <v>0</v>
      </c>
      <c r="AI25" s="27">
        <v>2</v>
      </c>
      <c r="AJ25" s="32">
        <v>0</v>
      </c>
      <c r="AK25" s="33">
        <f t="shared" si="0"/>
        <v>14683</v>
      </c>
      <c r="AL25" s="24"/>
      <c r="AM25" s="24"/>
    </row>
    <row r="26" spans="1:39" ht="15.75" thickBot="1" x14ac:dyDescent="0.3">
      <c r="A26" s="26">
        <v>23</v>
      </c>
      <c r="B26" s="27">
        <v>2998</v>
      </c>
      <c r="C26" s="27">
        <v>0</v>
      </c>
      <c r="D26" s="27">
        <v>643</v>
      </c>
      <c r="E26" s="27">
        <v>785</v>
      </c>
      <c r="F26" s="27">
        <v>1079</v>
      </c>
      <c r="G26" s="27">
        <v>995</v>
      </c>
      <c r="H26" s="27">
        <v>1107</v>
      </c>
      <c r="I26" s="27">
        <v>835</v>
      </c>
      <c r="J26" s="27">
        <v>897</v>
      </c>
      <c r="K26" s="27">
        <v>766</v>
      </c>
      <c r="L26" s="27">
        <v>750</v>
      </c>
      <c r="M26" s="27">
        <v>597</v>
      </c>
      <c r="N26" s="27">
        <v>500</v>
      </c>
      <c r="O26" s="27">
        <v>0</v>
      </c>
      <c r="P26" s="27">
        <v>451</v>
      </c>
      <c r="Q26" s="27">
        <v>743</v>
      </c>
      <c r="R26" s="27">
        <v>268</v>
      </c>
      <c r="S26" s="27">
        <v>642</v>
      </c>
      <c r="T26" s="27">
        <v>28</v>
      </c>
      <c r="U26" s="27">
        <v>746</v>
      </c>
      <c r="V26" s="27">
        <v>57</v>
      </c>
      <c r="W26" s="27">
        <v>0</v>
      </c>
      <c r="X26" s="27">
        <v>133</v>
      </c>
      <c r="Y26" s="27">
        <v>508</v>
      </c>
      <c r="Z26" s="27">
        <v>444</v>
      </c>
      <c r="AA26" s="27">
        <v>36</v>
      </c>
      <c r="AB26" s="27">
        <v>581</v>
      </c>
      <c r="AC26" s="27">
        <v>312</v>
      </c>
      <c r="AD26" s="27">
        <v>592</v>
      </c>
      <c r="AE26" s="27">
        <v>18</v>
      </c>
      <c r="AF26" s="27">
        <v>0</v>
      </c>
      <c r="AG26" s="27">
        <v>435</v>
      </c>
      <c r="AH26" s="27">
        <v>0</v>
      </c>
      <c r="AI26" s="27">
        <v>3</v>
      </c>
      <c r="AJ26" s="27">
        <v>0</v>
      </c>
      <c r="AK26" s="44">
        <f t="shared" si="0"/>
        <v>14951</v>
      </c>
      <c r="AL26" s="45"/>
      <c r="AM26" s="24"/>
    </row>
    <row r="27" spans="1:39" ht="15.75" thickBot="1" x14ac:dyDescent="0.3">
      <c r="A27" s="26">
        <v>24</v>
      </c>
      <c r="B27" s="27">
        <v>3084</v>
      </c>
      <c r="C27" s="27">
        <v>0</v>
      </c>
      <c r="D27" s="27">
        <v>698</v>
      </c>
      <c r="E27" s="27">
        <v>761</v>
      </c>
      <c r="F27" s="27">
        <v>1108</v>
      </c>
      <c r="G27" s="27">
        <v>981</v>
      </c>
      <c r="H27" s="27">
        <v>1144</v>
      </c>
      <c r="I27" s="27">
        <v>821</v>
      </c>
      <c r="J27" s="27">
        <v>932</v>
      </c>
      <c r="K27" s="27">
        <v>799</v>
      </c>
      <c r="L27" s="27">
        <v>729</v>
      </c>
      <c r="M27" s="27">
        <v>634</v>
      </c>
      <c r="N27" s="27">
        <v>500</v>
      </c>
      <c r="O27" s="27">
        <v>0</v>
      </c>
      <c r="P27" s="27">
        <v>431</v>
      </c>
      <c r="Q27" s="27">
        <v>813</v>
      </c>
      <c r="R27" s="27">
        <v>177</v>
      </c>
      <c r="S27" s="27">
        <v>617</v>
      </c>
      <c r="T27" s="27">
        <v>0</v>
      </c>
      <c r="U27" s="27">
        <v>773</v>
      </c>
      <c r="V27" s="27">
        <v>31</v>
      </c>
      <c r="W27" s="27">
        <v>0</v>
      </c>
      <c r="X27" s="27">
        <v>110</v>
      </c>
      <c r="Y27" s="27">
        <v>556</v>
      </c>
      <c r="Z27" s="27">
        <v>484</v>
      </c>
      <c r="AA27" s="27">
        <v>63</v>
      </c>
      <c r="AB27" s="27">
        <v>612</v>
      </c>
      <c r="AC27" s="27">
        <v>260</v>
      </c>
      <c r="AD27" s="27">
        <v>618</v>
      </c>
      <c r="AE27" s="27">
        <v>0</v>
      </c>
      <c r="AF27" s="27">
        <v>0</v>
      </c>
      <c r="AG27" s="27">
        <v>463</v>
      </c>
      <c r="AH27" s="27">
        <v>0</v>
      </c>
      <c r="AI27" s="27">
        <v>2</v>
      </c>
      <c r="AJ27" s="32">
        <v>0</v>
      </c>
      <c r="AK27" s="33">
        <f t="shared" si="0"/>
        <v>15117</v>
      </c>
      <c r="AL27" s="24"/>
      <c r="AM27" s="24"/>
    </row>
    <row r="28" spans="1:39" ht="15.75" thickBot="1" x14ac:dyDescent="0.3">
      <c r="A28" s="26">
        <v>25</v>
      </c>
      <c r="B28" s="27">
        <v>3002</v>
      </c>
      <c r="C28" s="27">
        <v>0</v>
      </c>
      <c r="D28" s="27">
        <v>643</v>
      </c>
      <c r="E28" s="27">
        <v>756</v>
      </c>
      <c r="F28" s="27">
        <v>1097</v>
      </c>
      <c r="G28" s="27">
        <v>924</v>
      </c>
      <c r="H28" s="27">
        <v>1131</v>
      </c>
      <c r="I28" s="27">
        <v>764</v>
      </c>
      <c r="J28" s="27">
        <v>864</v>
      </c>
      <c r="K28" s="27">
        <v>722</v>
      </c>
      <c r="L28" s="27">
        <v>757</v>
      </c>
      <c r="M28" s="27">
        <v>429</v>
      </c>
      <c r="N28" s="27">
        <v>519</v>
      </c>
      <c r="O28" s="27">
        <v>0</v>
      </c>
      <c r="P28" s="27">
        <v>403</v>
      </c>
      <c r="Q28" s="27">
        <v>676</v>
      </c>
      <c r="R28" s="27">
        <v>337</v>
      </c>
      <c r="S28" s="27">
        <v>581</v>
      </c>
      <c r="T28" s="27">
        <v>23</v>
      </c>
      <c r="U28" s="27">
        <v>715</v>
      </c>
      <c r="V28" s="27">
        <v>43</v>
      </c>
      <c r="W28" s="27">
        <v>0</v>
      </c>
      <c r="X28" s="27">
        <v>104</v>
      </c>
      <c r="Y28" s="27">
        <v>557</v>
      </c>
      <c r="Z28" s="27">
        <v>475</v>
      </c>
      <c r="AA28" s="27">
        <v>92</v>
      </c>
      <c r="AB28" s="27">
        <v>592</v>
      </c>
      <c r="AC28" s="27">
        <v>261</v>
      </c>
      <c r="AD28" s="27">
        <v>600</v>
      </c>
      <c r="AE28" s="27">
        <v>0</v>
      </c>
      <c r="AF28" s="27">
        <v>0</v>
      </c>
      <c r="AG28" s="27">
        <v>458</v>
      </c>
      <c r="AH28" s="27">
        <v>0</v>
      </c>
      <c r="AI28" s="27">
        <v>0</v>
      </c>
      <c r="AJ28" s="32">
        <v>0</v>
      </c>
      <c r="AK28" s="33">
        <f t="shared" si="0"/>
        <v>14523</v>
      </c>
      <c r="AL28" s="24"/>
      <c r="AM28" s="24"/>
    </row>
    <row r="29" spans="1:39" ht="15.75" thickBot="1" x14ac:dyDescent="0.3">
      <c r="A29" s="26">
        <v>26</v>
      </c>
      <c r="B29" s="27">
        <v>3018</v>
      </c>
      <c r="C29" s="27">
        <v>0</v>
      </c>
      <c r="D29" s="27">
        <v>679</v>
      </c>
      <c r="E29" s="27">
        <v>784</v>
      </c>
      <c r="F29" s="27">
        <v>1107</v>
      </c>
      <c r="G29" s="27">
        <v>906</v>
      </c>
      <c r="H29" s="27">
        <v>1149</v>
      </c>
      <c r="I29" s="27">
        <v>783</v>
      </c>
      <c r="J29" s="27">
        <v>880</v>
      </c>
      <c r="K29" s="27">
        <v>692</v>
      </c>
      <c r="L29" s="27">
        <v>783</v>
      </c>
      <c r="M29" s="27">
        <v>598</v>
      </c>
      <c r="N29" s="27">
        <v>551</v>
      </c>
      <c r="O29" s="27">
        <v>0</v>
      </c>
      <c r="P29" s="27">
        <v>469</v>
      </c>
      <c r="Q29" s="27">
        <v>709</v>
      </c>
      <c r="R29" s="27">
        <v>313</v>
      </c>
      <c r="S29" s="27">
        <v>628</v>
      </c>
      <c r="T29" s="27">
        <v>0</v>
      </c>
      <c r="U29" s="27">
        <v>770</v>
      </c>
      <c r="V29" s="27">
        <v>35</v>
      </c>
      <c r="W29" s="27">
        <v>0</v>
      </c>
      <c r="X29" s="27">
        <v>141</v>
      </c>
      <c r="Y29" s="27">
        <v>524</v>
      </c>
      <c r="Z29" s="27">
        <v>467</v>
      </c>
      <c r="AA29" s="27">
        <v>64</v>
      </c>
      <c r="AB29" s="27">
        <v>511</v>
      </c>
      <c r="AC29" s="27">
        <v>261</v>
      </c>
      <c r="AD29" s="27">
        <v>589</v>
      </c>
      <c r="AE29" s="27">
        <v>77</v>
      </c>
      <c r="AF29" s="27">
        <v>0</v>
      </c>
      <c r="AG29" s="27">
        <v>456</v>
      </c>
      <c r="AH29" s="27">
        <v>60</v>
      </c>
      <c r="AI29" s="27">
        <v>0</v>
      </c>
      <c r="AJ29" s="32">
        <v>0</v>
      </c>
      <c r="AK29" s="33">
        <f t="shared" si="0"/>
        <v>14986</v>
      </c>
      <c r="AL29" s="39"/>
      <c r="AM29" s="39"/>
    </row>
    <row r="30" spans="1:39" ht="15.75" thickBot="1" x14ac:dyDescent="0.3">
      <c r="A30" s="26">
        <v>27</v>
      </c>
      <c r="B30" s="27">
        <v>3011</v>
      </c>
      <c r="C30" s="27">
        <v>0</v>
      </c>
      <c r="D30" s="27">
        <v>674</v>
      </c>
      <c r="E30" s="27">
        <v>796</v>
      </c>
      <c r="F30" s="27">
        <v>1113</v>
      </c>
      <c r="G30" s="27">
        <v>924</v>
      </c>
      <c r="H30" s="27">
        <v>1178</v>
      </c>
      <c r="I30" s="27">
        <v>805</v>
      </c>
      <c r="J30" s="27">
        <v>953</v>
      </c>
      <c r="K30" s="27">
        <v>650</v>
      </c>
      <c r="L30" s="27">
        <v>735</v>
      </c>
      <c r="M30" s="27">
        <v>586</v>
      </c>
      <c r="N30" s="27">
        <v>541</v>
      </c>
      <c r="O30" s="27">
        <v>0</v>
      </c>
      <c r="P30" s="27">
        <v>432</v>
      </c>
      <c r="Q30" s="27">
        <v>671</v>
      </c>
      <c r="R30" s="27">
        <v>325</v>
      </c>
      <c r="S30" s="27">
        <v>640</v>
      </c>
      <c r="T30" s="27">
        <v>33</v>
      </c>
      <c r="U30" s="27">
        <v>740</v>
      </c>
      <c r="V30" s="27">
        <v>48</v>
      </c>
      <c r="W30" s="27">
        <v>0</v>
      </c>
      <c r="X30" s="27">
        <v>135</v>
      </c>
      <c r="Y30" s="27">
        <v>504</v>
      </c>
      <c r="Z30" s="27">
        <v>496</v>
      </c>
      <c r="AA30" s="27">
        <v>0</v>
      </c>
      <c r="AB30" s="27">
        <v>490</v>
      </c>
      <c r="AC30" s="27">
        <v>272</v>
      </c>
      <c r="AD30" s="27">
        <v>596</v>
      </c>
      <c r="AE30" s="27">
        <v>159</v>
      </c>
      <c r="AF30" s="27">
        <v>0</v>
      </c>
      <c r="AG30" s="27">
        <v>460</v>
      </c>
      <c r="AH30" s="27">
        <v>0</v>
      </c>
      <c r="AI30" s="27">
        <v>3</v>
      </c>
      <c r="AJ30" s="32">
        <v>0</v>
      </c>
      <c r="AK30" s="33">
        <f t="shared" si="0"/>
        <v>14959</v>
      </c>
      <c r="AL30" s="39"/>
      <c r="AM30" s="39"/>
    </row>
    <row r="31" spans="1:39" ht="15.75" thickBot="1" x14ac:dyDescent="0.3">
      <c r="A31" s="26">
        <v>28</v>
      </c>
      <c r="B31" s="27">
        <v>3001</v>
      </c>
      <c r="C31" s="27">
        <v>0</v>
      </c>
      <c r="D31" s="27">
        <v>687</v>
      </c>
      <c r="E31" s="27">
        <v>814</v>
      </c>
      <c r="F31" s="27">
        <v>1065</v>
      </c>
      <c r="G31" s="27">
        <v>929</v>
      </c>
      <c r="H31" s="27">
        <v>1122</v>
      </c>
      <c r="I31" s="27">
        <v>806</v>
      </c>
      <c r="J31" s="27">
        <v>893</v>
      </c>
      <c r="K31" s="27">
        <v>731</v>
      </c>
      <c r="L31" s="27">
        <v>776</v>
      </c>
      <c r="M31" s="27">
        <v>561</v>
      </c>
      <c r="N31" s="27">
        <v>499</v>
      </c>
      <c r="O31" s="27">
        <v>0</v>
      </c>
      <c r="P31" s="27">
        <v>452</v>
      </c>
      <c r="Q31" s="27">
        <v>777</v>
      </c>
      <c r="R31" s="27">
        <v>231</v>
      </c>
      <c r="S31" s="27">
        <v>647</v>
      </c>
      <c r="T31" s="27">
        <v>0</v>
      </c>
      <c r="U31" s="27">
        <v>756</v>
      </c>
      <c r="V31" s="27">
        <v>20</v>
      </c>
      <c r="W31" s="27">
        <v>0</v>
      </c>
      <c r="X31" s="27">
        <v>167</v>
      </c>
      <c r="Y31" s="27">
        <v>461</v>
      </c>
      <c r="Z31" s="27">
        <v>472</v>
      </c>
      <c r="AA31" s="27">
        <v>0</v>
      </c>
      <c r="AB31" s="27">
        <v>489</v>
      </c>
      <c r="AC31" s="27">
        <v>299</v>
      </c>
      <c r="AD31" s="27">
        <v>577</v>
      </c>
      <c r="AE31" s="27">
        <v>107</v>
      </c>
      <c r="AF31" s="27">
        <v>0</v>
      </c>
      <c r="AG31" s="27">
        <v>468</v>
      </c>
      <c r="AH31" s="27">
        <v>0</v>
      </c>
      <c r="AI31" s="27">
        <v>3</v>
      </c>
      <c r="AJ31" s="32">
        <v>0</v>
      </c>
      <c r="AK31" s="33">
        <f t="shared" si="0"/>
        <v>14809</v>
      </c>
      <c r="AL31" s="39"/>
      <c r="AM31" s="39"/>
    </row>
    <row r="32" spans="1:39" ht="15.75" thickBot="1" x14ac:dyDescent="0.3">
      <c r="A32" s="26">
        <v>29</v>
      </c>
      <c r="B32" s="27">
        <v>2969</v>
      </c>
      <c r="C32" s="27">
        <v>0</v>
      </c>
      <c r="D32" s="27">
        <v>656</v>
      </c>
      <c r="E32" s="27">
        <v>778</v>
      </c>
      <c r="F32" s="27">
        <v>1082</v>
      </c>
      <c r="G32" s="27">
        <v>981</v>
      </c>
      <c r="H32" s="27">
        <v>1077</v>
      </c>
      <c r="I32" s="27">
        <v>799</v>
      </c>
      <c r="J32" s="27">
        <v>866</v>
      </c>
      <c r="K32" s="27">
        <v>706</v>
      </c>
      <c r="L32" s="27">
        <v>773</v>
      </c>
      <c r="M32" s="27">
        <v>596</v>
      </c>
      <c r="N32" s="27">
        <v>509</v>
      </c>
      <c r="O32" s="27">
        <v>0</v>
      </c>
      <c r="P32" s="27">
        <v>487</v>
      </c>
      <c r="Q32" s="27">
        <v>748</v>
      </c>
      <c r="R32" s="27">
        <v>275</v>
      </c>
      <c r="S32" s="27">
        <v>621</v>
      </c>
      <c r="T32" s="27">
        <v>22</v>
      </c>
      <c r="U32" s="27">
        <v>744</v>
      </c>
      <c r="V32" s="27">
        <v>53</v>
      </c>
      <c r="W32" s="27">
        <v>0</v>
      </c>
      <c r="X32" s="27">
        <v>139</v>
      </c>
      <c r="Y32" s="27">
        <v>503</v>
      </c>
      <c r="Z32" s="27">
        <v>486</v>
      </c>
      <c r="AA32" s="27">
        <v>0</v>
      </c>
      <c r="AB32" s="27">
        <v>570</v>
      </c>
      <c r="AC32" s="27">
        <v>273</v>
      </c>
      <c r="AD32" s="27">
        <v>576</v>
      </c>
      <c r="AE32" s="27">
        <v>13</v>
      </c>
      <c r="AF32" s="27">
        <v>0</v>
      </c>
      <c r="AG32" s="27">
        <v>475</v>
      </c>
      <c r="AH32" s="27">
        <v>0</v>
      </c>
      <c r="AI32" s="27">
        <v>1</v>
      </c>
      <c r="AJ32" s="32">
        <v>0</v>
      </c>
      <c r="AK32" s="33">
        <f t="shared" si="0"/>
        <v>14809</v>
      </c>
      <c r="AL32" s="39"/>
      <c r="AM32" s="39"/>
    </row>
    <row r="33" spans="1:39" ht="15.75" thickBot="1" x14ac:dyDescent="0.3">
      <c r="A33" s="26">
        <v>30</v>
      </c>
      <c r="B33" s="27">
        <v>3026</v>
      </c>
      <c r="C33" s="27">
        <v>0</v>
      </c>
      <c r="D33" s="27">
        <v>660</v>
      </c>
      <c r="E33" s="27">
        <v>778</v>
      </c>
      <c r="F33" s="27">
        <v>1106</v>
      </c>
      <c r="G33" s="27">
        <v>1080</v>
      </c>
      <c r="H33" s="27">
        <v>1167</v>
      </c>
      <c r="I33" s="27">
        <v>787</v>
      </c>
      <c r="J33" s="27">
        <v>859</v>
      </c>
      <c r="K33" s="27">
        <v>806</v>
      </c>
      <c r="L33" s="27">
        <v>742</v>
      </c>
      <c r="M33" s="27">
        <v>634</v>
      </c>
      <c r="N33" s="27">
        <v>438</v>
      </c>
      <c r="O33" s="27">
        <v>0</v>
      </c>
      <c r="P33" s="27">
        <v>432</v>
      </c>
      <c r="Q33" s="27">
        <v>757</v>
      </c>
      <c r="R33" s="27">
        <v>249</v>
      </c>
      <c r="S33" s="27">
        <v>691</v>
      </c>
      <c r="T33" s="27">
        <v>0</v>
      </c>
      <c r="U33" s="27">
        <v>799</v>
      </c>
      <c r="V33" s="27">
        <v>23</v>
      </c>
      <c r="W33" s="27">
        <v>0</v>
      </c>
      <c r="X33" s="27">
        <v>78</v>
      </c>
      <c r="Y33" s="27">
        <v>563</v>
      </c>
      <c r="Z33" s="27">
        <v>439</v>
      </c>
      <c r="AA33" s="27">
        <v>72</v>
      </c>
      <c r="AB33" s="27">
        <v>539</v>
      </c>
      <c r="AC33" s="27">
        <v>307</v>
      </c>
      <c r="AD33" s="27">
        <v>591</v>
      </c>
      <c r="AE33" s="27">
        <v>20</v>
      </c>
      <c r="AF33" s="27">
        <v>0</v>
      </c>
      <c r="AG33" s="27">
        <v>458</v>
      </c>
      <c r="AH33" s="27">
        <v>0</v>
      </c>
      <c r="AI33" s="27">
        <v>3</v>
      </c>
      <c r="AJ33" s="32">
        <v>0</v>
      </c>
      <c r="AK33" s="33">
        <f t="shared" si="0"/>
        <v>15078</v>
      </c>
      <c r="AL33" s="39"/>
      <c r="AM33" s="39"/>
    </row>
    <row r="34" spans="1:39" ht="15.75" thickBot="1" x14ac:dyDescent="0.3">
      <c r="A34" s="26">
        <v>31</v>
      </c>
      <c r="B34" s="27">
        <v>3082</v>
      </c>
      <c r="C34" s="27">
        <v>0</v>
      </c>
      <c r="D34" s="27">
        <v>708</v>
      </c>
      <c r="E34" s="27">
        <v>762</v>
      </c>
      <c r="F34" s="27">
        <v>1129</v>
      </c>
      <c r="G34" s="27">
        <v>987</v>
      </c>
      <c r="H34" s="27">
        <v>1207</v>
      </c>
      <c r="I34" s="27">
        <v>798</v>
      </c>
      <c r="J34" s="27">
        <v>911</v>
      </c>
      <c r="K34" s="27">
        <v>778</v>
      </c>
      <c r="L34" s="27">
        <v>768</v>
      </c>
      <c r="M34" s="27">
        <v>578</v>
      </c>
      <c r="N34" s="27">
        <v>513</v>
      </c>
      <c r="O34" s="27">
        <v>0</v>
      </c>
      <c r="P34" s="27">
        <v>409</v>
      </c>
      <c r="Q34" s="27">
        <v>770</v>
      </c>
      <c r="R34" s="27">
        <v>214</v>
      </c>
      <c r="S34" s="27">
        <v>639</v>
      </c>
      <c r="T34" s="27">
        <v>23</v>
      </c>
      <c r="U34" s="27">
        <v>769</v>
      </c>
      <c r="V34" s="27">
        <v>57</v>
      </c>
      <c r="W34" s="27">
        <v>0</v>
      </c>
      <c r="X34" s="27">
        <v>137</v>
      </c>
      <c r="Y34" s="27">
        <v>548</v>
      </c>
      <c r="Z34" s="27">
        <v>464</v>
      </c>
      <c r="AA34" s="27">
        <v>46</v>
      </c>
      <c r="AB34" s="27">
        <v>613</v>
      </c>
      <c r="AC34" s="27">
        <v>268</v>
      </c>
      <c r="AD34" s="27">
        <v>610</v>
      </c>
      <c r="AE34" s="27">
        <v>0</v>
      </c>
      <c r="AF34" s="27">
        <v>0</v>
      </c>
      <c r="AG34" s="27">
        <v>461</v>
      </c>
      <c r="AH34" s="27">
        <v>66</v>
      </c>
      <c r="AI34" s="27">
        <v>0</v>
      </c>
      <c r="AJ34" s="32">
        <v>0</v>
      </c>
      <c r="AK34" s="33">
        <f t="shared" si="0"/>
        <v>15233</v>
      </c>
      <c r="AL34" s="39"/>
      <c r="AM34" s="39"/>
    </row>
    <row r="35" spans="1:39" ht="15.75" thickBot="1" x14ac:dyDescent="0.3">
      <c r="A35" s="34" t="s">
        <v>32</v>
      </c>
      <c r="B35" s="46">
        <f t="shared" ref="B35:AJ35" si="1">SUM(B4:B34)</f>
        <v>92153</v>
      </c>
      <c r="C35" s="47">
        <f t="shared" si="1"/>
        <v>0</v>
      </c>
      <c r="D35" s="47">
        <f t="shared" si="1"/>
        <v>20186</v>
      </c>
      <c r="E35" s="47">
        <f t="shared" si="1"/>
        <v>23783</v>
      </c>
      <c r="F35" s="47">
        <f t="shared" si="1"/>
        <v>33568</v>
      </c>
      <c r="G35" s="47">
        <f t="shared" si="1"/>
        <v>28629</v>
      </c>
      <c r="H35" s="47">
        <f t="shared" si="1"/>
        <v>34077</v>
      </c>
      <c r="I35" s="47">
        <f t="shared" si="1"/>
        <v>23896</v>
      </c>
      <c r="J35" s="47">
        <f t="shared" si="1"/>
        <v>26950</v>
      </c>
      <c r="K35" s="47">
        <f t="shared" si="1"/>
        <v>22520</v>
      </c>
      <c r="L35" s="47">
        <f t="shared" si="1"/>
        <v>23173</v>
      </c>
      <c r="M35" s="47">
        <f t="shared" si="1"/>
        <v>17514</v>
      </c>
      <c r="N35" s="47">
        <f t="shared" si="1"/>
        <v>16164</v>
      </c>
      <c r="O35" s="47">
        <f t="shared" si="1"/>
        <v>0</v>
      </c>
      <c r="P35" s="47">
        <f t="shared" si="1"/>
        <v>13567</v>
      </c>
      <c r="Q35" s="47">
        <f t="shared" si="1"/>
        <v>22313</v>
      </c>
      <c r="R35" s="47">
        <f t="shared" si="1"/>
        <v>8642</v>
      </c>
      <c r="S35" s="47">
        <f t="shared" si="1"/>
        <v>18966</v>
      </c>
      <c r="T35" s="47">
        <f t="shared" si="1"/>
        <v>369</v>
      </c>
      <c r="U35" s="47">
        <f t="shared" si="1"/>
        <v>22669</v>
      </c>
      <c r="V35" s="47">
        <f t="shared" si="1"/>
        <v>1187</v>
      </c>
      <c r="W35" s="47">
        <f t="shared" si="1"/>
        <v>0</v>
      </c>
      <c r="X35" s="47">
        <f t="shared" si="1"/>
        <v>3819</v>
      </c>
      <c r="Y35" s="47">
        <f t="shared" si="1"/>
        <v>16040</v>
      </c>
      <c r="Z35" s="47">
        <f t="shared" si="1"/>
        <v>13832</v>
      </c>
      <c r="AA35" s="47">
        <f t="shared" si="1"/>
        <v>2054</v>
      </c>
      <c r="AB35" s="47">
        <f t="shared" si="1"/>
        <v>16585</v>
      </c>
      <c r="AC35" s="47">
        <f t="shared" si="1"/>
        <v>8476</v>
      </c>
      <c r="AD35" s="47">
        <f t="shared" si="1"/>
        <v>18363</v>
      </c>
      <c r="AE35" s="47">
        <f t="shared" si="1"/>
        <v>2265</v>
      </c>
      <c r="AF35" s="47">
        <f t="shared" si="1"/>
        <v>0</v>
      </c>
      <c r="AG35" s="47">
        <f t="shared" si="1"/>
        <v>14261</v>
      </c>
      <c r="AH35" s="47">
        <f t="shared" si="1"/>
        <v>919</v>
      </c>
      <c r="AI35" s="47">
        <f t="shared" si="1"/>
        <v>61</v>
      </c>
      <c r="AJ35" s="41">
        <f t="shared" si="1"/>
        <v>0</v>
      </c>
      <c r="AK35" s="42"/>
      <c r="AL35" s="35">
        <f>SUM(C35:AK35)</f>
        <v>454848</v>
      </c>
      <c r="AM35" s="35"/>
    </row>
    <row r="36" spans="1:39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>
        <f>SUM(AK4:AK35)</f>
        <v>454848</v>
      </c>
      <c r="AL36" s="35"/>
      <c r="AM36" s="35"/>
    </row>
    <row r="37" spans="1:39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</row>
    <row r="38" spans="1:39" x14ac:dyDescent="0.25">
      <c r="A38" s="35" t="s">
        <v>100</v>
      </c>
      <c r="B38" s="35"/>
      <c r="C38" s="35">
        <f t="shared" ref="C38:AJ38" si="2">MAX(C4:C34)</f>
        <v>0</v>
      </c>
      <c r="D38" s="35">
        <f>MAX(D4:D34)</f>
        <v>708</v>
      </c>
      <c r="E38" s="35">
        <f t="shared" si="2"/>
        <v>814</v>
      </c>
      <c r="F38" s="35">
        <f t="shared" si="2"/>
        <v>1129</v>
      </c>
      <c r="G38" s="35">
        <f t="shared" si="2"/>
        <v>1080</v>
      </c>
      <c r="H38" s="35">
        <f t="shared" si="2"/>
        <v>1207</v>
      </c>
      <c r="I38" s="35">
        <f t="shared" si="2"/>
        <v>858</v>
      </c>
      <c r="J38" s="35">
        <f t="shared" si="2"/>
        <v>953</v>
      </c>
      <c r="K38" s="35">
        <f t="shared" si="2"/>
        <v>806</v>
      </c>
      <c r="L38" s="35">
        <f t="shared" si="2"/>
        <v>805</v>
      </c>
      <c r="M38" s="35">
        <f t="shared" si="2"/>
        <v>674</v>
      </c>
      <c r="N38" s="35">
        <f t="shared" si="2"/>
        <v>717</v>
      </c>
      <c r="O38" s="35">
        <f t="shared" si="2"/>
        <v>0</v>
      </c>
      <c r="P38" s="35">
        <f t="shared" si="2"/>
        <v>493</v>
      </c>
      <c r="Q38" s="35">
        <f t="shared" si="2"/>
        <v>813</v>
      </c>
      <c r="R38" s="35">
        <f t="shared" si="2"/>
        <v>344</v>
      </c>
      <c r="S38" s="35">
        <f t="shared" si="2"/>
        <v>691</v>
      </c>
      <c r="T38" s="35">
        <f t="shared" si="2"/>
        <v>33</v>
      </c>
      <c r="U38" s="35">
        <f t="shared" si="2"/>
        <v>799</v>
      </c>
      <c r="V38" s="35">
        <f t="shared" si="2"/>
        <v>57</v>
      </c>
      <c r="W38" s="35">
        <f t="shared" si="2"/>
        <v>0</v>
      </c>
      <c r="X38" s="35">
        <f t="shared" si="2"/>
        <v>167</v>
      </c>
      <c r="Y38" s="35">
        <f t="shared" si="2"/>
        <v>565</v>
      </c>
      <c r="Z38" s="35">
        <f t="shared" si="2"/>
        <v>500</v>
      </c>
      <c r="AA38" s="35">
        <f t="shared" si="2"/>
        <v>142</v>
      </c>
      <c r="AB38" s="35">
        <f t="shared" si="2"/>
        <v>613</v>
      </c>
      <c r="AC38" s="35">
        <f t="shared" si="2"/>
        <v>312</v>
      </c>
      <c r="AD38" s="35">
        <f t="shared" si="2"/>
        <v>620</v>
      </c>
      <c r="AE38" s="35">
        <f t="shared" si="2"/>
        <v>193</v>
      </c>
      <c r="AF38" s="35">
        <f t="shared" si="2"/>
        <v>0</v>
      </c>
      <c r="AG38" s="35">
        <f t="shared" si="2"/>
        <v>523</v>
      </c>
      <c r="AH38" s="35">
        <f t="shared" si="2"/>
        <v>394</v>
      </c>
      <c r="AI38" s="35">
        <f t="shared" si="2"/>
        <v>6</v>
      </c>
      <c r="AJ38" s="35">
        <f t="shared" si="2"/>
        <v>0</v>
      </c>
      <c r="AK38" s="35"/>
      <c r="AL38" s="35"/>
      <c r="AM38" s="35"/>
    </row>
    <row r="39" spans="1:39" x14ac:dyDescent="0.25">
      <c r="A39" s="35" t="s">
        <v>101</v>
      </c>
      <c r="B39" s="35"/>
      <c r="C39" s="43">
        <f t="shared" ref="C39:AJ39" si="3">AVERAGE(C4:C34)</f>
        <v>0</v>
      </c>
      <c r="D39" s="43">
        <f t="shared" si="3"/>
        <v>651.16129032258061</v>
      </c>
      <c r="E39" s="43">
        <f t="shared" si="3"/>
        <v>767.19354838709683</v>
      </c>
      <c r="F39" s="43">
        <f t="shared" si="3"/>
        <v>1082.8387096774193</v>
      </c>
      <c r="G39" s="43">
        <f t="shared" si="3"/>
        <v>923.51612903225805</v>
      </c>
      <c r="H39" s="43">
        <f t="shared" si="3"/>
        <v>1099.258064516129</v>
      </c>
      <c r="I39" s="43">
        <f t="shared" si="3"/>
        <v>770.83870967741939</v>
      </c>
      <c r="J39" s="43">
        <f t="shared" si="3"/>
        <v>869.35483870967744</v>
      </c>
      <c r="K39" s="43">
        <f t="shared" si="3"/>
        <v>726.45161290322585</v>
      </c>
      <c r="L39" s="43">
        <f t="shared" si="3"/>
        <v>747.51612903225805</v>
      </c>
      <c r="M39" s="43">
        <f t="shared" si="3"/>
        <v>564.9677419354839</v>
      </c>
      <c r="N39" s="43">
        <f t="shared" si="3"/>
        <v>521.41935483870964</v>
      </c>
      <c r="O39" s="43">
        <f t="shared" si="3"/>
        <v>0</v>
      </c>
      <c r="P39" s="43">
        <f t="shared" si="3"/>
        <v>437.64516129032256</v>
      </c>
      <c r="Q39" s="43">
        <f t="shared" si="3"/>
        <v>719.77419354838707</v>
      </c>
      <c r="R39" s="43">
        <f t="shared" si="3"/>
        <v>278.77419354838707</v>
      </c>
      <c r="S39" s="43">
        <f t="shared" si="3"/>
        <v>611.80645161290317</v>
      </c>
      <c r="T39" s="43">
        <f t="shared" si="3"/>
        <v>11.903225806451612</v>
      </c>
      <c r="U39" s="43">
        <f t="shared" si="3"/>
        <v>731.25806451612902</v>
      </c>
      <c r="V39" s="43">
        <f t="shared" si="3"/>
        <v>38.29032258064516</v>
      </c>
      <c r="W39" s="43">
        <f t="shared" si="3"/>
        <v>0</v>
      </c>
      <c r="X39" s="43">
        <f t="shared" si="3"/>
        <v>123.19354838709677</v>
      </c>
      <c r="Y39" s="43">
        <f t="shared" si="3"/>
        <v>517.41935483870964</v>
      </c>
      <c r="Z39" s="43">
        <f t="shared" si="3"/>
        <v>446.19354838709677</v>
      </c>
      <c r="AA39" s="43">
        <f t="shared" si="3"/>
        <v>66.258064516129039</v>
      </c>
      <c r="AB39" s="43">
        <f t="shared" si="3"/>
        <v>535</v>
      </c>
      <c r="AC39" s="43">
        <f t="shared" si="3"/>
        <v>273.41935483870969</v>
      </c>
      <c r="AD39" s="43">
        <f t="shared" si="3"/>
        <v>592.35483870967744</v>
      </c>
      <c r="AE39" s="43">
        <f t="shared" si="3"/>
        <v>73.064516129032256</v>
      </c>
      <c r="AF39" s="43">
        <f t="shared" si="3"/>
        <v>0</v>
      </c>
      <c r="AG39" s="43">
        <f t="shared" si="3"/>
        <v>460.03225806451616</v>
      </c>
      <c r="AH39" s="43">
        <f t="shared" si="3"/>
        <v>29.64516129032258</v>
      </c>
      <c r="AI39" s="43">
        <f t="shared" si="3"/>
        <v>1.967741935483871</v>
      </c>
      <c r="AJ39" s="43">
        <f t="shared" si="3"/>
        <v>0</v>
      </c>
      <c r="AK39" s="35"/>
      <c r="AL39" s="35"/>
      <c r="AM39" s="35"/>
    </row>
    <row r="40" spans="1:39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1"/>
  <sheetViews>
    <sheetView zoomScale="71" zoomScaleNormal="71" workbookViewId="0"/>
  </sheetViews>
  <sheetFormatPr defaultRowHeight="15" x14ac:dyDescent="0.25"/>
  <sheetData>
    <row r="1" spans="1:39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</row>
    <row r="2" spans="1:39" ht="19.5" thickBot="1" x14ac:dyDescent="0.35">
      <c r="A2" s="35"/>
      <c r="B2" s="35"/>
      <c r="C2" s="35"/>
      <c r="D2" s="35"/>
      <c r="E2" s="35"/>
      <c r="F2" s="35"/>
      <c r="G2" s="35"/>
      <c r="H2" s="35"/>
      <c r="I2" s="35"/>
      <c r="J2" s="2" t="s">
        <v>123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1"/>
      <c r="AL2" s="35"/>
      <c r="AM2" s="35"/>
    </row>
    <row r="3" spans="1:39" s="7" customFormat="1" ht="32.25" thickBot="1" x14ac:dyDescent="0.3">
      <c r="A3" s="30" t="s">
        <v>33</v>
      </c>
      <c r="B3" s="28" t="s">
        <v>0</v>
      </c>
      <c r="C3" s="29" t="s">
        <v>20</v>
      </c>
      <c r="D3" s="29" t="s">
        <v>22</v>
      </c>
      <c r="E3" s="29" t="s">
        <v>23</v>
      </c>
      <c r="F3" s="29" t="s">
        <v>21</v>
      </c>
      <c r="G3" s="29" t="s">
        <v>24</v>
      </c>
      <c r="H3" s="29" t="s">
        <v>25</v>
      </c>
      <c r="I3" s="29" t="s">
        <v>26</v>
      </c>
      <c r="J3" s="29" t="s">
        <v>27</v>
      </c>
      <c r="K3" s="29" t="s">
        <v>28</v>
      </c>
      <c r="L3" s="29" t="s">
        <v>29</v>
      </c>
      <c r="M3" s="29" t="s">
        <v>30</v>
      </c>
      <c r="N3" s="29" t="s">
        <v>31</v>
      </c>
      <c r="O3" s="29" t="s">
        <v>15</v>
      </c>
      <c r="P3" s="29" t="s">
        <v>1</v>
      </c>
      <c r="Q3" s="29" t="s">
        <v>2</v>
      </c>
      <c r="R3" s="29" t="s">
        <v>16</v>
      </c>
      <c r="S3" s="29" t="s">
        <v>19</v>
      </c>
      <c r="T3" s="29" t="s">
        <v>3</v>
      </c>
      <c r="U3" s="29" t="s">
        <v>4</v>
      </c>
      <c r="V3" s="29" t="s">
        <v>17</v>
      </c>
      <c r="W3" s="29" t="s">
        <v>18</v>
      </c>
      <c r="X3" s="29" t="s">
        <v>11</v>
      </c>
      <c r="Y3" s="29" t="s">
        <v>10</v>
      </c>
      <c r="Z3" s="29" t="s">
        <v>5</v>
      </c>
      <c r="AA3" s="29" t="s">
        <v>13</v>
      </c>
      <c r="AB3" s="29" t="s">
        <v>6</v>
      </c>
      <c r="AC3" s="29" t="s">
        <v>8</v>
      </c>
      <c r="AD3" s="29" t="s">
        <v>7</v>
      </c>
      <c r="AE3" s="29" t="s">
        <v>14</v>
      </c>
      <c r="AF3" s="29" t="s">
        <v>12</v>
      </c>
      <c r="AG3" s="29" t="s">
        <v>9</v>
      </c>
      <c r="AH3" s="29" t="s">
        <v>109</v>
      </c>
      <c r="AI3" s="29" t="s">
        <v>108</v>
      </c>
      <c r="AJ3" s="36" t="s">
        <v>110</v>
      </c>
      <c r="AK3" s="37" t="s">
        <v>32</v>
      </c>
      <c r="AL3" s="38"/>
      <c r="AM3" s="35"/>
    </row>
    <row r="4" spans="1:39" ht="15.75" thickBot="1" x14ac:dyDescent="0.3">
      <c r="A4" s="26">
        <v>1</v>
      </c>
      <c r="B4" s="27">
        <v>2997</v>
      </c>
      <c r="C4" s="27">
        <v>0</v>
      </c>
      <c r="D4" s="27">
        <v>645</v>
      </c>
      <c r="E4" s="27">
        <v>742</v>
      </c>
      <c r="F4" s="27">
        <v>1104</v>
      </c>
      <c r="G4" s="27">
        <v>819</v>
      </c>
      <c r="H4" s="27">
        <v>938</v>
      </c>
      <c r="I4" s="27">
        <v>693</v>
      </c>
      <c r="J4" s="27">
        <v>790</v>
      </c>
      <c r="K4" s="27">
        <v>713</v>
      </c>
      <c r="L4" s="27">
        <v>801</v>
      </c>
      <c r="M4" s="27">
        <v>656</v>
      </c>
      <c r="N4" s="27">
        <v>713</v>
      </c>
      <c r="O4" s="27">
        <v>0</v>
      </c>
      <c r="P4" s="27">
        <v>450</v>
      </c>
      <c r="Q4" s="27">
        <v>694</v>
      </c>
      <c r="R4" s="27">
        <v>329</v>
      </c>
      <c r="S4" s="27">
        <v>629</v>
      </c>
      <c r="T4" s="27">
        <v>0</v>
      </c>
      <c r="U4" s="27">
        <v>712</v>
      </c>
      <c r="V4" s="27">
        <v>26</v>
      </c>
      <c r="W4" s="27">
        <v>0</v>
      </c>
      <c r="X4" s="27">
        <v>149</v>
      </c>
      <c r="Y4" s="27">
        <v>522</v>
      </c>
      <c r="Z4" s="27">
        <v>434</v>
      </c>
      <c r="AA4" s="27">
        <v>76</v>
      </c>
      <c r="AB4" s="27">
        <v>499</v>
      </c>
      <c r="AC4" s="27">
        <v>298</v>
      </c>
      <c r="AD4" s="27">
        <v>589</v>
      </c>
      <c r="AE4" s="27">
        <v>82</v>
      </c>
      <c r="AF4" s="27">
        <v>0</v>
      </c>
      <c r="AG4" s="27">
        <v>458</v>
      </c>
      <c r="AH4" s="27">
        <v>181</v>
      </c>
      <c r="AI4" s="27">
        <v>2</v>
      </c>
      <c r="AJ4" s="27">
        <v>0</v>
      </c>
      <c r="AK4" s="44">
        <f>SUM(C4:AJ4)</f>
        <v>14744</v>
      </c>
      <c r="AL4" s="24"/>
      <c r="AM4" s="24"/>
    </row>
    <row r="5" spans="1:39" ht="15.75" thickBot="1" x14ac:dyDescent="0.3">
      <c r="A5" s="26">
        <v>2</v>
      </c>
      <c r="B5" s="27">
        <v>2984</v>
      </c>
      <c r="C5" s="27">
        <v>0</v>
      </c>
      <c r="D5" s="27">
        <v>667</v>
      </c>
      <c r="E5" s="27">
        <v>822</v>
      </c>
      <c r="F5" s="27">
        <v>1126</v>
      </c>
      <c r="G5" s="27">
        <v>894</v>
      </c>
      <c r="H5" s="27">
        <v>983</v>
      </c>
      <c r="I5" s="27">
        <v>729</v>
      </c>
      <c r="J5" s="27">
        <v>841</v>
      </c>
      <c r="K5" s="27">
        <v>697</v>
      </c>
      <c r="L5" s="27">
        <v>748</v>
      </c>
      <c r="M5" s="27">
        <v>599</v>
      </c>
      <c r="N5" s="27">
        <v>653</v>
      </c>
      <c r="O5" s="27">
        <v>0</v>
      </c>
      <c r="P5" s="27">
        <v>434</v>
      </c>
      <c r="Q5" s="27">
        <v>672</v>
      </c>
      <c r="R5" s="27">
        <v>349</v>
      </c>
      <c r="S5" s="27">
        <v>613</v>
      </c>
      <c r="T5" s="27">
        <v>22</v>
      </c>
      <c r="U5" s="27">
        <v>754</v>
      </c>
      <c r="V5" s="27">
        <v>33</v>
      </c>
      <c r="W5" s="27">
        <v>0</v>
      </c>
      <c r="X5" s="27">
        <v>172</v>
      </c>
      <c r="Y5" s="27">
        <v>491</v>
      </c>
      <c r="Z5" s="27">
        <v>413</v>
      </c>
      <c r="AA5" s="27">
        <v>86</v>
      </c>
      <c r="AB5" s="27">
        <v>468</v>
      </c>
      <c r="AC5" s="27">
        <v>249</v>
      </c>
      <c r="AD5" s="27">
        <v>560</v>
      </c>
      <c r="AE5" s="27">
        <v>146</v>
      </c>
      <c r="AF5" s="27">
        <v>0</v>
      </c>
      <c r="AG5" s="27">
        <v>442</v>
      </c>
      <c r="AH5" s="27">
        <v>0</v>
      </c>
      <c r="AI5" s="27">
        <v>0</v>
      </c>
      <c r="AJ5" s="27">
        <v>0</v>
      </c>
      <c r="AK5" s="44">
        <f t="shared" ref="AK5:AK34" si="0">SUM(C5:AJ5)</f>
        <v>14663</v>
      </c>
      <c r="AL5" s="24"/>
      <c r="AM5" s="24"/>
    </row>
    <row r="6" spans="1:39" ht="15.75" thickBot="1" x14ac:dyDescent="0.3">
      <c r="A6" s="26">
        <v>3</v>
      </c>
      <c r="B6" s="27">
        <v>2943</v>
      </c>
      <c r="C6" s="27">
        <v>0</v>
      </c>
      <c r="D6" s="27">
        <v>659</v>
      </c>
      <c r="E6" s="27">
        <v>749</v>
      </c>
      <c r="F6" s="27">
        <v>1108</v>
      </c>
      <c r="G6" s="27">
        <v>861</v>
      </c>
      <c r="H6" s="27">
        <v>963</v>
      </c>
      <c r="I6" s="27">
        <v>644</v>
      </c>
      <c r="J6" s="27">
        <v>767</v>
      </c>
      <c r="K6" s="27">
        <v>683</v>
      </c>
      <c r="L6" s="27">
        <v>728</v>
      </c>
      <c r="M6" s="27">
        <v>614</v>
      </c>
      <c r="N6" s="27">
        <v>701</v>
      </c>
      <c r="O6" s="27">
        <v>0</v>
      </c>
      <c r="P6" s="27">
        <v>431</v>
      </c>
      <c r="Q6" s="27">
        <v>678</v>
      </c>
      <c r="R6" s="27">
        <v>278</v>
      </c>
      <c r="S6" s="27">
        <v>664</v>
      </c>
      <c r="T6" s="27">
        <v>0</v>
      </c>
      <c r="U6" s="27">
        <v>769</v>
      </c>
      <c r="V6" s="27">
        <v>25</v>
      </c>
      <c r="W6" s="27">
        <v>0</v>
      </c>
      <c r="X6" s="27">
        <v>151</v>
      </c>
      <c r="Y6" s="27">
        <v>515</v>
      </c>
      <c r="Z6" s="27">
        <v>402</v>
      </c>
      <c r="AA6" s="27">
        <v>28</v>
      </c>
      <c r="AB6" s="27">
        <v>465</v>
      </c>
      <c r="AC6" s="27">
        <v>246</v>
      </c>
      <c r="AD6" s="27">
        <v>578</v>
      </c>
      <c r="AE6" s="27">
        <v>171</v>
      </c>
      <c r="AF6" s="27">
        <v>0</v>
      </c>
      <c r="AG6" s="27">
        <v>456</v>
      </c>
      <c r="AH6" s="27">
        <v>83</v>
      </c>
      <c r="AI6" s="27">
        <v>1</v>
      </c>
      <c r="AJ6" s="27">
        <v>0</v>
      </c>
      <c r="AK6" s="44">
        <f t="shared" si="0"/>
        <v>14418</v>
      </c>
      <c r="AL6" s="24"/>
      <c r="AM6" s="24"/>
    </row>
    <row r="7" spans="1:39" ht="15.75" thickBot="1" x14ac:dyDescent="0.3">
      <c r="A7" s="26">
        <v>4</v>
      </c>
      <c r="B7" s="27">
        <v>2951</v>
      </c>
      <c r="C7" s="27">
        <v>0</v>
      </c>
      <c r="D7" s="27">
        <v>672</v>
      </c>
      <c r="E7" s="27">
        <v>731</v>
      </c>
      <c r="F7" s="27">
        <v>1073</v>
      </c>
      <c r="G7" s="27">
        <v>904</v>
      </c>
      <c r="H7" s="27">
        <v>938</v>
      </c>
      <c r="I7" s="27">
        <v>683</v>
      </c>
      <c r="J7" s="27">
        <v>816</v>
      </c>
      <c r="K7" s="27">
        <v>703</v>
      </c>
      <c r="L7" s="27">
        <v>800</v>
      </c>
      <c r="M7" s="27">
        <v>636</v>
      </c>
      <c r="N7" s="27">
        <v>681</v>
      </c>
      <c r="O7" s="27">
        <v>0</v>
      </c>
      <c r="P7" s="27">
        <v>467</v>
      </c>
      <c r="Q7" s="27">
        <v>676</v>
      </c>
      <c r="R7" s="27">
        <v>332</v>
      </c>
      <c r="S7" s="27">
        <v>615</v>
      </c>
      <c r="T7" s="27">
        <v>24</v>
      </c>
      <c r="U7" s="27">
        <v>708</v>
      </c>
      <c r="V7" s="27">
        <v>66</v>
      </c>
      <c r="W7" s="27">
        <v>0</v>
      </c>
      <c r="X7" s="27">
        <v>172</v>
      </c>
      <c r="Y7" s="27">
        <v>485</v>
      </c>
      <c r="Z7" s="27">
        <v>442</v>
      </c>
      <c r="AA7" s="27">
        <v>0</v>
      </c>
      <c r="AB7" s="27">
        <v>548</v>
      </c>
      <c r="AC7" s="27">
        <v>271</v>
      </c>
      <c r="AD7" s="27">
        <v>584</v>
      </c>
      <c r="AE7" s="27">
        <v>0</v>
      </c>
      <c r="AF7" s="27">
        <v>0</v>
      </c>
      <c r="AG7" s="27">
        <v>464</v>
      </c>
      <c r="AH7" s="27">
        <v>0</v>
      </c>
      <c r="AI7" s="27">
        <v>1</v>
      </c>
      <c r="AJ7" s="27">
        <v>0</v>
      </c>
      <c r="AK7" s="44">
        <f t="shared" si="0"/>
        <v>14492</v>
      </c>
      <c r="AL7" s="24"/>
      <c r="AM7" s="24"/>
    </row>
    <row r="8" spans="1:39" ht="15.75" thickBot="1" x14ac:dyDescent="0.3">
      <c r="A8" s="26">
        <v>5</v>
      </c>
      <c r="B8" s="27">
        <v>2943</v>
      </c>
      <c r="C8" s="27">
        <v>0</v>
      </c>
      <c r="D8" s="27">
        <v>668</v>
      </c>
      <c r="E8" s="27">
        <v>753</v>
      </c>
      <c r="F8" s="27">
        <v>1103</v>
      </c>
      <c r="G8" s="27">
        <v>874</v>
      </c>
      <c r="H8" s="27">
        <v>969</v>
      </c>
      <c r="I8" s="27">
        <v>654</v>
      </c>
      <c r="J8" s="27">
        <v>791</v>
      </c>
      <c r="K8" s="27">
        <v>740</v>
      </c>
      <c r="L8" s="27">
        <v>755</v>
      </c>
      <c r="M8" s="27">
        <v>579</v>
      </c>
      <c r="N8" s="27">
        <v>603</v>
      </c>
      <c r="O8" s="27">
        <v>0</v>
      </c>
      <c r="P8" s="27">
        <v>458</v>
      </c>
      <c r="Q8" s="27">
        <v>719</v>
      </c>
      <c r="R8" s="27">
        <v>271</v>
      </c>
      <c r="S8" s="27">
        <v>610</v>
      </c>
      <c r="T8" s="27">
        <v>0</v>
      </c>
      <c r="U8" s="27">
        <v>754</v>
      </c>
      <c r="V8" s="27">
        <v>29</v>
      </c>
      <c r="W8" s="27">
        <v>0</v>
      </c>
      <c r="X8" s="27">
        <v>96</v>
      </c>
      <c r="Y8" s="27">
        <v>530</v>
      </c>
      <c r="Z8" s="27">
        <v>455</v>
      </c>
      <c r="AA8" s="27">
        <v>27</v>
      </c>
      <c r="AB8" s="27">
        <v>549</v>
      </c>
      <c r="AC8" s="27">
        <v>268</v>
      </c>
      <c r="AD8" s="27">
        <v>591</v>
      </c>
      <c r="AE8" s="27">
        <v>49</v>
      </c>
      <c r="AF8" s="27">
        <v>0</v>
      </c>
      <c r="AG8" s="27">
        <v>442</v>
      </c>
      <c r="AH8" s="27">
        <v>0</v>
      </c>
      <c r="AI8" s="27">
        <v>0</v>
      </c>
      <c r="AJ8" s="27">
        <v>0</v>
      </c>
      <c r="AK8" s="44">
        <f t="shared" si="0"/>
        <v>14337</v>
      </c>
      <c r="AL8" s="24"/>
      <c r="AM8" s="24"/>
    </row>
    <row r="9" spans="1:39" ht="15.75" thickBot="1" x14ac:dyDescent="0.3">
      <c r="A9" s="26">
        <v>0</v>
      </c>
      <c r="B9" s="27">
        <v>3012</v>
      </c>
      <c r="C9" s="27">
        <v>0</v>
      </c>
      <c r="D9" s="27">
        <v>677</v>
      </c>
      <c r="E9" s="27">
        <v>739</v>
      </c>
      <c r="F9" s="27">
        <v>1104</v>
      </c>
      <c r="G9" s="27">
        <v>876</v>
      </c>
      <c r="H9" s="27">
        <v>1000</v>
      </c>
      <c r="I9" s="27">
        <v>685</v>
      </c>
      <c r="J9" s="27">
        <v>818</v>
      </c>
      <c r="K9" s="27">
        <v>708</v>
      </c>
      <c r="L9" s="27">
        <v>778</v>
      </c>
      <c r="M9" s="27">
        <v>410</v>
      </c>
      <c r="N9" s="27">
        <v>675</v>
      </c>
      <c r="O9" s="27">
        <v>0</v>
      </c>
      <c r="P9" s="27">
        <v>441</v>
      </c>
      <c r="Q9" s="27">
        <v>710</v>
      </c>
      <c r="R9" s="27">
        <v>314</v>
      </c>
      <c r="S9" s="27">
        <v>654</v>
      </c>
      <c r="T9" s="27">
        <v>0</v>
      </c>
      <c r="U9" s="27">
        <v>769</v>
      </c>
      <c r="V9" s="27">
        <v>48</v>
      </c>
      <c r="W9" s="27">
        <v>0</v>
      </c>
      <c r="X9" s="27">
        <v>95</v>
      </c>
      <c r="Y9" s="27">
        <v>531</v>
      </c>
      <c r="Z9" s="27">
        <v>442</v>
      </c>
      <c r="AA9" s="27">
        <v>67</v>
      </c>
      <c r="AB9" s="27">
        <v>508</v>
      </c>
      <c r="AC9" s="27">
        <v>279</v>
      </c>
      <c r="AD9" s="27">
        <v>625</v>
      </c>
      <c r="AE9" s="27">
        <v>77</v>
      </c>
      <c r="AF9" s="27">
        <v>0</v>
      </c>
      <c r="AG9" s="27">
        <v>477</v>
      </c>
      <c r="AH9" s="27">
        <v>0</v>
      </c>
      <c r="AI9" s="27">
        <v>0</v>
      </c>
      <c r="AJ9" s="27">
        <v>0</v>
      </c>
      <c r="AK9" s="44">
        <f t="shared" si="0"/>
        <v>14507</v>
      </c>
      <c r="AL9" s="24"/>
      <c r="AM9" s="24"/>
    </row>
    <row r="10" spans="1:39" ht="15.75" thickBot="1" x14ac:dyDescent="0.3">
      <c r="A10" s="26">
        <v>7</v>
      </c>
      <c r="B10" s="27">
        <v>3088</v>
      </c>
      <c r="C10" s="27">
        <v>0</v>
      </c>
      <c r="D10" s="27">
        <v>712</v>
      </c>
      <c r="E10" s="27">
        <v>756</v>
      </c>
      <c r="F10" s="27">
        <v>1111</v>
      </c>
      <c r="G10" s="27">
        <v>868</v>
      </c>
      <c r="H10" s="27">
        <v>1013</v>
      </c>
      <c r="I10" s="27">
        <v>705</v>
      </c>
      <c r="J10" s="27">
        <v>896</v>
      </c>
      <c r="K10" s="27">
        <v>691</v>
      </c>
      <c r="L10" s="27">
        <v>883</v>
      </c>
      <c r="M10" s="27">
        <v>545</v>
      </c>
      <c r="N10" s="27">
        <v>700</v>
      </c>
      <c r="O10" s="27">
        <v>0</v>
      </c>
      <c r="P10" s="27">
        <v>459</v>
      </c>
      <c r="Q10" s="27">
        <v>699</v>
      </c>
      <c r="R10" s="27">
        <v>307</v>
      </c>
      <c r="S10" s="27">
        <v>628</v>
      </c>
      <c r="T10" s="27">
        <v>0</v>
      </c>
      <c r="U10" s="27">
        <v>794</v>
      </c>
      <c r="V10" s="27">
        <v>37</v>
      </c>
      <c r="W10" s="27">
        <v>0</v>
      </c>
      <c r="X10" s="27">
        <v>106</v>
      </c>
      <c r="Y10" s="27">
        <v>553</v>
      </c>
      <c r="Z10" s="27">
        <v>441</v>
      </c>
      <c r="AA10" s="27">
        <v>48</v>
      </c>
      <c r="AB10" s="27">
        <v>563</v>
      </c>
      <c r="AC10" s="27">
        <v>262</v>
      </c>
      <c r="AD10" s="27">
        <v>594</v>
      </c>
      <c r="AE10" s="27">
        <v>85</v>
      </c>
      <c r="AF10" s="27">
        <v>0</v>
      </c>
      <c r="AG10" s="27">
        <v>463</v>
      </c>
      <c r="AH10" s="27">
        <v>45</v>
      </c>
      <c r="AI10" s="27">
        <v>0</v>
      </c>
      <c r="AJ10" s="27">
        <v>0</v>
      </c>
      <c r="AK10" s="44">
        <f t="shared" si="0"/>
        <v>14964</v>
      </c>
      <c r="AL10" s="24"/>
      <c r="AM10" s="24"/>
    </row>
    <row r="11" spans="1:39" ht="15.75" thickBot="1" x14ac:dyDescent="0.3">
      <c r="A11" s="26">
        <v>8</v>
      </c>
      <c r="B11" s="27">
        <v>2934</v>
      </c>
      <c r="C11" s="27">
        <v>0</v>
      </c>
      <c r="D11" s="27">
        <v>627</v>
      </c>
      <c r="E11" s="27">
        <v>831</v>
      </c>
      <c r="F11" s="27">
        <v>1097</v>
      </c>
      <c r="G11" s="27">
        <v>890</v>
      </c>
      <c r="H11" s="27">
        <v>1035</v>
      </c>
      <c r="I11" s="27">
        <v>707</v>
      </c>
      <c r="J11" s="27">
        <v>849</v>
      </c>
      <c r="K11" s="27">
        <v>684</v>
      </c>
      <c r="L11" s="27">
        <v>797</v>
      </c>
      <c r="M11" s="27">
        <v>563</v>
      </c>
      <c r="N11" s="27">
        <v>589</v>
      </c>
      <c r="O11" s="27">
        <v>0</v>
      </c>
      <c r="P11" s="27">
        <v>434</v>
      </c>
      <c r="Q11" s="27">
        <v>687</v>
      </c>
      <c r="R11" s="27">
        <v>318</v>
      </c>
      <c r="S11" s="27">
        <v>594</v>
      </c>
      <c r="T11" s="27">
        <v>20</v>
      </c>
      <c r="U11" s="27">
        <v>729</v>
      </c>
      <c r="V11" s="27">
        <v>42</v>
      </c>
      <c r="W11" s="27">
        <v>0</v>
      </c>
      <c r="X11" s="27">
        <v>133</v>
      </c>
      <c r="Y11" s="27">
        <v>505</v>
      </c>
      <c r="Z11" s="27">
        <v>467</v>
      </c>
      <c r="AA11" s="27">
        <v>31</v>
      </c>
      <c r="AB11" s="27">
        <v>458</v>
      </c>
      <c r="AC11" s="27">
        <v>268</v>
      </c>
      <c r="AD11" s="27">
        <v>570</v>
      </c>
      <c r="AE11" s="27">
        <v>157</v>
      </c>
      <c r="AF11" s="27">
        <v>0</v>
      </c>
      <c r="AG11" s="27">
        <v>453</v>
      </c>
      <c r="AH11" s="27">
        <v>0</v>
      </c>
      <c r="AI11" s="27">
        <v>2</v>
      </c>
      <c r="AJ11" s="27">
        <v>0</v>
      </c>
      <c r="AK11" s="44">
        <f t="shared" si="0"/>
        <v>14537</v>
      </c>
      <c r="AL11" s="24"/>
      <c r="AM11" s="24"/>
    </row>
    <row r="12" spans="1:39" ht="15.75" thickBot="1" x14ac:dyDescent="0.3">
      <c r="A12" s="26">
        <v>9</v>
      </c>
      <c r="B12" s="27">
        <v>3028</v>
      </c>
      <c r="C12" s="27">
        <v>0</v>
      </c>
      <c r="D12" s="27">
        <v>710</v>
      </c>
      <c r="E12" s="27">
        <v>839</v>
      </c>
      <c r="F12" s="27">
        <v>1103</v>
      </c>
      <c r="G12" s="27">
        <v>995</v>
      </c>
      <c r="H12" s="27">
        <v>1117</v>
      </c>
      <c r="I12" s="27">
        <v>818</v>
      </c>
      <c r="J12" s="27">
        <v>911</v>
      </c>
      <c r="K12" s="27">
        <v>704</v>
      </c>
      <c r="L12" s="27">
        <v>791</v>
      </c>
      <c r="M12" s="27">
        <v>561</v>
      </c>
      <c r="N12" s="27">
        <v>506</v>
      </c>
      <c r="O12" s="27">
        <v>0</v>
      </c>
      <c r="P12" s="27">
        <v>475</v>
      </c>
      <c r="Q12" s="27">
        <v>701</v>
      </c>
      <c r="R12" s="27">
        <v>316</v>
      </c>
      <c r="S12" s="27">
        <v>647</v>
      </c>
      <c r="T12" s="27">
        <v>0</v>
      </c>
      <c r="U12" s="27">
        <v>759</v>
      </c>
      <c r="V12" s="27">
        <v>25</v>
      </c>
      <c r="W12" s="27">
        <v>0</v>
      </c>
      <c r="X12" s="27">
        <v>178</v>
      </c>
      <c r="Y12" s="27">
        <v>496</v>
      </c>
      <c r="Z12" s="27">
        <v>493</v>
      </c>
      <c r="AA12" s="27">
        <v>0</v>
      </c>
      <c r="AB12" s="27">
        <v>483</v>
      </c>
      <c r="AC12" s="27">
        <v>285</v>
      </c>
      <c r="AD12" s="27">
        <v>582</v>
      </c>
      <c r="AE12" s="27">
        <v>146</v>
      </c>
      <c r="AF12" s="27">
        <v>0</v>
      </c>
      <c r="AG12" s="27">
        <v>475</v>
      </c>
      <c r="AH12" s="27">
        <v>0</v>
      </c>
      <c r="AI12" s="27">
        <v>0</v>
      </c>
      <c r="AJ12" s="27">
        <v>0</v>
      </c>
      <c r="AK12" s="44">
        <f t="shared" si="0"/>
        <v>15116</v>
      </c>
      <c r="AL12" s="24"/>
      <c r="AM12" s="24"/>
    </row>
    <row r="13" spans="1:39" ht="15.75" thickBot="1" x14ac:dyDescent="0.3">
      <c r="A13" s="26">
        <v>10</v>
      </c>
      <c r="B13" s="27">
        <v>2936</v>
      </c>
      <c r="C13" s="27">
        <v>0</v>
      </c>
      <c r="D13" s="27">
        <v>669</v>
      </c>
      <c r="E13" s="27">
        <v>787</v>
      </c>
      <c r="F13" s="27">
        <v>1088</v>
      </c>
      <c r="G13" s="27">
        <v>892</v>
      </c>
      <c r="H13" s="27">
        <v>946</v>
      </c>
      <c r="I13" s="27">
        <v>683</v>
      </c>
      <c r="J13" s="27">
        <v>820</v>
      </c>
      <c r="K13" s="27">
        <v>678</v>
      </c>
      <c r="L13" s="27">
        <v>732</v>
      </c>
      <c r="M13" s="27">
        <v>635</v>
      </c>
      <c r="N13" s="27">
        <v>663</v>
      </c>
      <c r="O13" s="27">
        <v>0</v>
      </c>
      <c r="P13" s="27">
        <v>461</v>
      </c>
      <c r="Q13" s="27">
        <v>677</v>
      </c>
      <c r="R13" s="27">
        <v>296</v>
      </c>
      <c r="S13" s="27">
        <v>618</v>
      </c>
      <c r="T13" s="27">
        <v>23</v>
      </c>
      <c r="U13" s="27">
        <v>727</v>
      </c>
      <c r="V13" s="27">
        <v>51</v>
      </c>
      <c r="W13" s="27">
        <v>0</v>
      </c>
      <c r="X13" s="27">
        <v>130</v>
      </c>
      <c r="Y13" s="27">
        <v>547</v>
      </c>
      <c r="Z13" s="27">
        <v>429</v>
      </c>
      <c r="AA13" s="27">
        <v>0</v>
      </c>
      <c r="AB13" s="27">
        <v>572</v>
      </c>
      <c r="AC13" s="27">
        <v>257</v>
      </c>
      <c r="AD13" s="27">
        <v>570</v>
      </c>
      <c r="AE13" s="27">
        <v>0</v>
      </c>
      <c r="AF13" s="27">
        <v>0</v>
      </c>
      <c r="AG13" s="27">
        <v>453</v>
      </c>
      <c r="AH13" s="27">
        <v>0</v>
      </c>
      <c r="AI13" s="27">
        <v>2</v>
      </c>
      <c r="AJ13" s="27">
        <v>0</v>
      </c>
      <c r="AK13" s="44">
        <f t="shared" si="0"/>
        <v>14406</v>
      </c>
      <c r="AL13" s="24"/>
      <c r="AM13" s="24"/>
    </row>
    <row r="14" spans="1:39" ht="15.75" thickBot="1" x14ac:dyDescent="0.3">
      <c r="A14" s="26">
        <v>11</v>
      </c>
      <c r="B14" s="27">
        <v>2867</v>
      </c>
      <c r="C14" s="27">
        <v>0</v>
      </c>
      <c r="D14" s="27">
        <v>626</v>
      </c>
      <c r="E14" s="27">
        <v>706</v>
      </c>
      <c r="F14" s="27">
        <v>1074</v>
      </c>
      <c r="G14" s="27">
        <v>911</v>
      </c>
      <c r="H14" s="27">
        <v>967</v>
      </c>
      <c r="I14" s="27">
        <v>674</v>
      </c>
      <c r="J14" s="27">
        <v>753</v>
      </c>
      <c r="K14" s="27">
        <v>727</v>
      </c>
      <c r="L14" s="27">
        <v>725</v>
      </c>
      <c r="M14" s="27">
        <v>597</v>
      </c>
      <c r="N14" s="27">
        <v>562</v>
      </c>
      <c r="O14" s="27">
        <v>0</v>
      </c>
      <c r="P14" s="27">
        <v>445</v>
      </c>
      <c r="Q14" s="27">
        <v>765</v>
      </c>
      <c r="R14" s="27">
        <v>195</v>
      </c>
      <c r="S14" s="27">
        <v>587</v>
      </c>
      <c r="T14" s="27">
        <v>0</v>
      </c>
      <c r="U14" s="27">
        <v>732</v>
      </c>
      <c r="V14" s="27">
        <v>36</v>
      </c>
      <c r="W14" s="27">
        <v>0</v>
      </c>
      <c r="X14" s="27">
        <v>73</v>
      </c>
      <c r="Y14" s="27">
        <v>536</v>
      </c>
      <c r="Z14" s="27">
        <v>396</v>
      </c>
      <c r="AA14" s="27">
        <v>30</v>
      </c>
      <c r="AB14" s="27">
        <v>579</v>
      </c>
      <c r="AC14" s="27">
        <v>268</v>
      </c>
      <c r="AD14" s="27">
        <v>549</v>
      </c>
      <c r="AE14" s="27">
        <v>44</v>
      </c>
      <c r="AF14" s="27">
        <v>0</v>
      </c>
      <c r="AG14" s="27">
        <v>440</v>
      </c>
      <c r="AH14" s="27">
        <v>0</v>
      </c>
      <c r="AI14" s="27">
        <v>2</v>
      </c>
      <c r="AJ14" s="27">
        <v>0</v>
      </c>
      <c r="AK14" s="44">
        <f t="shared" si="0"/>
        <v>13999</v>
      </c>
      <c r="AL14" s="24"/>
      <c r="AM14" s="24"/>
    </row>
    <row r="15" spans="1:39" ht="15.75" thickBot="1" x14ac:dyDescent="0.3">
      <c r="A15" s="26">
        <v>12</v>
      </c>
      <c r="B15" s="27">
        <v>2927</v>
      </c>
      <c r="C15" s="27">
        <v>0</v>
      </c>
      <c r="D15" s="27">
        <v>668</v>
      </c>
      <c r="E15" s="27">
        <v>759</v>
      </c>
      <c r="F15" s="27">
        <v>1102</v>
      </c>
      <c r="G15" s="27">
        <v>857</v>
      </c>
      <c r="H15" s="27">
        <v>1136</v>
      </c>
      <c r="I15" s="27">
        <v>814</v>
      </c>
      <c r="J15" s="27">
        <v>823</v>
      </c>
      <c r="K15" s="27">
        <v>747</v>
      </c>
      <c r="L15" s="27">
        <v>746</v>
      </c>
      <c r="M15" s="27">
        <v>456</v>
      </c>
      <c r="N15" s="27">
        <v>530</v>
      </c>
      <c r="O15" s="27">
        <v>0</v>
      </c>
      <c r="P15" s="27">
        <v>417</v>
      </c>
      <c r="Q15" s="27">
        <v>736</v>
      </c>
      <c r="R15" s="27">
        <v>243</v>
      </c>
      <c r="S15" s="27">
        <v>592</v>
      </c>
      <c r="T15" s="27">
        <v>10</v>
      </c>
      <c r="U15" s="27">
        <v>725</v>
      </c>
      <c r="V15" s="27">
        <v>35</v>
      </c>
      <c r="W15" s="27">
        <v>0</v>
      </c>
      <c r="X15" s="27">
        <v>68</v>
      </c>
      <c r="Y15" s="27">
        <v>502</v>
      </c>
      <c r="Z15" s="27">
        <v>446</v>
      </c>
      <c r="AA15" s="27">
        <v>34</v>
      </c>
      <c r="AB15" s="27">
        <v>602</v>
      </c>
      <c r="AC15" s="27">
        <v>286</v>
      </c>
      <c r="AD15" s="27">
        <v>624</v>
      </c>
      <c r="AE15" s="27">
        <v>5</v>
      </c>
      <c r="AF15" s="27">
        <v>0</v>
      </c>
      <c r="AG15" s="27">
        <v>426</v>
      </c>
      <c r="AH15" s="27">
        <v>357</v>
      </c>
      <c r="AI15" s="27">
        <v>3</v>
      </c>
      <c r="AJ15" s="27">
        <v>0</v>
      </c>
      <c r="AK15" s="44">
        <f t="shared" si="0"/>
        <v>14749</v>
      </c>
      <c r="AL15" s="24"/>
      <c r="AM15" s="24"/>
    </row>
    <row r="16" spans="1:39" ht="15.75" thickBot="1" x14ac:dyDescent="0.3">
      <c r="A16" s="26">
        <v>13</v>
      </c>
      <c r="B16" s="27">
        <v>2973</v>
      </c>
      <c r="C16" s="27">
        <v>0</v>
      </c>
      <c r="D16" s="27">
        <v>661</v>
      </c>
      <c r="E16" s="27">
        <v>737</v>
      </c>
      <c r="F16" s="27">
        <v>1107</v>
      </c>
      <c r="G16" s="27">
        <v>896</v>
      </c>
      <c r="H16" s="27">
        <v>1082</v>
      </c>
      <c r="I16" s="27">
        <v>761</v>
      </c>
      <c r="J16" s="27">
        <v>898</v>
      </c>
      <c r="K16" s="27">
        <v>740</v>
      </c>
      <c r="L16" s="27">
        <v>750</v>
      </c>
      <c r="M16" s="27">
        <v>601</v>
      </c>
      <c r="N16" s="27">
        <v>519</v>
      </c>
      <c r="O16" s="27">
        <v>0</v>
      </c>
      <c r="P16" s="27">
        <v>439</v>
      </c>
      <c r="Q16" s="27">
        <v>674</v>
      </c>
      <c r="R16" s="27">
        <v>314</v>
      </c>
      <c r="S16" s="27">
        <v>659</v>
      </c>
      <c r="T16" s="27">
        <v>0</v>
      </c>
      <c r="U16" s="27">
        <v>789</v>
      </c>
      <c r="V16" s="27">
        <v>32</v>
      </c>
      <c r="W16" s="27">
        <v>0</v>
      </c>
      <c r="X16" s="27">
        <v>119</v>
      </c>
      <c r="Y16" s="27">
        <v>479</v>
      </c>
      <c r="Z16" s="27">
        <v>415</v>
      </c>
      <c r="AA16" s="27">
        <v>41</v>
      </c>
      <c r="AB16" s="27">
        <v>514</v>
      </c>
      <c r="AC16" s="27">
        <v>313</v>
      </c>
      <c r="AD16" s="27">
        <v>601</v>
      </c>
      <c r="AE16" s="27">
        <v>85</v>
      </c>
      <c r="AF16" s="27">
        <v>0</v>
      </c>
      <c r="AG16" s="27">
        <v>441</v>
      </c>
      <c r="AH16" s="27">
        <v>72</v>
      </c>
      <c r="AI16" s="27">
        <v>2</v>
      </c>
      <c r="AJ16" s="27">
        <v>0</v>
      </c>
      <c r="AK16" s="44">
        <f t="shared" si="0"/>
        <v>14741</v>
      </c>
      <c r="AL16" s="24"/>
      <c r="AM16" s="24"/>
    </row>
    <row r="17" spans="1:39" ht="15.75" thickBot="1" x14ac:dyDescent="0.3">
      <c r="A17" s="26">
        <v>14</v>
      </c>
      <c r="B17" s="27">
        <v>3070</v>
      </c>
      <c r="C17" s="27">
        <v>0</v>
      </c>
      <c r="D17" s="27">
        <v>724</v>
      </c>
      <c r="E17" s="27">
        <v>792</v>
      </c>
      <c r="F17" s="27">
        <v>1111</v>
      </c>
      <c r="G17" s="27">
        <v>1012</v>
      </c>
      <c r="H17" s="27">
        <v>1203</v>
      </c>
      <c r="I17" s="27">
        <v>821</v>
      </c>
      <c r="J17" s="27">
        <v>1010</v>
      </c>
      <c r="K17" s="27">
        <v>724</v>
      </c>
      <c r="L17" s="27">
        <v>780</v>
      </c>
      <c r="M17" s="27">
        <v>594</v>
      </c>
      <c r="N17" s="27">
        <v>442</v>
      </c>
      <c r="O17" s="27">
        <v>0</v>
      </c>
      <c r="P17" s="27">
        <v>447</v>
      </c>
      <c r="Q17" s="27">
        <v>687</v>
      </c>
      <c r="R17" s="27">
        <v>312</v>
      </c>
      <c r="S17" s="27">
        <v>639</v>
      </c>
      <c r="T17" s="27">
        <v>0</v>
      </c>
      <c r="U17" s="27">
        <v>747</v>
      </c>
      <c r="V17" s="27">
        <v>26</v>
      </c>
      <c r="W17" s="27">
        <v>0</v>
      </c>
      <c r="X17" s="27">
        <v>160</v>
      </c>
      <c r="Y17" s="27">
        <v>507</v>
      </c>
      <c r="Z17" s="27">
        <v>432</v>
      </c>
      <c r="AA17" s="27">
        <v>48</v>
      </c>
      <c r="AB17" s="27">
        <v>497</v>
      </c>
      <c r="AC17" s="27">
        <v>280</v>
      </c>
      <c r="AD17" s="27">
        <v>613</v>
      </c>
      <c r="AE17" s="27">
        <v>157</v>
      </c>
      <c r="AF17" s="27">
        <v>0</v>
      </c>
      <c r="AG17" s="27">
        <v>433</v>
      </c>
      <c r="AH17" s="27">
        <v>0</v>
      </c>
      <c r="AI17" s="27">
        <v>2</v>
      </c>
      <c r="AJ17" s="27">
        <v>0</v>
      </c>
      <c r="AK17" s="44">
        <f t="shared" si="0"/>
        <v>15200</v>
      </c>
      <c r="AL17" s="24"/>
      <c r="AM17" s="24"/>
    </row>
    <row r="18" spans="1:39" ht="15.75" thickBot="1" x14ac:dyDescent="0.3">
      <c r="A18" s="26">
        <v>15</v>
      </c>
      <c r="B18" s="27">
        <v>2937</v>
      </c>
      <c r="C18" s="27">
        <v>0</v>
      </c>
      <c r="D18" s="27">
        <v>630</v>
      </c>
      <c r="E18" s="27">
        <v>768</v>
      </c>
      <c r="F18" s="27">
        <v>1112</v>
      </c>
      <c r="G18" s="27">
        <v>874</v>
      </c>
      <c r="H18" s="27">
        <v>968</v>
      </c>
      <c r="I18" s="27">
        <v>718</v>
      </c>
      <c r="J18" s="27">
        <v>819</v>
      </c>
      <c r="K18" s="27">
        <v>686</v>
      </c>
      <c r="L18" s="27">
        <v>773</v>
      </c>
      <c r="M18" s="27">
        <v>559</v>
      </c>
      <c r="N18" s="27">
        <v>584</v>
      </c>
      <c r="O18" s="27">
        <v>0</v>
      </c>
      <c r="P18" s="27">
        <v>444</v>
      </c>
      <c r="Q18" s="27">
        <v>664</v>
      </c>
      <c r="R18" s="27">
        <v>354</v>
      </c>
      <c r="S18" s="27">
        <v>597</v>
      </c>
      <c r="T18" s="27">
        <v>0</v>
      </c>
      <c r="U18" s="27">
        <v>741</v>
      </c>
      <c r="V18" s="27">
        <v>33</v>
      </c>
      <c r="W18" s="27">
        <v>0</v>
      </c>
      <c r="X18" s="27">
        <v>170</v>
      </c>
      <c r="Y18" s="27">
        <v>496</v>
      </c>
      <c r="Z18" s="27">
        <v>433</v>
      </c>
      <c r="AA18" s="27">
        <v>49</v>
      </c>
      <c r="AB18" s="27">
        <v>465</v>
      </c>
      <c r="AC18" s="27">
        <v>248</v>
      </c>
      <c r="AD18" s="27">
        <v>595</v>
      </c>
      <c r="AE18" s="27">
        <v>143</v>
      </c>
      <c r="AF18" s="27">
        <v>0</v>
      </c>
      <c r="AG18" s="27">
        <v>443</v>
      </c>
      <c r="AH18" s="27">
        <v>0</v>
      </c>
      <c r="AI18" s="27">
        <v>1</v>
      </c>
      <c r="AJ18" s="27">
        <v>0</v>
      </c>
      <c r="AK18" s="44">
        <f t="shared" si="0"/>
        <v>14367</v>
      </c>
      <c r="AL18" s="24"/>
      <c r="AM18" s="24"/>
    </row>
    <row r="19" spans="1:39" ht="15.75" thickBot="1" x14ac:dyDescent="0.3">
      <c r="A19" s="26">
        <v>16</v>
      </c>
      <c r="B19" s="27">
        <v>2953</v>
      </c>
      <c r="C19" s="27">
        <v>0</v>
      </c>
      <c r="D19" s="27">
        <v>663</v>
      </c>
      <c r="E19" s="27">
        <v>792</v>
      </c>
      <c r="F19" s="27">
        <v>1085</v>
      </c>
      <c r="G19" s="27">
        <v>898</v>
      </c>
      <c r="H19" s="27">
        <v>1058</v>
      </c>
      <c r="I19" s="27">
        <v>733</v>
      </c>
      <c r="J19" s="27">
        <v>898</v>
      </c>
      <c r="K19" s="27">
        <v>749</v>
      </c>
      <c r="L19" s="27">
        <v>732</v>
      </c>
      <c r="M19" s="27">
        <v>585</v>
      </c>
      <c r="N19" s="27">
        <v>529</v>
      </c>
      <c r="O19" s="27">
        <v>0</v>
      </c>
      <c r="P19" s="27">
        <v>437</v>
      </c>
      <c r="Q19" s="27">
        <v>751</v>
      </c>
      <c r="R19" s="27">
        <v>280</v>
      </c>
      <c r="S19" s="27">
        <v>598</v>
      </c>
      <c r="T19" s="27">
        <v>18</v>
      </c>
      <c r="U19" s="27">
        <v>740</v>
      </c>
      <c r="V19" s="27">
        <v>51</v>
      </c>
      <c r="W19" s="27">
        <v>0</v>
      </c>
      <c r="X19" s="27">
        <v>91</v>
      </c>
      <c r="Y19" s="27">
        <v>509</v>
      </c>
      <c r="Z19" s="27">
        <v>404</v>
      </c>
      <c r="AA19" s="27">
        <v>81</v>
      </c>
      <c r="AB19" s="27">
        <v>550</v>
      </c>
      <c r="AC19" s="27">
        <v>286</v>
      </c>
      <c r="AD19" s="27">
        <v>566</v>
      </c>
      <c r="AE19" s="27">
        <v>50</v>
      </c>
      <c r="AF19" s="27">
        <v>0</v>
      </c>
      <c r="AG19" s="27">
        <v>446</v>
      </c>
      <c r="AH19" s="27">
        <v>0</v>
      </c>
      <c r="AI19" s="27">
        <v>0</v>
      </c>
      <c r="AJ19" s="27">
        <v>0</v>
      </c>
      <c r="AK19" s="44">
        <f t="shared" si="0"/>
        <v>14580</v>
      </c>
      <c r="AL19" s="24"/>
      <c r="AM19" s="24"/>
    </row>
    <row r="20" spans="1:39" ht="15.75" thickBot="1" x14ac:dyDescent="0.3">
      <c r="A20" s="26">
        <v>18</v>
      </c>
      <c r="B20" s="27">
        <v>2842</v>
      </c>
      <c r="C20" s="27">
        <v>0</v>
      </c>
      <c r="D20" s="27">
        <v>623</v>
      </c>
      <c r="E20" s="27">
        <v>704</v>
      </c>
      <c r="F20" s="27">
        <v>1091</v>
      </c>
      <c r="G20" s="27">
        <v>879</v>
      </c>
      <c r="H20" s="27">
        <v>1101</v>
      </c>
      <c r="I20" s="27">
        <v>718</v>
      </c>
      <c r="J20" s="27">
        <v>862</v>
      </c>
      <c r="K20" s="27">
        <v>724</v>
      </c>
      <c r="L20" s="27">
        <v>668</v>
      </c>
      <c r="M20" s="27">
        <v>615</v>
      </c>
      <c r="N20" s="27">
        <v>523</v>
      </c>
      <c r="O20" s="27">
        <v>0</v>
      </c>
      <c r="P20" s="27">
        <v>419</v>
      </c>
      <c r="Q20" s="27">
        <v>751</v>
      </c>
      <c r="R20" s="27">
        <v>188</v>
      </c>
      <c r="S20" s="27">
        <v>623</v>
      </c>
      <c r="T20" s="27">
        <v>0</v>
      </c>
      <c r="U20" s="27">
        <v>738</v>
      </c>
      <c r="V20" s="27">
        <v>31</v>
      </c>
      <c r="W20" s="27">
        <v>0</v>
      </c>
      <c r="X20" s="27">
        <v>41</v>
      </c>
      <c r="Y20" s="27">
        <v>553</v>
      </c>
      <c r="Z20" s="27">
        <v>403</v>
      </c>
      <c r="AA20" s="27">
        <v>11</v>
      </c>
      <c r="AB20" s="27">
        <v>544</v>
      </c>
      <c r="AC20" s="27">
        <v>258</v>
      </c>
      <c r="AD20" s="27">
        <v>567</v>
      </c>
      <c r="AE20" s="27">
        <v>39</v>
      </c>
      <c r="AF20" s="27">
        <v>0</v>
      </c>
      <c r="AG20" s="27">
        <v>407</v>
      </c>
      <c r="AH20" s="27">
        <v>0</v>
      </c>
      <c r="AI20" s="27">
        <v>3</v>
      </c>
      <c r="AJ20" s="27">
        <v>0</v>
      </c>
      <c r="AK20" s="44">
        <f t="shared" si="0"/>
        <v>14084</v>
      </c>
      <c r="AL20" s="24"/>
      <c r="AM20" s="24"/>
    </row>
    <row r="21" spans="1:39" ht="15.75" thickBot="1" x14ac:dyDescent="0.3">
      <c r="A21" s="26">
        <v>18</v>
      </c>
      <c r="B21" s="27">
        <v>2878</v>
      </c>
      <c r="C21" s="27">
        <v>0</v>
      </c>
      <c r="D21" s="27">
        <v>626</v>
      </c>
      <c r="E21" s="27">
        <v>706</v>
      </c>
      <c r="F21" s="27">
        <v>1071</v>
      </c>
      <c r="G21" s="27">
        <v>834</v>
      </c>
      <c r="H21" s="27">
        <v>1084</v>
      </c>
      <c r="I21" s="27">
        <v>722</v>
      </c>
      <c r="J21" s="27">
        <v>805</v>
      </c>
      <c r="K21" s="27">
        <v>722</v>
      </c>
      <c r="L21" s="27">
        <v>717</v>
      </c>
      <c r="M21" s="27">
        <v>573</v>
      </c>
      <c r="N21" s="27">
        <v>514</v>
      </c>
      <c r="O21" s="27">
        <v>0</v>
      </c>
      <c r="P21" s="27">
        <v>377</v>
      </c>
      <c r="Q21" s="27">
        <v>677</v>
      </c>
      <c r="R21" s="27">
        <v>282</v>
      </c>
      <c r="S21" s="27">
        <v>605</v>
      </c>
      <c r="T21" s="27">
        <v>0</v>
      </c>
      <c r="U21" s="27">
        <v>711</v>
      </c>
      <c r="V21" s="27">
        <v>43</v>
      </c>
      <c r="W21" s="27">
        <v>0</v>
      </c>
      <c r="X21" s="27">
        <v>53</v>
      </c>
      <c r="Y21" s="27">
        <v>546</v>
      </c>
      <c r="Z21" s="27">
        <v>445</v>
      </c>
      <c r="AA21" s="27">
        <v>0</v>
      </c>
      <c r="AB21" s="27">
        <v>539</v>
      </c>
      <c r="AC21" s="27">
        <v>256</v>
      </c>
      <c r="AD21" s="27">
        <v>620</v>
      </c>
      <c r="AE21" s="27">
        <v>32</v>
      </c>
      <c r="AF21" s="27">
        <v>0</v>
      </c>
      <c r="AG21" s="27">
        <v>410</v>
      </c>
      <c r="AH21" s="27">
        <v>58</v>
      </c>
      <c r="AI21" s="27">
        <v>0</v>
      </c>
      <c r="AJ21" s="27">
        <v>0</v>
      </c>
      <c r="AK21" s="44">
        <f t="shared" si="0"/>
        <v>14028</v>
      </c>
      <c r="AL21" s="24"/>
      <c r="AM21" s="24"/>
    </row>
    <row r="22" spans="1:39" ht="15.75" thickBot="1" x14ac:dyDescent="0.3">
      <c r="A22" s="26">
        <v>19</v>
      </c>
      <c r="B22" s="27">
        <v>2915</v>
      </c>
      <c r="C22" s="27">
        <v>0</v>
      </c>
      <c r="D22" s="27">
        <v>651</v>
      </c>
      <c r="E22" s="27">
        <v>718</v>
      </c>
      <c r="F22" s="27">
        <v>1076</v>
      </c>
      <c r="G22" s="27">
        <v>916</v>
      </c>
      <c r="H22" s="27">
        <v>1090</v>
      </c>
      <c r="I22" s="27">
        <v>773</v>
      </c>
      <c r="J22" s="27">
        <v>901</v>
      </c>
      <c r="K22" s="27">
        <v>723</v>
      </c>
      <c r="L22" s="27">
        <v>712</v>
      </c>
      <c r="M22" s="27">
        <v>561</v>
      </c>
      <c r="N22" s="27">
        <v>489</v>
      </c>
      <c r="O22" s="27">
        <v>0</v>
      </c>
      <c r="P22" s="27">
        <v>415</v>
      </c>
      <c r="Q22" s="27">
        <v>659</v>
      </c>
      <c r="R22" s="27">
        <v>300</v>
      </c>
      <c r="S22" s="27">
        <v>610</v>
      </c>
      <c r="T22" s="27">
        <v>0</v>
      </c>
      <c r="U22" s="27">
        <v>760</v>
      </c>
      <c r="V22" s="27">
        <v>33</v>
      </c>
      <c r="W22" s="27">
        <v>0</v>
      </c>
      <c r="X22" s="27">
        <v>111</v>
      </c>
      <c r="Y22" s="27">
        <v>519</v>
      </c>
      <c r="Z22" s="27">
        <v>451</v>
      </c>
      <c r="AA22" s="27">
        <v>0</v>
      </c>
      <c r="AB22" s="27">
        <v>518</v>
      </c>
      <c r="AC22" s="27">
        <v>266</v>
      </c>
      <c r="AD22" s="27">
        <v>570</v>
      </c>
      <c r="AE22" s="27">
        <v>118</v>
      </c>
      <c r="AF22" s="27">
        <v>0</v>
      </c>
      <c r="AG22" s="27">
        <v>413</v>
      </c>
      <c r="AH22" s="27">
        <v>0</v>
      </c>
      <c r="AI22" s="27">
        <v>4</v>
      </c>
      <c r="AJ22" s="27">
        <v>0</v>
      </c>
      <c r="AK22" s="44">
        <f t="shared" si="0"/>
        <v>14357</v>
      </c>
      <c r="AL22" s="24"/>
      <c r="AM22" s="24"/>
    </row>
    <row r="23" spans="1:39" ht="15.75" thickBot="1" x14ac:dyDescent="0.3">
      <c r="A23" s="26">
        <v>20</v>
      </c>
      <c r="B23" s="27">
        <v>2972</v>
      </c>
      <c r="C23" s="27">
        <v>0</v>
      </c>
      <c r="D23" s="27">
        <v>662</v>
      </c>
      <c r="E23" s="27">
        <v>803</v>
      </c>
      <c r="F23" s="27">
        <v>1106</v>
      </c>
      <c r="G23" s="27">
        <v>925</v>
      </c>
      <c r="H23" s="27">
        <v>1162</v>
      </c>
      <c r="I23" s="27">
        <v>745</v>
      </c>
      <c r="J23" s="27">
        <v>901</v>
      </c>
      <c r="K23" s="27">
        <v>728</v>
      </c>
      <c r="L23" s="27">
        <v>704</v>
      </c>
      <c r="M23" s="27">
        <v>593</v>
      </c>
      <c r="N23" s="27">
        <v>444</v>
      </c>
      <c r="O23" s="27">
        <v>0</v>
      </c>
      <c r="P23" s="27">
        <v>416</v>
      </c>
      <c r="Q23" s="27">
        <v>647</v>
      </c>
      <c r="R23" s="27">
        <v>328</v>
      </c>
      <c r="S23" s="27">
        <v>631</v>
      </c>
      <c r="T23" s="27">
        <v>27</v>
      </c>
      <c r="U23" s="27">
        <v>753</v>
      </c>
      <c r="V23" s="27">
        <v>41</v>
      </c>
      <c r="W23" s="27">
        <v>0</v>
      </c>
      <c r="X23" s="27">
        <v>144</v>
      </c>
      <c r="Y23" s="27">
        <v>491</v>
      </c>
      <c r="Z23" s="27">
        <v>431</v>
      </c>
      <c r="AA23" s="27">
        <v>0</v>
      </c>
      <c r="AB23" s="27">
        <v>489</v>
      </c>
      <c r="AC23" s="27">
        <v>277</v>
      </c>
      <c r="AD23" s="27">
        <v>581</v>
      </c>
      <c r="AE23" s="27">
        <v>159</v>
      </c>
      <c r="AF23" s="27">
        <v>0</v>
      </c>
      <c r="AG23" s="27">
        <v>411</v>
      </c>
      <c r="AH23" s="27">
        <v>81</v>
      </c>
      <c r="AI23" s="27">
        <v>1</v>
      </c>
      <c r="AJ23" s="27">
        <v>0</v>
      </c>
      <c r="AK23" s="44">
        <f t="shared" si="0"/>
        <v>14681</v>
      </c>
      <c r="AL23" s="24"/>
      <c r="AM23" s="24"/>
    </row>
    <row r="24" spans="1:39" ht="15.75" thickBot="1" x14ac:dyDescent="0.3">
      <c r="A24" s="26">
        <v>21</v>
      </c>
      <c r="B24" s="27">
        <v>3012</v>
      </c>
      <c r="C24" s="27">
        <v>0</v>
      </c>
      <c r="D24" s="27">
        <v>679</v>
      </c>
      <c r="E24" s="27">
        <v>754</v>
      </c>
      <c r="F24" s="27">
        <v>1101</v>
      </c>
      <c r="G24" s="27">
        <v>938</v>
      </c>
      <c r="H24" s="27">
        <v>1137</v>
      </c>
      <c r="I24" s="27">
        <v>800</v>
      </c>
      <c r="J24" s="27">
        <v>894</v>
      </c>
      <c r="K24" s="27">
        <v>758</v>
      </c>
      <c r="L24" s="27">
        <v>757</v>
      </c>
      <c r="M24" s="27">
        <v>552</v>
      </c>
      <c r="N24" s="27">
        <v>484</v>
      </c>
      <c r="O24" s="27">
        <v>0</v>
      </c>
      <c r="P24" s="27">
        <v>421</v>
      </c>
      <c r="Q24" s="27">
        <v>796</v>
      </c>
      <c r="R24" s="27">
        <v>160</v>
      </c>
      <c r="S24" s="27">
        <v>600</v>
      </c>
      <c r="T24" s="27">
        <v>0</v>
      </c>
      <c r="U24" s="27">
        <v>767</v>
      </c>
      <c r="V24" s="27">
        <v>27</v>
      </c>
      <c r="W24" s="27">
        <v>0</v>
      </c>
      <c r="X24" s="27">
        <v>148</v>
      </c>
      <c r="Y24" s="27">
        <v>518</v>
      </c>
      <c r="Z24" s="27">
        <v>468</v>
      </c>
      <c r="AA24" s="27">
        <v>0</v>
      </c>
      <c r="AB24" s="27">
        <v>516</v>
      </c>
      <c r="AC24" s="27">
        <v>283</v>
      </c>
      <c r="AD24" s="27">
        <v>611</v>
      </c>
      <c r="AE24" s="27">
        <v>179</v>
      </c>
      <c r="AF24" s="27">
        <v>0</v>
      </c>
      <c r="AG24" s="27">
        <v>431</v>
      </c>
      <c r="AH24" s="27">
        <v>0</v>
      </c>
      <c r="AI24" s="27">
        <v>5</v>
      </c>
      <c r="AJ24" s="27">
        <v>0</v>
      </c>
      <c r="AK24" s="44">
        <f t="shared" si="0"/>
        <v>14784</v>
      </c>
      <c r="AL24" s="24"/>
      <c r="AM24" s="24"/>
    </row>
    <row r="25" spans="1:39" ht="15.75" thickBot="1" x14ac:dyDescent="0.3">
      <c r="A25" s="26">
        <v>22</v>
      </c>
      <c r="B25" s="27">
        <v>2913</v>
      </c>
      <c r="C25" s="27">
        <v>0</v>
      </c>
      <c r="D25" s="27">
        <v>603</v>
      </c>
      <c r="E25" s="27">
        <v>765</v>
      </c>
      <c r="F25" s="27">
        <v>1093</v>
      </c>
      <c r="G25" s="27">
        <v>906</v>
      </c>
      <c r="H25" s="27">
        <v>1106</v>
      </c>
      <c r="I25" s="27">
        <v>776</v>
      </c>
      <c r="J25" s="27">
        <v>841</v>
      </c>
      <c r="K25" s="27">
        <v>680</v>
      </c>
      <c r="L25" s="27">
        <v>706</v>
      </c>
      <c r="M25" s="27">
        <v>546</v>
      </c>
      <c r="N25" s="27">
        <v>482</v>
      </c>
      <c r="O25" s="27">
        <v>0</v>
      </c>
      <c r="P25" s="27">
        <v>444</v>
      </c>
      <c r="Q25" s="27">
        <v>829</v>
      </c>
      <c r="R25" s="27">
        <v>161</v>
      </c>
      <c r="S25" s="27">
        <v>568</v>
      </c>
      <c r="T25" s="27">
        <v>20</v>
      </c>
      <c r="U25" s="27">
        <v>711</v>
      </c>
      <c r="V25" s="27">
        <v>53</v>
      </c>
      <c r="W25" s="27">
        <v>0</v>
      </c>
      <c r="X25" s="27">
        <v>134</v>
      </c>
      <c r="Y25" s="27">
        <v>527</v>
      </c>
      <c r="Z25" s="27">
        <v>463</v>
      </c>
      <c r="AA25" s="27">
        <v>0</v>
      </c>
      <c r="AB25" s="27">
        <v>542</v>
      </c>
      <c r="AC25" s="27">
        <v>283</v>
      </c>
      <c r="AD25" s="27">
        <v>571</v>
      </c>
      <c r="AE25" s="27">
        <v>38</v>
      </c>
      <c r="AF25" s="27">
        <v>0</v>
      </c>
      <c r="AG25" s="27">
        <v>461</v>
      </c>
      <c r="AH25" s="27">
        <v>0</v>
      </c>
      <c r="AI25" s="27">
        <v>0</v>
      </c>
      <c r="AJ25" s="27">
        <v>0</v>
      </c>
      <c r="AK25" s="44">
        <f t="shared" si="0"/>
        <v>14309</v>
      </c>
      <c r="AL25" s="24"/>
      <c r="AM25" s="24"/>
    </row>
    <row r="26" spans="1:39" ht="15.75" thickBot="1" x14ac:dyDescent="0.3">
      <c r="A26" s="26">
        <v>23</v>
      </c>
      <c r="B26" s="27">
        <v>2938</v>
      </c>
      <c r="C26" s="27">
        <v>0</v>
      </c>
      <c r="D26" s="27">
        <v>645</v>
      </c>
      <c r="E26" s="27">
        <v>755</v>
      </c>
      <c r="F26" s="27">
        <v>1105</v>
      </c>
      <c r="G26" s="27">
        <v>889</v>
      </c>
      <c r="H26" s="27">
        <v>1121</v>
      </c>
      <c r="I26" s="27">
        <v>776</v>
      </c>
      <c r="J26" s="27">
        <v>877</v>
      </c>
      <c r="K26" s="27">
        <v>701</v>
      </c>
      <c r="L26" s="27">
        <v>734</v>
      </c>
      <c r="M26" s="27">
        <v>547</v>
      </c>
      <c r="N26" s="27">
        <v>475</v>
      </c>
      <c r="O26" s="27">
        <v>0</v>
      </c>
      <c r="P26" s="27">
        <v>454</v>
      </c>
      <c r="Q26" s="27">
        <v>839</v>
      </c>
      <c r="R26" s="27">
        <v>178</v>
      </c>
      <c r="S26" s="27">
        <v>602</v>
      </c>
      <c r="T26" s="27">
        <v>0</v>
      </c>
      <c r="U26" s="27">
        <v>744</v>
      </c>
      <c r="V26" s="27">
        <v>25</v>
      </c>
      <c r="W26" s="27">
        <v>0</v>
      </c>
      <c r="X26" s="27">
        <v>151</v>
      </c>
      <c r="Y26" s="27">
        <v>530</v>
      </c>
      <c r="Z26" s="27">
        <v>415</v>
      </c>
      <c r="AA26" s="27">
        <v>42</v>
      </c>
      <c r="AB26" s="27">
        <v>560</v>
      </c>
      <c r="AC26" s="27">
        <v>279</v>
      </c>
      <c r="AD26" s="27">
        <v>597</v>
      </c>
      <c r="AE26" s="27">
        <v>34</v>
      </c>
      <c r="AF26" s="27">
        <v>0</v>
      </c>
      <c r="AG26" s="27">
        <v>441</v>
      </c>
      <c r="AH26" s="27">
        <v>0</v>
      </c>
      <c r="AI26" s="27">
        <v>1</v>
      </c>
      <c r="AJ26" s="27">
        <v>0</v>
      </c>
      <c r="AK26" s="44">
        <f t="shared" si="0"/>
        <v>14517</v>
      </c>
      <c r="AL26" s="45"/>
      <c r="AM26" s="24"/>
    </row>
    <row r="27" spans="1:39" ht="15.75" thickBot="1" x14ac:dyDescent="0.3">
      <c r="A27" s="26">
        <v>24</v>
      </c>
      <c r="B27" s="27">
        <v>2838</v>
      </c>
      <c r="C27" s="27">
        <v>0</v>
      </c>
      <c r="D27" s="27">
        <v>633</v>
      </c>
      <c r="E27" s="27">
        <v>705</v>
      </c>
      <c r="F27" s="27">
        <v>1093</v>
      </c>
      <c r="G27" s="27">
        <v>885</v>
      </c>
      <c r="H27" s="27">
        <v>1074</v>
      </c>
      <c r="I27" s="27">
        <v>716</v>
      </c>
      <c r="J27" s="27">
        <v>770</v>
      </c>
      <c r="K27" s="27">
        <v>680</v>
      </c>
      <c r="L27" s="27">
        <v>704</v>
      </c>
      <c r="M27" s="27">
        <v>566</v>
      </c>
      <c r="N27" s="27">
        <v>538</v>
      </c>
      <c r="O27" s="27">
        <v>0</v>
      </c>
      <c r="P27" s="27">
        <v>401</v>
      </c>
      <c r="Q27" s="27">
        <v>613</v>
      </c>
      <c r="R27" s="27">
        <v>332</v>
      </c>
      <c r="S27" s="27">
        <v>579</v>
      </c>
      <c r="T27" s="27">
        <v>23</v>
      </c>
      <c r="U27" s="27">
        <v>722</v>
      </c>
      <c r="V27" s="27">
        <v>57</v>
      </c>
      <c r="W27" s="27">
        <v>0</v>
      </c>
      <c r="X27" s="27">
        <v>75</v>
      </c>
      <c r="Y27" s="27">
        <v>547</v>
      </c>
      <c r="Z27" s="27">
        <v>389</v>
      </c>
      <c r="AA27" s="27">
        <v>0</v>
      </c>
      <c r="AB27" s="27">
        <v>576</v>
      </c>
      <c r="AC27" s="27">
        <v>268</v>
      </c>
      <c r="AD27" s="27">
        <v>591</v>
      </c>
      <c r="AE27" s="27">
        <v>23</v>
      </c>
      <c r="AF27" s="27">
        <v>0</v>
      </c>
      <c r="AG27" s="27">
        <v>394</v>
      </c>
      <c r="AH27" s="27">
        <v>0</v>
      </c>
      <c r="AI27" s="27">
        <v>4</v>
      </c>
      <c r="AJ27" s="27">
        <v>0</v>
      </c>
      <c r="AK27" s="44">
        <f t="shared" si="0"/>
        <v>13958</v>
      </c>
      <c r="AL27" s="24"/>
      <c r="AM27" s="24"/>
    </row>
    <row r="28" spans="1:39" ht="15.75" thickBot="1" x14ac:dyDescent="0.3">
      <c r="A28" s="26">
        <v>25</v>
      </c>
      <c r="B28" s="27">
        <v>2872</v>
      </c>
      <c r="C28" s="27">
        <v>0</v>
      </c>
      <c r="D28" s="27">
        <v>650</v>
      </c>
      <c r="E28" s="27">
        <v>714</v>
      </c>
      <c r="F28" s="27">
        <v>1073</v>
      </c>
      <c r="G28" s="27">
        <v>894</v>
      </c>
      <c r="H28" s="27">
        <v>1079</v>
      </c>
      <c r="I28" s="27">
        <v>793</v>
      </c>
      <c r="J28" s="27">
        <v>868</v>
      </c>
      <c r="K28" s="27">
        <v>731</v>
      </c>
      <c r="L28" s="27">
        <v>707</v>
      </c>
      <c r="M28" s="27">
        <v>577</v>
      </c>
      <c r="N28" s="27">
        <v>500</v>
      </c>
      <c r="O28" s="27">
        <v>0</v>
      </c>
      <c r="P28" s="27">
        <v>425</v>
      </c>
      <c r="Q28" s="27">
        <v>668</v>
      </c>
      <c r="R28" s="27">
        <v>288</v>
      </c>
      <c r="S28" s="27">
        <v>630</v>
      </c>
      <c r="T28" s="27">
        <v>0</v>
      </c>
      <c r="U28" s="27">
        <v>732</v>
      </c>
      <c r="V28" s="27">
        <v>30</v>
      </c>
      <c r="W28" s="27">
        <v>0</v>
      </c>
      <c r="X28" s="27">
        <v>100</v>
      </c>
      <c r="Y28" s="27">
        <v>502</v>
      </c>
      <c r="Z28" s="27">
        <v>356</v>
      </c>
      <c r="AA28" s="27">
        <v>42</v>
      </c>
      <c r="AB28" s="27">
        <v>544</v>
      </c>
      <c r="AC28" s="27">
        <v>264</v>
      </c>
      <c r="AD28" s="27">
        <v>558</v>
      </c>
      <c r="AE28" s="27">
        <v>67</v>
      </c>
      <c r="AF28" s="27">
        <v>0</v>
      </c>
      <c r="AG28" s="27">
        <v>425</v>
      </c>
      <c r="AH28" s="27">
        <v>74</v>
      </c>
      <c r="AI28" s="27">
        <v>0</v>
      </c>
      <c r="AJ28" s="27">
        <v>0</v>
      </c>
      <c r="AK28" s="44">
        <f t="shared" si="0"/>
        <v>14291</v>
      </c>
      <c r="AL28" s="24"/>
      <c r="AM28" s="24"/>
    </row>
    <row r="29" spans="1:39" ht="15.75" thickBot="1" x14ac:dyDescent="0.3">
      <c r="A29" s="26">
        <v>26</v>
      </c>
      <c r="B29" s="27">
        <v>2945</v>
      </c>
      <c r="C29" s="27">
        <v>0</v>
      </c>
      <c r="D29" s="27">
        <v>659</v>
      </c>
      <c r="E29" s="27">
        <v>808</v>
      </c>
      <c r="F29" s="27">
        <v>1101</v>
      </c>
      <c r="G29" s="27">
        <v>946</v>
      </c>
      <c r="H29" s="27">
        <v>1119</v>
      </c>
      <c r="I29" s="27">
        <v>780</v>
      </c>
      <c r="J29" s="27">
        <v>941</v>
      </c>
      <c r="K29" s="27">
        <v>693</v>
      </c>
      <c r="L29" s="27">
        <v>773</v>
      </c>
      <c r="M29" s="27">
        <v>565</v>
      </c>
      <c r="N29" s="27">
        <v>439</v>
      </c>
      <c r="O29" s="27">
        <v>0</v>
      </c>
      <c r="P29" s="27">
        <v>408</v>
      </c>
      <c r="Q29" s="27">
        <v>686</v>
      </c>
      <c r="R29" s="27">
        <v>300</v>
      </c>
      <c r="S29" s="27">
        <v>631</v>
      </c>
      <c r="T29" s="27">
        <v>28</v>
      </c>
      <c r="U29" s="27">
        <v>731</v>
      </c>
      <c r="V29" s="27">
        <v>40</v>
      </c>
      <c r="W29" s="27">
        <v>0</v>
      </c>
      <c r="X29" s="27">
        <v>114</v>
      </c>
      <c r="Y29" s="27">
        <v>522</v>
      </c>
      <c r="Z29" s="27">
        <v>478</v>
      </c>
      <c r="AA29" s="27">
        <v>0</v>
      </c>
      <c r="AB29" s="27">
        <v>483</v>
      </c>
      <c r="AC29" s="27">
        <v>264</v>
      </c>
      <c r="AD29" s="27">
        <v>565</v>
      </c>
      <c r="AE29" s="27">
        <v>127</v>
      </c>
      <c r="AF29" s="27">
        <v>0</v>
      </c>
      <c r="AG29" s="27">
        <v>434</v>
      </c>
      <c r="AH29" s="27">
        <v>0</v>
      </c>
      <c r="AI29" s="27">
        <v>1</v>
      </c>
      <c r="AJ29" s="27">
        <v>0</v>
      </c>
      <c r="AK29" s="44">
        <f t="shared" si="0"/>
        <v>14636</v>
      </c>
      <c r="AL29" s="39"/>
      <c r="AM29" s="39"/>
    </row>
    <row r="30" spans="1:39" ht="15.75" thickBot="1" x14ac:dyDescent="0.3">
      <c r="A30" s="26">
        <v>27</v>
      </c>
      <c r="B30" s="27">
        <v>2930</v>
      </c>
      <c r="C30" s="27">
        <v>0</v>
      </c>
      <c r="D30" s="27">
        <v>684</v>
      </c>
      <c r="E30" s="27">
        <v>746</v>
      </c>
      <c r="F30" s="27">
        <v>1090</v>
      </c>
      <c r="G30" s="27">
        <v>904</v>
      </c>
      <c r="H30" s="27">
        <v>1129</v>
      </c>
      <c r="I30" s="27">
        <v>858</v>
      </c>
      <c r="J30" s="27">
        <v>905</v>
      </c>
      <c r="K30" s="27">
        <v>779</v>
      </c>
      <c r="L30" s="27">
        <v>704</v>
      </c>
      <c r="M30" s="27">
        <v>596</v>
      </c>
      <c r="N30" s="27">
        <v>407</v>
      </c>
      <c r="O30" s="27">
        <v>0</v>
      </c>
      <c r="P30" s="27">
        <v>415</v>
      </c>
      <c r="Q30" s="27">
        <v>541</v>
      </c>
      <c r="R30" s="27">
        <v>435</v>
      </c>
      <c r="S30" s="27">
        <v>640</v>
      </c>
      <c r="T30" s="27">
        <v>0</v>
      </c>
      <c r="U30" s="27">
        <v>742</v>
      </c>
      <c r="V30" s="27">
        <v>24</v>
      </c>
      <c r="W30" s="27">
        <v>0</v>
      </c>
      <c r="X30" s="27">
        <v>154</v>
      </c>
      <c r="Y30" s="27">
        <v>503</v>
      </c>
      <c r="Z30" s="27">
        <v>446</v>
      </c>
      <c r="AA30" s="27">
        <v>0</v>
      </c>
      <c r="AB30" s="27">
        <v>483</v>
      </c>
      <c r="AC30" s="27">
        <v>317</v>
      </c>
      <c r="AD30" s="27">
        <v>597</v>
      </c>
      <c r="AE30" s="27">
        <v>110</v>
      </c>
      <c r="AF30" s="27">
        <v>0</v>
      </c>
      <c r="AG30" s="27">
        <v>395</v>
      </c>
      <c r="AH30" s="27">
        <v>90</v>
      </c>
      <c r="AI30" s="27">
        <v>2</v>
      </c>
      <c r="AJ30" s="27">
        <v>0</v>
      </c>
      <c r="AK30" s="44">
        <f t="shared" si="0"/>
        <v>14696</v>
      </c>
      <c r="AL30" s="39"/>
      <c r="AM30" s="39"/>
    </row>
    <row r="31" spans="1:39" ht="15.75" thickBot="1" x14ac:dyDescent="0.3">
      <c r="A31" s="26">
        <v>28</v>
      </c>
      <c r="B31" s="27">
        <v>2985</v>
      </c>
      <c r="C31" s="27">
        <v>0</v>
      </c>
      <c r="D31" s="27">
        <v>679</v>
      </c>
      <c r="E31" s="27">
        <v>777</v>
      </c>
      <c r="F31" s="27">
        <v>1100</v>
      </c>
      <c r="G31" s="27">
        <v>1014</v>
      </c>
      <c r="H31" s="27">
        <v>1123</v>
      </c>
      <c r="I31" s="27">
        <v>886</v>
      </c>
      <c r="J31" s="27">
        <v>906</v>
      </c>
      <c r="K31" s="27">
        <v>798</v>
      </c>
      <c r="L31" s="27">
        <v>704</v>
      </c>
      <c r="M31" s="27">
        <v>581</v>
      </c>
      <c r="N31" s="27">
        <v>453</v>
      </c>
      <c r="O31" s="27">
        <v>0</v>
      </c>
      <c r="P31" s="27">
        <v>452</v>
      </c>
      <c r="Q31" s="27">
        <v>666</v>
      </c>
      <c r="R31" s="27">
        <v>315</v>
      </c>
      <c r="S31" s="27">
        <v>623</v>
      </c>
      <c r="T31" s="27">
        <v>22</v>
      </c>
      <c r="U31" s="27">
        <v>705</v>
      </c>
      <c r="V31" s="27">
        <v>28</v>
      </c>
      <c r="W31" s="27">
        <v>0</v>
      </c>
      <c r="X31" s="27">
        <v>170</v>
      </c>
      <c r="Y31" s="27">
        <v>519</v>
      </c>
      <c r="Z31" s="27">
        <v>441</v>
      </c>
      <c r="AA31" s="27">
        <v>0</v>
      </c>
      <c r="AB31" s="27">
        <v>531</v>
      </c>
      <c r="AC31" s="27">
        <v>317</v>
      </c>
      <c r="AD31" s="27">
        <v>585</v>
      </c>
      <c r="AE31" s="27">
        <v>77</v>
      </c>
      <c r="AF31" s="27">
        <v>0</v>
      </c>
      <c r="AG31" s="27">
        <v>393</v>
      </c>
      <c r="AH31" s="27">
        <v>0</v>
      </c>
      <c r="AI31" s="27">
        <v>1</v>
      </c>
      <c r="AJ31" s="27">
        <v>0</v>
      </c>
      <c r="AK31" s="44">
        <f t="shared" si="0"/>
        <v>14866</v>
      </c>
      <c r="AL31" s="39"/>
      <c r="AM31" s="39"/>
    </row>
    <row r="32" spans="1:39" ht="15.75" thickBot="1" x14ac:dyDescent="0.3">
      <c r="A32" s="26">
        <v>29</v>
      </c>
      <c r="B32" s="27">
        <v>2800</v>
      </c>
      <c r="C32" s="27">
        <v>0</v>
      </c>
      <c r="D32" s="27">
        <v>585</v>
      </c>
      <c r="E32" s="27">
        <v>709</v>
      </c>
      <c r="F32" s="27">
        <v>1077</v>
      </c>
      <c r="G32" s="27">
        <v>894</v>
      </c>
      <c r="H32" s="27">
        <v>1087</v>
      </c>
      <c r="I32" s="27">
        <v>698</v>
      </c>
      <c r="J32" s="27">
        <v>820</v>
      </c>
      <c r="K32" s="27">
        <v>709</v>
      </c>
      <c r="L32" s="27">
        <v>710</v>
      </c>
      <c r="M32" s="27">
        <v>550</v>
      </c>
      <c r="N32" s="27">
        <v>426</v>
      </c>
      <c r="O32" s="27">
        <v>0</v>
      </c>
      <c r="P32" s="27">
        <v>408</v>
      </c>
      <c r="Q32" s="27">
        <v>722</v>
      </c>
      <c r="R32" s="27">
        <v>227</v>
      </c>
      <c r="S32" s="27">
        <v>582</v>
      </c>
      <c r="T32" s="27">
        <v>0</v>
      </c>
      <c r="U32" s="27">
        <v>669</v>
      </c>
      <c r="V32" s="27">
        <v>16</v>
      </c>
      <c r="W32" s="27">
        <v>0</v>
      </c>
      <c r="X32" s="27">
        <v>96</v>
      </c>
      <c r="Y32" s="27">
        <v>530</v>
      </c>
      <c r="Z32" s="27">
        <v>401</v>
      </c>
      <c r="AA32" s="27">
        <v>49</v>
      </c>
      <c r="AB32" s="27">
        <v>522</v>
      </c>
      <c r="AC32" s="27">
        <v>282</v>
      </c>
      <c r="AD32" s="27">
        <v>578</v>
      </c>
      <c r="AE32" s="27">
        <v>29</v>
      </c>
      <c r="AF32" s="27">
        <v>0</v>
      </c>
      <c r="AG32" s="27">
        <v>389</v>
      </c>
      <c r="AH32" s="27">
        <v>0</v>
      </c>
      <c r="AI32" s="27">
        <v>0</v>
      </c>
      <c r="AJ32" s="27">
        <v>0</v>
      </c>
      <c r="AK32" s="44">
        <f t="shared" si="0"/>
        <v>13765</v>
      </c>
      <c r="AL32" s="39"/>
      <c r="AM32" s="39"/>
    </row>
    <row r="33" spans="1:39" ht="15.75" thickBot="1" x14ac:dyDescent="0.3">
      <c r="A33" s="26">
        <v>30</v>
      </c>
      <c r="B33" s="27">
        <v>2937</v>
      </c>
      <c r="C33" s="27">
        <v>0</v>
      </c>
      <c r="D33" s="27">
        <v>662</v>
      </c>
      <c r="E33" s="27">
        <v>719</v>
      </c>
      <c r="F33" s="27">
        <v>1122</v>
      </c>
      <c r="G33" s="27">
        <v>889</v>
      </c>
      <c r="H33" s="27">
        <v>1134</v>
      </c>
      <c r="I33" s="27">
        <v>810</v>
      </c>
      <c r="J33" s="27">
        <v>845</v>
      </c>
      <c r="K33" s="27">
        <v>711</v>
      </c>
      <c r="L33" s="27">
        <v>707</v>
      </c>
      <c r="M33" s="27">
        <v>549</v>
      </c>
      <c r="N33" s="27">
        <v>479</v>
      </c>
      <c r="O33" s="27">
        <v>0</v>
      </c>
      <c r="P33" s="27">
        <v>444</v>
      </c>
      <c r="Q33" s="27">
        <v>705</v>
      </c>
      <c r="R33" s="27">
        <v>319</v>
      </c>
      <c r="S33" s="27">
        <v>595</v>
      </c>
      <c r="T33" s="27">
        <v>0</v>
      </c>
      <c r="U33" s="27">
        <v>718</v>
      </c>
      <c r="V33" s="27">
        <v>36</v>
      </c>
      <c r="W33" s="27">
        <v>0</v>
      </c>
      <c r="X33" s="27">
        <v>131</v>
      </c>
      <c r="Y33" s="27">
        <v>528</v>
      </c>
      <c r="Z33" s="27">
        <v>438</v>
      </c>
      <c r="AA33" s="27">
        <v>32</v>
      </c>
      <c r="AB33" s="27">
        <v>561</v>
      </c>
      <c r="AC33" s="27">
        <v>253</v>
      </c>
      <c r="AD33" s="27">
        <v>636</v>
      </c>
      <c r="AE33" s="27">
        <v>34</v>
      </c>
      <c r="AF33" s="27">
        <v>0</v>
      </c>
      <c r="AG33" s="27">
        <v>419</v>
      </c>
      <c r="AH33" s="27">
        <v>36</v>
      </c>
      <c r="AI33" s="27">
        <v>0</v>
      </c>
      <c r="AJ33" s="27">
        <v>0</v>
      </c>
      <c r="AK33" s="44">
        <f t="shared" si="0"/>
        <v>14512</v>
      </c>
      <c r="AL33" s="39"/>
      <c r="AM33" s="39"/>
    </row>
    <row r="34" spans="1:39" ht="15.75" thickBot="1" x14ac:dyDescent="0.3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>
        <v>0</v>
      </c>
      <c r="AK34" s="44">
        <f t="shared" si="0"/>
        <v>0</v>
      </c>
      <c r="AL34" s="39"/>
      <c r="AM34" s="39"/>
    </row>
    <row r="35" spans="1:39" ht="15.75" thickBot="1" x14ac:dyDescent="0.3">
      <c r="A35" s="45" t="s">
        <v>32</v>
      </c>
      <c r="B35" s="46">
        <f t="shared" ref="B35:AJ35" si="1">SUM(B4:B34)</f>
        <v>88320</v>
      </c>
      <c r="C35" s="47">
        <f t="shared" si="1"/>
        <v>0</v>
      </c>
      <c r="D35" s="47">
        <f t="shared" si="1"/>
        <v>19719</v>
      </c>
      <c r="E35" s="47">
        <f t="shared" si="1"/>
        <v>22686</v>
      </c>
      <c r="F35" s="47">
        <f t="shared" si="1"/>
        <v>32907</v>
      </c>
      <c r="G35" s="47">
        <f t="shared" si="1"/>
        <v>27034</v>
      </c>
      <c r="H35" s="47">
        <f t="shared" si="1"/>
        <v>31862</v>
      </c>
      <c r="I35" s="47">
        <f t="shared" si="1"/>
        <v>22373</v>
      </c>
      <c r="J35" s="47">
        <f t="shared" si="1"/>
        <v>25636</v>
      </c>
      <c r="K35" s="47">
        <f t="shared" si="1"/>
        <v>21511</v>
      </c>
      <c r="L35" s="47">
        <f t="shared" si="1"/>
        <v>22326</v>
      </c>
      <c r="M35" s="47">
        <f t="shared" si="1"/>
        <v>17161</v>
      </c>
      <c r="N35" s="47">
        <f t="shared" si="1"/>
        <v>16303</v>
      </c>
      <c r="O35" s="47">
        <f t="shared" si="1"/>
        <v>0</v>
      </c>
      <c r="P35" s="47">
        <f t="shared" si="1"/>
        <v>13038</v>
      </c>
      <c r="Q35" s="47">
        <f t="shared" si="1"/>
        <v>20989</v>
      </c>
      <c r="R35" s="47">
        <f t="shared" si="1"/>
        <v>8621</v>
      </c>
      <c r="S35" s="47">
        <f t="shared" si="1"/>
        <v>18463</v>
      </c>
      <c r="T35" s="47">
        <f t="shared" si="1"/>
        <v>237</v>
      </c>
      <c r="U35" s="47">
        <f t="shared" si="1"/>
        <v>22152</v>
      </c>
      <c r="V35" s="47">
        <f t="shared" si="1"/>
        <v>1079</v>
      </c>
      <c r="W35" s="47">
        <f t="shared" si="1"/>
        <v>0</v>
      </c>
      <c r="X35" s="47">
        <f t="shared" si="1"/>
        <v>3685</v>
      </c>
      <c r="Y35" s="47">
        <f t="shared" si="1"/>
        <v>15539</v>
      </c>
      <c r="Z35" s="47">
        <f t="shared" si="1"/>
        <v>12969</v>
      </c>
      <c r="AA35" s="47">
        <f t="shared" si="1"/>
        <v>822</v>
      </c>
      <c r="AB35" s="47">
        <f t="shared" si="1"/>
        <v>15728</v>
      </c>
      <c r="AC35" s="47">
        <f t="shared" si="1"/>
        <v>8231</v>
      </c>
      <c r="AD35" s="47">
        <f t="shared" si="1"/>
        <v>17618</v>
      </c>
      <c r="AE35" s="47">
        <f t="shared" si="1"/>
        <v>2463</v>
      </c>
      <c r="AF35" s="47">
        <f t="shared" si="1"/>
        <v>0</v>
      </c>
      <c r="AG35" s="47">
        <f t="shared" si="1"/>
        <v>13035</v>
      </c>
      <c r="AH35" s="47">
        <f t="shared" si="1"/>
        <v>1077</v>
      </c>
      <c r="AI35" s="47">
        <f t="shared" si="1"/>
        <v>40</v>
      </c>
      <c r="AJ35" s="47">
        <f t="shared" si="1"/>
        <v>0</v>
      </c>
      <c r="AK35" s="55"/>
      <c r="AL35" s="35">
        <f>SUM(C35:AK35)</f>
        <v>435304</v>
      </c>
      <c r="AM35" s="35"/>
    </row>
    <row r="36" spans="1:39" x14ac:dyDescent="0.2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>
        <f>SUM(AK4:AK35)</f>
        <v>435304</v>
      </c>
      <c r="AL36" s="35"/>
      <c r="AM36" s="35"/>
    </row>
    <row r="37" spans="1:39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</row>
    <row r="38" spans="1:39" x14ac:dyDescent="0.25">
      <c r="A38" s="35" t="s">
        <v>100</v>
      </c>
      <c r="B38" s="35"/>
      <c r="C38" s="35">
        <f t="shared" ref="C38:AJ38" si="2">MAX(C4:C34)</f>
        <v>0</v>
      </c>
      <c r="D38" s="35">
        <f>MAX(D4:D34)</f>
        <v>724</v>
      </c>
      <c r="E38" s="35">
        <f t="shared" si="2"/>
        <v>839</v>
      </c>
      <c r="F38" s="35">
        <f t="shared" si="2"/>
        <v>1126</v>
      </c>
      <c r="G38" s="35">
        <f t="shared" si="2"/>
        <v>1014</v>
      </c>
      <c r="H38" s="35">
        <f t="shared" si="2"/>
        <v>1203</v>
      </c>
      <c r="I38" s="35">
        <f t="shared" si="2"/>
        <v>886</v>
      </c>
      <c r="J38" s="35">
        <f t="shared" si="2"/>
        <v>1010</v>
      </c>
      <c r="K38" s="35">
        <f t="shared" si="2"/>
        <v>798</v>
      </c>
      <c r="L38" s="35">
        <f t="shared" si="2"/>
        <v>883</v>
      </c>
      <c r="M38" s="35">
        <f t="shared" si="2"/>
        <v>656</v>
      </c>
      <c r="N38" s="35">
        <f t="shared" si="2"/>
        <v>713</v>
      </c>
      <c r="O38" s="35">
        <f t="shared" si="2"/>
        <v>0</v>
      </c>
      <c r="P38" s="35">
        <f t="shared" si="2"/>
        <v>475</v>
      </c>
      <c r="Q38" s="35">
        <f t="shared" si="2"/>
        <v>839</v>
      </c>
      <c r="R38" s="35">
        <f t="shared" si="2"/>
        <v>435</v>
      </c>
      <c r="S38" s="35">
        <f t="shared" si="2"/>
        <v>664</v>
      </c>
      <c r="T38" s="35">
        <f t="shared" si="2"/>
        <v>28</v>
      </c>
      <c r="U38" s="35">
        <f t="shared" si="2"/>
        <v>794</v>
      </c>
      <c r="V38" s="35">
        <f t="shared" si="2"/>
        <v>66</v>
      </c>
      <c r="W38" s="35">
        <f t="shared" si="2"/>
        <v>0</v>
      </c>
      <c r="X38" s="35">
        <f t="shared" si="2"/>
        <v>178</v>
      </c>
      <c r="Y38" s="35">
        <f t="shared" si="2"/>
        <v>553</v>
      </c>
      <c r="Z38" s="35">
        <f t="shared" si="2"/>
        <v>493</v>
      </c>
      <c r="AA38" s="35">
        <f t="shared" si="2"/>
        <v>86</v>
      </c>
      <c r="AB38" s="35">
        <f t="shared" si="2"/>
        <v>602</v>
      </c>
      <c r="AC38" s="35">
        <f t="shared" si="2"/>
        <v>317</v>
      </c>
      <c r="AD38" s="35">
        <f t="shared" si="2"/>
        <v>636</v>
      </c>
      <c r="AE38" s="35">
        <f t="shared" si="2"/>
        <v>179</v>
      </c>
      <c r="AF38" s="35">
        <f t="shared" si="2"/>
        <v>0</v>
      </c>
      <c r="AG38" s="35">
        <f t="shared" si="2"/>
        <v>477</v>
      </c>
      <c r="AH38" s="35">
        <f t="shared" si="2"/>
        <v>357</v>
      </c>
      <c r="AI38" s="35">
        <f t="shared" si="2"/>
        <v>5</v>
      </c>
      <c r="AJ38" s="35">
        <f t="shared" si="2"/>
        <v>0</v>
      </c>
      <c r="AK38" s="35"/>
      <c r="AL38" s="35"/>
      <c r="AM38" s="35"/>
    </row>
    <row r="39" spans="1:39" x14ac:dyDescent="0.25">
      <c r="A39" s="35" t="s">
        <v>101</v>
      </c>
      <c r="B39" s="35"/>
      <c r="C39" s="43">
        <f t="shared" ref="C39:AJ39" si="3">AVERAGE(C4:C34)</f>
        <v>0</v>
      </c>
      <c r="D39" s="43">
        <f t="shared" si="3"/>
        <v>657.3</v>
      </c>
      <c r="E39" s="43">
        <f t="shared" si="3"/>
        <v>756.2</v>
      </c>
      <c r="F39" s="43">
        <f t="shared" si="3"/>
        <v>1096.9000000000001</v>
      </c>
      <c r="G39" s="43">
        <f t="shared" si="3"/>
        <v>901.13333333333333</v>
      </c>
      <c r="H39" s="43">
        <f t="shared" si="3"/>
        <v>1062.0666666666666</v>
      </c>
      <c r="I39" s="43">
        <f t="shared" si="3"/>
        <v>745.76666666666665</v>
      </c>
      <c r="J39" s="43">
        <f t="shared" si="3"/>
        <v>854.5333333333333</v>
      </c>
      <c r="K39" s="43">
        <f t="shared" si="3"/>
        <v>717.0333333333333</v>
      </c>
      <c r="L39" s="43">
        <f t="shared" si="3"/>
        <v>744.2</v>
      </c>
      <c r="M39" s="43">
        <f t="shared" si="3"/>
        <v>572.0333333333333</v>
      </c>
      <c r="N39" s="43">
        <f t="shared" si="3"/>
        <v>543.43333333333328</v>
      </c>
      <c r="O39" s="43">
        <f t="shared" si="3"/>
        <v>0</v>
      </c>
      <c r="P39" s="43">
        <f t="shared" si="3"/>
        <v>434.6</v>
      </c>
      <c r="Q39" s="43">
        <f t="shared" si="3"/>
        <v>699.63333333333333</v>
      </c>
      <c r="R39" s="43">
        <f t="shared" si="3"/>
        <v>287.36666666666667</v>
      </c>
      <c r="S39" s="43">
        <f t="shared" si="3"/>
        <v>615.43333333333328</v>
      </c>
      <c r="T39" s="43">
        <f t="shared" si="3"/>
        <v>7.9</v>
      </c>
      <c r="U39" s="43">
        <f t="shared" si="3"/>
        <v>738.4</v>
      </c>
      <c r="V39" s="43">
        <f t="shared" si="3"/>
        <v>35.966666666666669</v>
      </c>
      <c r="W39" s="43">
        <f t="shared" si="3"/>
        <v>0</v>
      </c>
      <c r="X39" s="43">
        <f t="shared" si="3"/>
        <v>122.83333333333333</v>
      </c>
      <c r="Y39" s="43">
        <f t="shared" si="3"/>
        <v>517.9666666666667</v>
      </c>
      <c r="Z39" s="43">
        <f t="shared" si="3"/>
        <v>432.3</v>
      </c>
      <c r="AA39" s="43">
        <f t="shared" si="3"/>
        <v>27.4</v>
      </c>
      <c r="AB39" s="43">
        <f t="shared" si="3"/>
        <v>524.26666666666665</v>
      </c>
      <c r="AC39" s="43">
        <f t="shared" si="3"/>
        <v>274.36666666666667</v>
      </c>
      <c r="AD39" s="43">
        <f t="shared" si="3"/>
        <v>587.26666666666665</v>
      </c>
      <c r="AE39" s="43">
        <f t="shared" si="3"/>
        <v>82.1</v>
      </c>
      <c r="AF39" s="43">
        <f t="shared" si="3"/>
        <v>0</v>
      </c>
      <c r="AG39" s="43">
        <f t="shared" si="3"/>
        <v>434.5</v>
      </c>
      <c r="AH39" s="43">
        <f t="shared" si="3"/>
        <v>35.9</v>
      </c>
      <c r="AI39" s="43">
        <f t="shared" si="3"/>
        <v>1.3333333333333333</v>
      </c>
      <c r="AJ39" s="43">
        <f t="shared" si="3"/>
        <v>0</v>
      </c>
      <c r="AK39" s="35"/>
      <c r="AL39" s="35"/>
      <c r="AM39" s="35"/>
    </row>
    <row r="40" spans="1:39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</row>
  </sheetData>
  <sheetProtection selectLockedCell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18"/>
  <sheetViews>
    <sheetView tabSelected="1" topLeftCell="A13" zoomScale="89" zoomScaleNormal="89" workbookViewId="0">
      <selection activeCell="D118" sqref="D118"/>
    </sheetView>
  </sheetViews>
  <sheetFormatPr defaultRowHeight="15" x14ac:dyDescent="0.25"/>
  <cols>
    <col min="3" max="3" width="16.85546875" customWidth="1"/>
    <col min="4" max="4" width="10.28515625" bestFit="1" customWidth="1"/>
    <col min="36" max="36" width="10.42578125" customWidth="1"/>
  </cols>
  <sheetData>
    <row r="1" spans="1:37" ht="21.75" customHeight="1" x14ac:dyDescent="0.25"/>
    <row r="2" spans="1:37" ht="17.25" customHeight="1" x14ac:dyDescent="0.25"/>
    <row r="3" spans="1:37" ht="19.5" customHeight="1" thickBot="1" x14ac:dyDescent="0.3">
      <c r="J3" t="s">
        <v>119</v>
      </c>
    </row>
    <row r="4" spans="1:37" s="7" customFormat="1" ht="18" customHeight="1" thickBot="1" x14ac:dyDescent="0.3">
      <c r="A4" s="5" t="s">
        <v>34</v>
      </c>
      <c r="B4" s="5" t="s">
        <v>0</v>
      </c>
      <c r="C4" s="29" t="s">
        <v>20</v>
      </c>
      <c r="D4" s="29" t="s">
        <v>22</v>
      </c>
      <c r="E4" s="29" t="s">
        <v>23</v>
      </c>
      <c r="F4" s="29" t="s">
        <v>21</v>
      </c>
      <c r="G4" s="29" t="s">
        <v>24</v>
      </c>
      <c r="H4" s="29" t="s">
        <v>25</v>
      </c>
      <c r="I4" s="29" t="s">
        <v>26</v>
      </c>
      <c r="J4" s="29" t="s">
        <v>27</v>
      </c>
      <c r="K4" s="29" t="s">
        <v>28</v>
      </c>
      <c r="L4" s="29" t="s">
        <v>29</v>
      </c>
      <c r="M4" s="29" t="s">
        <v>30</v>
      </c>
      <c r="N4" s="29" t="s">
        <v>31</v>
      </c>
      <c r="O4" s="29" t="s">
        <v>15</v>
      </c>
      <c r="P4" s="29" t="s">
        <v>1</v>
      </c>
      <c r="Q4" s="29" t="s">
        <v>2</v>
      </c>
      <c r="R4" s="29" t="s">
        <v>16</v>
      </c>
      <c r="S4" s="29" t="s">
        <v>19</v>
      </c>
      <c r="T4" s="29" t="s">
        <v>3</v>
      </c>
      <c r="U4" s="29" t="s">
        <v>4</v>
      </c>
      <c r="V4" s="29" t="s">
        <v>17</v>
      </c>
      <c r="W4" s="29" t="s">
        <v>18</v>
      </c>
      <c r="X4" s="29" t="s">
        <v>11</v>
      </c>
      <c r="Y4" s="29" t="s">
        <v>10</v>
      </c>
      <c r="Z4" s="29" t="s">
        <v>5</v>
      </c>
      <c r="AA4" s="29" t="s">
        <v>13</v>
      </c>
      <c r="AB4" s="29" t="s">
        <v>6</v>
      </c>
      <c r="AC4" s="29" t="s">
        <v>8</v>
      </c>
      <c r="AD4" s="29" t="s">
        <v>7</v>
      </c>
      <c r="AE4" s="29" t="s">
        <v>14</v>
      </c>
      <c r="AF4" s="29" t="s">
        <v>12</v>
      </c>
      <c r="AG4" s="29" t="s">
        <v>9</v>
      </c>
      <c r="AH4" s="29" t="s">
        <v>111</v>
      </c>
      <c r="AI4" s="29" t="s">
        <v>112</v>
      </c>
      <c r="AJ4" s="29" t="s">
        <v>113</v>
      </c>
      <c r="AK4" s="6" t="s">
        <v>32</v>
      </c>
    </row>
    <row r="5" spans="1:37" ht="15.75" customHeight="1" thickBot="1" x14ac:dyDescent="0.3">
      <c r="A5" t="s">
        <v>114</v>
      </c>
      <c r="B5" s="3">
        <f>'Итог 0718 '!$B$35</f>
        <v>92758</v>
      </c>
      <c r="C5" s="4">
        <f>'Итог 0718 '!$C$35</f>
        <v>0</v>
      </c>
      <c r="D5" s="4">
        <f>'Итог 0718 '!$D$35</f>
        <v>21077</v>
      </c>
      <c r="E5" s="4">
        <f>'Итог 0718 '!$E$35</f>
        <v>24169</v>
      </c>
      <c r="F5" s="4">
        <f>'Итог 0718 '!$F$35</f>
        <v>33394</v>
      </c>
      <c r="G5" s="4">
        <f>'Итог 0718 '!$G$35</f>
        <v>28166</v>
      </c>
      <c r="H5" s="4">
        <f>'Итог 0718 '!$H$35</f>
        <v>31156</v>
      </c>
      <c r="I5" s="4">
        <f>'Итог 0718 '!$I$35</f>
        <v>23463</v>
      </c>
      <c r="J5" s="4">
        <f>'Итог 0718 '!$J$35</f>
        <v>26665</v>
      </c>
      <c r="K5" s="4">
        <f>'Итог 0718 '!$K$35</f>
        <v>22250</v>
      </c>
      <c r="L5" s="4">
        <f>'Итог 0718 '!$L$35</f>
        <v>23987</v>
      </c>
      <c r="M5" s="4">
        <f>'Итог 0718 '!$M$35</f>
        <v>18994</v>
      </c>
      <c r="N5" s="4">
        <f>'Итог 0718 '!$N$35</f>
        <v>18071</v>
      </c>
      <c r="O5" s="4">
        <f>'Итог 0718 '!$O$35</f>
        <v>0</v>
      </c>
      <c r="P5" s="4">
        <f>'Итог 0718 '!$P$35</f>
        <v>13848</v>
      </c>
      <c r="Q5" s="4">
        <f>'Итог 0718 '!$Q$35</f>
        <v>21351</v>
      </c>
      <c r="R5" s="4">
        <f>'Итог 0718 '!$R$35</f>
        <v>9825</v>
      </c>
      <c r="S5" s="4">
        <f>'Итог 0718 '!$S$35</f>
        <v>19382</v>
      </c>
      <c r="T5" s="4">
        <f>'Итог 0718 '!$T$35</f>
        <v>553</v>
      </c>
      <c r="U5" s="4">
        <f>'Итог 0718 '!$U$35</f>
        <v>22408</v>
      </c>
      <c r="V5" s="4">
        <f>'Итог 0718 '!$V$35</f>
        <v>1188</v>
      </c>
      <c r="W5" s="4">
        <f>'Итог 0718 '!$W$35</f>
        <v>0</v>
      </c>
      <c r="X5" s="4">
        <f>'Итог 0718 '!$X$35</f>
        <v>4318</v>
      </c>
      <c r="Y5" s="4">
        <f>'Итог 0718 '!$Y$35</f>
        <v>16086</v>
      </c>
      <c r="Z5" s="4">
        <f>'Итог 0718 '!$Z$35</f>
        <v>14326</v>
      </c>
      <c r="AA5" s="4">
        <f>'Итог 0718 '!$AA$35</f>
        <v>2708</v>
      </c>
      <c r="AB5" s="4">
        <f>'Итог 0718 '!$AB$35</f>
        <v>15760</v>
      </c>
      <c r="AC5" s="4">
        <f>'Итог 0718 '!$AC$35</f>
        <v>8642</v>
      </c>
      <c r="AD5" s="4">
        <f>'Итог 0718 '!$AD$35</f>
        <v>17921</v>
      </c>
      <c r="AE5" s="4">
        <f>'Итог 0718 '!$AE$35</f>
        <v>3175</v>
      </c>
      <c r="AF5" s="4">
        <f>'Итог 0718 '!$AF$35</f>
        <v>0</v>
      </c>
      <c r="AG5" s="4">
        <f>'Итог 0718 '!$AG$35</f>
        <v>14665</v>
      </c>
      <c r="AH5" s="4">
        <f>'Итог 0718 '!$AH$35</f>
        <v>1897</v>
      </c>
      <c r="AI5" s="4">
        <f>'Итог 0718 '!$AI$35</f>
        <v>87</v>
      </c>
      <c r="AJ5" s="4">
        <f>'Итог 0718 '!$AJ$35</f>
        <v>0</v>
      </c>
      <c r="AK5">
        <f>SUM(C5:AJ5)</f>
        <v>459532</v>
      </c>
    </row>
    <row r="6" spans="1:37" ht="14.25" customHeight="1" thickBot="1" x14ac:dyDescent="0.3">
      <c r="A6" t="s">
        <v>115</v>
      </c>
      <c r="B6" s="3">
        <f>'Итог 0818'!$B$35</f>
        <v>92153</v>
      </c>
      <c r="C6" s="4">
        <f>'Итог 0818'!$C$35</f>
        <v>0</v>
      </c>
      <c r="D6" s="4">
        <f>'Итог 0818'!$D$35</f>
        <v>20186</v>
      </c>
      <c r="E6" s="4">
        <f>'Итог 0818'!$E$35</f>
        <v>23783</v>
      </c>
      <c r="F6" s="4">
        <f>'Итог 0818'!$F$35</f>
        <v>33568</v>
      </c>
      <c r="G6" s="4">
        <f>'Итог 0818'!$G$35</f>
        <v>28629</v>
      </c>
      <c r="H6" s="4">
        <f>'Итог 0818'!$H$35</f>
        <v>34077</v>
      </c>
      <c r="I6" s="4">
        <f>'Итог 0818'!$I$35</f>
        <v>23896</v>
      </c>
      <c r="J6" s="4">
        <f>'Итог 0818'!$J$35</f>
        <v>26950</v>
      </c>
      <c r="K6" s="4">
        <f>'Итог 0818'!$K$35</f>
        <v>22520</v>
      </c>
      <c r="L6" s="4">
        <f>'Итог 0818'!$L$35</f>
        <v>23173</v>
      </c>
      <c r="M6" s="4">
        <f>'Итог 0818'!$M$35</f>
        <v>17514</v>
      </c>
      <c r="N6" s="4">
        <f>'Итог 0818'!$N$35</f>
        <v>16164</v>
      </c>
      <c r="O6" s="4">
        <f>'Итог 0818'!$O$35</f>
        <v>0</v>
      </c>
      <c r="P6" s="4">
        <f>'Итог 0818'!$P$35</f>
        <v>13567</v>
      </c>
      <c r="Q6" s="4">
        <f>'Итог 0818'!$Q$35</f>
        <v>22313</v>
      </c>
      <c r="R6" s="4">
        <f>'Итог 0818'!$R$35</f>
        <v>8642</v>
      </c>
      <c r="S6" s="4">
        <f>'Итог 0818'!$S$35</f>
        <v>18966</v>
      </c>
      <c r="T6" s="4">
        <f>'Итог 0818'!$T$35</f>
        <v>369</v>
      </c>
      <c r="U6" s="4">
        <f>'Итог 0818'!$U$35</f>
        <v>22669</v>
      </c>
      <c r="V6" s="4">
        <f>'Итог 0818'!$V$35</f>
        <v>1187</v>
      </c>
      <c r="W6" s="4">
        <f>'Итог 0818'!$W$35</f>
        <v>0</v>
      </c>
      <c r="X6" s="4">
        <f>'Итог 0818'!$X$35</f>
        <v>3819</v>
      </c>
      <c r="Y6" s="4">
        <f>'Итог 0818'!$Y$35</f>
        <v>16040</v>
      </c>
      <c r="Z6" s="4">
        <f>'Итог 0818'!$Z$35</f>
        <v>13832</v>
      </c>
      <c r="AA6" s="4">
        <f>'Итог 0818'!$AA$35</f>
        <v>2054</v>
      </c>
      <c r="AB6" s="4">
        <f>'Итог 0818'!$AB$35</f>
        <v>16585</v>
      </c>
      <c r="AC6" s="4">
        <f>'Итог 0818'!$AC$35</f>
        <v>8476</v>
      </c>
      <c r="AD6" s="4">
        <f>'Итог 0818'!$AD$35</f>
        <v>18363</v>
      </c>
      <c r="AE6" s="4">
        <f>'Итог 0818'!$AE$35</f>
        <v>2265</v>
      </c>
      <c r="AF6" s="4">
        <f>'Итог 0818'!$AF$35</f>
        <v>0</v>
      </c>
      <c r="AG6" s="4">
        <f>'Итог 0818'!$AG$35</f>
        <v>14261</v>
      </c>
      <c r="AH6" s="4">
        <f>'Итог 0818'!$AH$35</f>
        <v>919</v>
      </c>
      <c r="AI6" s="4">
        <f>'Итог 0818'!$AI$35</f>
        <v>61</v>
      </c>
      <c r="AJ6" s="4">
        <f>'Итог 0818'!$AJ$35</f>
        <v>0</v>
      </c>
      <c r="AK6">
        <f>SUM(C6:AJ6)</f>
        <v>454848</v>
      </c>
    </row>
    <row r="7" spans="1:37" ht="15" customHeight="1" thickBot="1" x14ac:dyDescent="0.3">
      <c r="A7" t="s">
        <v>116</v>
      </c>
      <c r="B7" s="3">
        <f>'Итог 0918'!$B$35</f>
        <v>88320</v>
      </c>
      <c r="C7" s="4">
        <f>'Итог 0918'!$C$35</f>
        <v>0</v>
      </c>
      <c r="D7" s="4">
        <f>'Итог 0918'!$D$35</f>
        <v>19719</v>
      </c>
      <c r="E7" s="4">
        <f>'Итог 0918'!$E$35</f>
        <v>22686</v>
      </c>
      <c r="F7" s="4">
        <f>'Итог 0918'!$F$35</f>
        <v>32907</v>
      </c>
      <c r="G7" s="4">
        <f>'Итог 0918'!$G$35</f>
        <v>27034</v>
      </c>
      <c r="H7" s="4">
        <f>'Итог 0918'!$H$35</f>
        <v>31862</v>
      </c>
      <c r="I7" s="4">
        <f>'Итог 0918'!$I$35</f>
        <v>22373</v>
      </c>
      <c r="J7" s="4">
        <f>'Итог 0918'!$J$35</f>
        <v>25636</v>
      </c>
      <c r="K7" s="4">
        <f>'Итог 0918'!$K$35</f>
        <v>21511</v>
      </c>
      <c r="L7" s="4">
        <f>'Итог 0918'!$L$35</f>
        <v>22326</v>
      </c>
      <c r="M7" s="4">
        <f>'Итог 0918'!$M$35</f>
        <v>17161</v>
      </c>
      <c r="N7" s="4">
        <f>'Итог 0918'!$N$35</f>
        <v>16303</v>
      </c>
      <c r="O7" s="4">
        <f>'Итог 0918'!$O$35</f>
        <v>0</v>
      </c>
      <c r="P7" s="4">
        <f>'Итог 0918'!$P$35</f>
        <v>13038</v>
      </c>
      <c r="Q7" s="4">
        <f>'Итог 0918'!$Q$35</f>
        <v>20989</v>
      </c>
      <c r="R7" s="4">
        <f>'Итог 0918'!$R$35</f>
        <v>8621</v>
      </c>
      <c r="S7" s="4">
        <f>'Итог 0918'!$S$35</f>
        <v>18463</v>
      </c>
      <c r="T7" s="4">
        <f>'Итог 0918'!$T$35</f>
        <v>237</v>
      </c>
      <c r="U7" s="4">
        <f>'Итог 0918'!$U$35</f>
        <v>22152</v>
      </c>
      <c r="V7" s="4">
        <f>'Итог 0918'!$V$35</f>
        <v>1079</v>
      </c>
      <c r="W7" s="4">
        <f>'Итог 0918'!$W$35</f>
        <v>0</v>
      </c>
      <c r="X7" s="4">
        <f>'Итог 0918'!$X$35</f>
        <v>3685</v>
      </c>
      <c r="Y7" s="4">
        <f>'Итог 0918'!$Y$35</f>
        <v>15539</v>
      </c>
      <c r="Z7" s="4">
        <f>'Итог 0918'!$Z$35</f>
        <v>12969</v>
      </c>
      <c r="AA7" s="4">
        <f>'Итог 0918'!$AA$35</f>
        <v>822</v>
      </c>
      <c r="AB7" s="4">
        <f>'Итог 0918'!$AB$35</f>
        <v>15728</v>
      </c>
      <c r="AC7" s="4">
        <f>'Итог 0918'!$AC$35</f>
        <v>8231</v>
      </c>
      <c r="AD7" s="4">
        <f>'Итог 0918'!$AD$35</f>
        <v>17618</v>
      </c>
      <c r="AE7" s="4">
        <f>'Итог 0918'!$AE$35</f>
        <v>2463</v>
      </c>
      <c r="AF7" s="4">
        <f>'Итог 0918'!$AF$35</f>
        <v>0</v>
      </c>
      <c r="AG7" s="4">
        <f>'Итог 0918'!$AG$35</f>
        <v>13035</v>
      </c>
      <c r="AH7" s="4">
        <f>'Итог 0918'!$AH$35</f>
        <v>1077</v>
      </c>
      <c r="AI7" s="4">
        <f>'Итог 0918'!$AI$35</f>
        <v>40</v>
      </c>
      <c r="AJ7" s="4">
        <f>'Итог 0918'!$AJ$35</f>
        <v>0</v>
      </c>
      <c r="AK7">
        <f>SUM(C7:AJ7)</f>
        <v>435304</v>
      </c>
    </row>
    <row r="8" spans="1:37" ht="15" customHeight="1" thickBot="1" x14ac:dyDescent="0.3">
      <c r="A8" t="s">
        <v>32</v>
      </c>
      <c r="B8" s="3">
        <f t="shared" ref="B8:AG8" si="0">SUM(B5:B7)</f>
        <v>273231</v>
      </c>
      <c r="C8" s="4">
        <f t="shared" si="0"/>
        <v>0</v>
      </c>
      <c r="D8" s="4">
        <f t="shared" si="0"/>
        <v>60982</v>
      </c>
      <c r="E8" s="4">
        <f t="shared" si="0"/>
        <v>70638</v>
      </c>
      <c r="F8" s="4">
        <f t="shared" si="0"/>
        <v>99869</v>
      </c>
      <c r="G8" s="4">
        <f t="shared" si="0"/>
        <v>83829</v>
      </c>
      <c r="H8" s="4">
        <f t="shared" si="0"/>
        <v>97095</v>
      </c>
      <c r="I8" s="4">
        <f t="shared" si="0"/>
        <v>69732</v>
      </c>
      <c r="J8" s="4">
        <f t="shared" si="0"/>
        <v>79251</v>
      </c>
      <c r="K8" s="4">
        <f t="shared" si="0"/>
        <v>66281</v>
      </c>
      <c r="L8" s="4">
        <f t="shared" si="0"/>
        <v>69486</v>
      </c>
      <c r="M8" s="4">
        <f t="shared" si="0"/>
        <v>53669</v>
      </c>
      <c r="N8" s="4">
        <f t="shared" si="0"/>
        <v>50538</v>
      </c>
      <c r="O8" s="4">
        <f t="shared" si="0"/>
        <v>0</v>
      </c>
      <c r="P8" s="4">
        <f t="shared" si="0"/>
        <v>40453</v>
      </c>
      <c r="Q8" s="4">
        <f t="shared" si="0"/>
        <v>64653</v>
      </c>
      <c r="R8" s="4">
        <f>SUM(R5:R7)</f>
        <v>27088</v>
      </c>
      <c r="S8" s="4">
        <f t="shared" si="0"/>
        <v>56811</v>
      </c>
      <c r="T8" s="4">
        <f t="shared" si="0"/>
        <v>1159</v>
      </c>
      <c r="U8" s="4">
        <f t="shared" si="0"/>
        <v>67229</v>
      </c>
      <c r="V8" s="4">
        <f t="shared" si="0"/>
        <v>3454</v>
      </c>
      <c r="W8" s="4">
        <f t="shared" si="0"/>
        <v>0</v>
      </c>
      <c r="X8" s="4">
        <f t="shared" si="0"/>
        <v>11822</v>
      </c>
      <c r="Y8" s="4">
        <f t="shared" si="0"/>
        <v>47665</v>
      </c>
      <c r="Z8" s="4">
        <f t="shared" si="0"/>
        <v>41127</v>
      </c>
      <c r="AA8" s="4">
        <f t="shared" si="0"/>
        <v>5584</v>
      </c>
      <c r="AB8" s="4">
        <f t="shared" si="0"/>
        <v>48073</v>
      </c>
      <c r="AC8" s="4">
        <f t="shared" si="0"/>
        <v>25349</v>
      </c>
      <c r="AD8" s="4">
        <f t="shared" si="0"/>
        <v>53902</v>
      </c>
      <c r="AE8" s="4">
        <f t="shared" si="0"/>
        <v>7903</v>
      </c>
      <c r="AF8" s="4">
        <f t="shared" si="0"/>
        <v>0</v>
      </c>
      <c r="AG8" s="4">
        <f t="shared" si="0"/>
        <v>41961</v>
      </c>
      <c r="AH8" s="4">
        <f t="shared" ref="AH8" si="1">SUM(AH5:AH7)</f>
        <v>3893</v>
      </c>
      <c r="AI8" s="4">
        <f>SUM(AI5:AI7)</f>
        <v>188</v>
      </c>
      <c r="AJ8" s="4">
        <f>SUM(AJ5:AJ7)</f>
        <v>0</v>
      </c>
    </row>
    <row r="9" spans="1:37" ht="15" customHeight="1" x14ac:dyDescent="0.25">
      <c r="AK9">
        <f>SUM(AK5:AK8)</f>
        <v>1349684</v>
      </c>
    </row>
    <row r="10" spans="1:37" ht="19.5" customHeight="1" x14ac:dyDescent="0.25"/>
    <row r="11" spans="1:37" ht="17.25" customHeight="1" x14ac:dyDescent="0.25"/>
    <row r="12" spans="1:37" ht="13.5" customHeight="1" x14ac:dyDescent="0.25"/>
    <row r="13" spans="1:37" ht="16.5" customHeight="1" x14ac:dyDescent="0.25"/>
    <row r="14" spans="1:37" ht="15" customHeight="1" x14ac:dyDescent="0.25"/>
    <row r="15" spans="1:37" ht="14.25" customHeight="1" x14ac:dyDescent="0.25"/>
    <row r="16" spans="1:37" ht="15" customHeight="1" x14ac:dyDescent="0.25"/>
    <row r="17" spans="1:8" x14ac:dyDescent="0.25">
      <c r="A17" s="8" t="s">
        <v>35</v>
      </c>
    </row>
    <row r="18" spans="1:8" x14ac:dyDescent="0.25">
      <c r="A18" t="s">
        <v>120</v>
      </c>
    </row>
    <row r="21" spans="1:8" ht="15.75" thickBot="1" x14ac:dyDescent="0.3"/>
    <row r="22" spans="1:8" s="9" customFormat="1" ht="29.25" customHeight="1" x14ac:dyDescent="0.25">
      <c r="A22" s="48" t="s">
        <v>99</v>
      </c>
      <c r="B22" s="50" t="s">
        <v>106</v>
      </c>
      <c r="C22" s="50" t="s">
        <v>107</v>
      </c>
      <c r="D22" s="52" t="s">
        <v>36</v>
      </c>
      <c r="E22" s="52"/>
      <c r="F22" s="52"/>
      <c r="G22" s="52"/>
      <c r="H22" s="53" t="s">
        <v>105</v>
      </c>
    </row>
    <row r="23" spans="1:8" ht="15.75" thickBot="1" x14ac:dyDescent="0.3">
      <c r="A23" s="49"/>
      <c r="B23" s="51"/>
      <c r="C23" s="51"/>
      <c r="D23" s="18" t="s">
        <v>103</v>
      </c>
      <c r="E23" s="18" t="s">
        <v>37</v>
      </c>
      <c r="F23" s="18" t="s">
        <v>102</v>
      </c>
      <c r="G23" s="18" t="s">
        <v>104</v>
      </c>
      <c r="H23" s="54"/>
    </row>
    <row r="24" spans="1:8" x14ac:dyDescent="0.25">
      <c r="A24" s="19">
        <v>1</v>
      </c>
      <c r="B24" s="20">
        <v>2</v>
      </c>
      <c r="C24" s="20">
        <v>3</v>
      </c>
      <c r="D24" s="20">
        <v>4</v>
      </c>
      <c r="E24" s="20">
        <v>5</v>
      </c>
      <c r="F24" s="20">
        <v>6</v>
      </c>
      <c r="G24" s="20">
        <v>7</v>
      </c>
      <c r="H24" s="21">
        <v>8</v>
      </c>
    </row>
    <row r="25" spans="1:8" ht="4.5" hidden="1" customHeight="1" x14ac:dyDescent="0.25">
      <c r="A25" s="13" t="s">
        <v>38</v>
      </c>
      <c r="B25" s="10" t="s">
        <v>39</v>
      </c>
      <c r="C25" s="10" t="s">
        <v>40</v>
      </c>
      <c r="D25" s="10">
        <v>3</v>
      </c>
      <c r="E25" s="10">
        <v>19</v>
      </c>
      <c r="F25" s="10">
        <v>93</v>
      </c>
      <c r="G25" s="10">
        <v>204</v>
      </c>
      <c r="H25" s="14">
        <v>279</v>
      </c>
    </row>
    <row r="26" spans="1:8" hidden="1" x14ac:dyDescent="0.25">
      <c r="A26" s="13"/>
      <c r="B26" s="10"/>
      <c r="C26" s="10" t="s">
        <v>41</v>
      </c>
      <c r="D26" s="10">
        <v>13</v>
      </c>
      <c r="E26" s="10">
        <v>26</v>
      </c>
      <c r="F26" s="10">
        <v>379</v>
      </c>
      <c r="G26" s="10">
        <v>419</v>
      </c>
      <c r="H26" s="14">
        <v>1137</v>
      </c>
    </row>
    <row r="27" spans="1:8" hidden="1" x14ac:dyDescent="0.25">
      <c r="A27" s="13"/>
      <c r="B27" s="10"/>
      <c r="C27" s="10" t="s">
        <v>42</v>
      </c>
      <c r="D27" s="10">
        <v>18</v>
      </c>
      <c r="E27" s="10">
        <v>88</v>
      </c>
      <c r="F27" s="10">
        <v>545</v>
      </c>
      <c r="G27" s="10">
        <v>627</v>
      </c>
      <c r="H27" s="14">
        <v>1635</v>
      </c>
    </row>
    <row r="28" spans="1:8" hidden="1" x14ac:dyDescent="0.25">
      <c r="A28" s="13" t="s">
        <v>43</v>
      </c>
      <c r="B28" s="10" t="s">
        <v>44</v>
      </c>
      <c r="C28" s="10"/>
      <c r="D28" s="10"/>
      <c r="E28" s="10"/>
      <c r="F28" s="10"/>
      <c r="G28" s="10"/>
      <c r="H28" s="14"/>
    </row>
    <row r="29" spans="1:8" hidden="1" x14ac:dyDescent="0.25">
      <c r="A29" s="13"/>
      <c r="B29" s="10"/>
      <c r="C29" s="10" t="s">
        <v>41</v>
      </c>
      <c r="D29" s="10">
        <v>22</v>
      </c>
      <c r="E29" s="10">
        <v>60</v>
      </c>
      <c r="F29" s="10">
        <v>672</v>
      </c>
      <c r="G29" s="10">
        <v>720</v>
      </c>
      <c r="H29" s="14">
        <v>2017</v>
      </c>
    </row>
    <row r="30" spans="1:8" hidden="1" x14ac:dyDescent="0.25">
      <c r="A30" s="13"/>
      <c r="B30" s="10"/>
      <c r="C30" s="10" t="s">
        <v>45</v>
      </c>
      <c r="D30" s="10">
        <v>28</v>
      </c>
      <c r="E30" s="10">
        <v>46</v>
      </c>
      <c r="F30" s="10">
        <v>828</v>
      </c>
      <c r="G30" s="10">
        <v>869</v>
      </c>
      <c r="H30" s="14">
        <v>2483</v>
      </c>
    </row>
    <row r="31" spans="1:8" hidden="1" x14ac:dyDescent="0.25">
      <c r="A31" s="13"/>
      <c r="B31" s="10"/>
      <c r="C31" s="10" t="s">
        <v>40</v>
      </c>
      <c r="D31" s="10">
        <v>8</v>
      </c>
      <c r="E31" s="10">
        <v>53</v>
      </c>
      <c r="F31" s="10">
        <v>542</v>
      </c>
      <c r="G31" s="10">
        <v>675</v>
      </c>
      <c r="H31" s="14">
        <v>1625</v>
      </c>
    </row>
    <row r="32" spans="1:8" hidden="1" x14ac:dyDescent="0.25">
      <c r="A32" s="13"/>
      <c r="B32" s="10"/>
      <c r="C32" s="10"/>
      <c r="D32" s="10"/>
      <c r="E32" s="10"/>
      <c r="F32" s="10"/>
      <c r="G32" s="10"/>
      <c r="H32" s="14"/>
    </row>
    <row r="33" spans="1:8" hidden="1" x14ac:dyDescent="0.25">
      <c r="A33" s="13" t="s">
        <v>46</v>
      </c>
      <c r="B33" s="10" t="s">
        <v>47</v>
      </c>
      <c r="C33" s="10"/>
      <c r="D33" s="10"/>
      <c r="E33" s="10"/>
      <c r="F33" s="10"/>
      <c r="G33" s="10"/>
      <c r="H33" s="14"/>
    </row>
    <row r="34" spans="1:8" hidden="1" x14ac:dyDescent="0.25">
      <c r="A34" s="13" t="s">
        <v>48</v>
      </c>
      <c r="B34" s="10" t="s">
        <v>49</v>
      </c>
      <c r="C34" s="10">
        <v>11</v>
      </c>
      <c r="D34" s="10">
        <v>28</v>
      </c>
      <c r="E34" s="10">
        <v>325</v>
      </c>
      <c r="F34" s="10">
        <v>371</v>
      </c>
      <c r="G34" s="10">
        <v>974</v>
      </c>
      <c r="H34" s="14"/>
    </row>
    <row r="35" spans="1:8" hidden="1" x14ac:dyDescent="0.25">
      <c r="A35" s="13" t="s">
        <v>50</v>
      </c>
      <c r="B35" s="10" t="s">
        <v>51</v>
      </c>
      <c r="C35" s="10" t="s">
        <v>42</v>
      </c>
      <c r="D35" s="10">
        <v>18</v>
      </c>
      <c r="E35" s="10">
        <v>120</v>
      </c>
      <c r="F35" s="10">
        <v>554</v>
      </c>
      <c r="G35" s="10">
        <v>793</v>
      </c>
      <c r="H35" s="14">
        <v>1663</v>
      </c>
    </row>
    <row r="36" spans="1:8" hidden="1" x14ac:dyDescent="0.25">
      <c r="A36" s="13"/>
      <c r="B36" s="10"/>
      <c r="C36" s="10" t="s">
        <v>40</v>
      </c>
      <c r="D36" s="10">
        <v>22</v>
      </c>
      <c r="E36" s="10">
        <v>112</v>
      </c>
      <c r="F36" s="10">
        <v>654</v>
      </c>
      <c r="G36" s="10">
        <v>918</v>
      </c>
      <c r="H36" s="14">
        <v>1963</v>
      </c>
    </row>
    <row r="37" spans="1:8" hidden="1" x14ac:dyDescent="0.25">
      <c r="A37" s="13"/>
      <c r="B37" s="10"/>
      <c r="C37" s="10"/>
      <c r="D37" s="10"/>
      <c r="E37" s="10"/>
      <c r="F37" s="10"/>
      <c r="G37" s="10"/>
      <c r="H37" s="14"/>
    </row>
    <row r="38" spans="1:8" hidden="1" x14ac:dyDescent="0.25">
      <c r="A38" s="13" t="s">
        <v>52</v>
      </c>
      <c r="B38" s="10" t="s">
        <v>53</v>
      </c>
      <c r="C38" s="10" t="s">
        <v>42</v>
      </c>
      <c r="D38" s="10">
        <v>2</v>
      </c>
      <c r="E38" s="10">
        <v>27</v>
      </c>
      <c r="F38" s="10">
        <v>73</v>
      </c>
      <c r="G38" s="10">
        <v>123</v>
      </c>
      <c r="H38" s="14">
        <v>218</v>
      </c>
    </row>
    <row r="39" spans="1:8" hidden="1" x14ac:dyDescent="0.25">
      <c r="A39" s="13"/>
      <c r="B39" s="10"/>
      <c r="C39" s="10" t="s">
        <v>40</v>
      </c>
      <c r="D39" s="10">
        <v>26</v>
      </c>
      <c r="E39" s="10">
        <v>33</v>
      </c>
      <c r="F39" s="10">
        <v>785</v>
      </c>
      <c r="G39" s="10">
        <v>970</v>
      </c>
      <c r="H39" s="14">
        <v>2354</v>
      </c>
    </row>
    <row r="40" spans="1:8" hidden="1" x14ac:dyDescent="0.25">
      <c r="A40" s="13"/>
      <c r="B40" s="10"/>
      <c r="C40" s="10"/>
      <c r="D40" s="10"/>
      <c r="E40" s="10"/>
      <c r="F40" s="10"/>
      <c r="G40" s="10"/>
      <c r="H40" s="14"/>
    </row>
    <row r="41" spans="1:8" hidden="1" x14ac:dyDescent="0.25">
      <c r="A41" s="13" t="s">
        <v>54</v>
      </c>
      <c r="B41" s="10" t="s">
        <v>55</v>
      </c>
      <c r="C41" s="10" t="s">
        <v>42</v>
      </c>
      <c r="D41" s="10">
        <v>9</v>
      </c>
      <c r="E41" s="10">
        <v>38</v>
      </c>
      <c r="F41" s="10">
        <v>280</v>
      </c>
      <c r="G41" s="10">
        <v>306</v>
      </c>
      <c r="H41" s="14">
        <v>840</v>
      </c>
    </row>
    <row r="42" spans="1:8" ht="1.5" hidden="1" customHeight="1" x14ac:dyDescent="0.25">
      <c r="A42" s="13" t="s">
        <v>56</v>
      </c>
      <c r="B42" s="10" t="s">
        <v>57</v>
      </c>
      <c r="C42" s="10" t="s">
        <v>58</v>
      </c>
      <c r="D42" s="10">
        <v>547</v>
      </c>
      <c r="E42" s="10">
        <v>744</v>
      </c>
      <c r="F42" s="10">
        <v>16607</v>
      </c>
      <c r="G42" s="10">
        <v>17863</v>
      </c>
      <c r="H42" s="14">
        <v>49821</v>
      </c>
    </row>
    <row r="43" spans="1:8" ht="0.75" hidden="1" customHeight="1" x14ac:dyDescent="0.25">
      <c r="A43" s="13"/>
      <c r="B43" s="10"/>
    </row>
    <row r="44" spans="1:8" ht="15.75" hidden="1" customHeight="1" x14ac:dyDescent="0.25">
      <c r="A44" s="13" t="s">
        <v>59</v>
      </c>
      <c r="B44" s="10" t="s">
        <v>98</v>
      </c>
      <c r="C44" s="11" t="s">
        <v>60</v>
      </c>
      <c r="D44" s="12">
        <v>167</v>
      </c>
      <c r="E44" s="12">
        <v>202</v>
      </c>
      <c r="F44" s="12">
        <v>5016</v>
      </c>
      <c r="G44" s="12">
        <v>5358</v>
      </c>
      <c r="H44" s="15">
        <v>15048</v>
      </c>
    </row>
    <row r="45" spans="1:8" ht="0.75" hidden="1" customHeight="1" x14ac:dyDescent="0.25">
      <c r="A45" s="13"/>
      <c r="B45" s="10"/>
      <c r="C45" s="10"/>
      <c r="D45" s="10"/>
      <c r="E45" s="10"/>
      <c r="F45" s="10"/>
      <c r="G45" s="10"/>
      <c r="H45" s="14"/>
    </row>
    <row r="46" spans="1:8" hidden="1" x14ac:dyDescent="0.25">
      <c r="A46" s="13"/>
      <c r="B46" s="10"/>
      <c r="C46" s="10" t="s">
        <v>61</v>
      </c>
      <c r="D46" s="10">
        <v>63</v>
      </c>
      <c r="E46" s="10">
        <v>136</v>
      </c>
      <c r="F46" s="10">
        <v>1914</v>
      </c>
      <c r="G46" s="10">
        <v>2285</v>
      </c>
      <c r="H46" s="14">
        <v>5744</v>
      </c>
    </row>
    <row r="47" spans="1:8" hidden="1" x14ac:dyDescent="0.25">
      <c r="A47" s="13"/>
      <c r="B47" s="10"/>
      <c r="C47" s="10" t="s">
        <v>58</v>
      </c>
      <c r="D47" s="10">
        <v>334</v>
      </c>
      <c r="E47" s="10">
        <v>405</v>
      </c>
      <c r="F47" s="10">
        <v>10032</v>
      </c>
      <c r="G47" s="10">
        <v>10716</v>
      </c>
      <c r="H47" s="14">
        <v>30096</v>
      </c>
    </row>
    <row r="48" spans="1:8" ht="0.75" hidden="1" customHeight="1" x14ac:dyDescent="0.25">
      <c r="A48" s="13" t="s">
        <v>62</v>
      </c>
      <c r="B48" s="10" t="s">
        <v>63</v>
      </c>
      <c r="C48" s="10"/>
      <c r="D48" s="10"/>
      <c r="E48" s="10"/>
      <c r="F48" s="10"/>
      <c r="G48" s="10"/>
      <c r="H48" s="14"/>
    </row>
    <row r="49" spans="1:8" hidden="1" x14ac:dyDescent="0.25">
      <c r="A49" s="13"/>
      <c r="B49" s="10"/>
      <c r="C49" s="10" t="s">
        <v>41</v>
      </c>
      <c r="D49" s="10">
        <v>37</v>
      </c>
      <c r="E49" s="10">
        <v>71</v>
      </c>
      <c r="F49" s="10">
        <v>1114</v>
      </c>
      <c r="G49" s="10">
        <v>1195</v>
      </c>
      <c r="H49" s="14">
        <v>3341</v>
      </c>
    </row>
    <row r="50" spans="1:8" hidden="1" x14ac:dyDescent="0.25">
      <c r="A50" s="13"/>
      <c r="B50" s="10"/>
      <c r="C50" s="10" t="s">
        <v>64</v>
      </c>
      <c r="D50" s="10">
        <v>38</v>
      </c>
      <c r="E50" s="10">
        <v>71</v>
      </c>
      <c r="F50" s="10">
        <v>1135</v>
      </c>
      <c r="G50" s="10">
        <v>1205</v>
      </c>
      <c r="H50" s="14">
        <v>3406</v>
      </c>
    </row>
    <row r="51" spans="1:8" hidden="1" x14ac:dyDescent="0.25">
      <c r="A51" s="13"/>
      <c r="B51" s="10"/>
      <c r="C51" s="10" t="s">
        <v>65</v>
      </c>
      <c r="D51" s="10">
        <v>38</v>
      </c>
      <c r="E51" s="10">
        <v>74</v>
      </c>
      <c r="F51" s="10">
        <v>1146</v>
      </c>
      <c r="G51" s="10">
        <v>1206</v>
      </c>
      <c r="H51" s="14">
        <v>3437</v>
      </c>
    </row>
    <row r="52" spans="1:8" hidden="1" x14ac:dyDescent="0.25">
      <c r="A52" s="13"/>
      <c r="B52" s="10"/>
      <c r="C52" s="10" t="s">
        <v>40</v>
      </c>
      <c r="D52" s="10">
        <v>22</v>
      </c>
      <c r="E52" s="10">
        <v>66</v>
      </c>
      <c r="F52" s="10">
        <v>660</v>
      </c>
      <c r="G52" s="10">
        <v>824</v>
      </c>
      <c r="H52" s="14">
        <v>1980</v>
      </c>
    </row>
    <row r="53" spans="1:8" hidden="1" x14ac:dyDescent="0.25">
      <c r="A53" s="13"/>
      <c r="B53" s="10"/>
      <c r="C53" s="10" t="s">
        <v>66</v>
      </c>
      <c r="D53" s="10">
        <v>13</v>
      </c>
      <c r="E53" s="10">
        <v>43</v>
      </c>
      <c r="F53" s="10">
        <v>395</v>
      </c>
      <c r="G53" s="10">
        <v>476</v>
      </c>
      <c r="H53" s="14">
        <v>1186</v>
      </c>
    </row>
    <row r="54" spans="1:8" hidden="1" x14ac:dyDescent="0.25">
      <c r="A54" s="13" t="s">
        <v>67</v>
      </c>
      <c r="B54" s="10" t="s">
        <v>68</v>
      </c>
      <c r="C54" s="10" t="s">
        <v>69</v>
      </c>
      <c r="D54" s="10">
        <v>130</v>
      </c>
      <c r="E54" s="10">
        <v>148</v>
      </c>
      <c r="F54" s="10">
        <v>3896</v>
      </c>
      <c r="G54" s="10">
        <v>4049</v>
      </c>
      <c r="H54" s="14">
        <v>11687</v>
      </c>
    </row>
    <row r="55" spans="1:8" hidden="1" x14ac:dyDescent="0.25">
      <c r="A55" s="13"/>
      <c r="B55" s="10"/>
      <c r="C55" s="10" t="s">
        <v>70</v>
      </c>
      <c r="D55" s="10">
        <v>558</v>
      </c>
      <c r="E55" s="10">
        <v>634</v>
      </c>
      <c r="F55" s="10">
        <v>16751</v>
      </c>
      <c r="G55" s="10">
        <v>17410</v>
      </c>
      <c r="H55" s="14">
        <v>50254</v>
      </c>
    </row>
    <row r="56" spans="1:8" hidden="1" x14ac:dyDescent="0.25">
      <c r="A56" s="13"/>
      <c r="B56" s="10"/>
      <c r="C56" s="10" t="s">
        <v>71</v>
      </c>
      <c r="D56" s="10">
        <v>688</v>
      </c>
      <c r="E56" s="10">
        <v>782</v>
      </c>
      <c r="F56" s="10">
        <v>20647</v>
      </c>
      <c r="G56" s="10">
        <v>21459</v>
      </c>
      <c r="H56" s="14">
        <v>61941</v>
      </c>
    </row>
    <row r="57" spans="1:8" hidden="1" x14ac:dyDescent="0.25">
      <c r="A57" s="13"/>
      <c r="B57" s="10"/>
      <c r="C57" s="10" t="s">
        <v>61</v>
      </c>
      <c r="D57" s="10">
        <v>56</v>
      </c>
      <c r="E57" s="10">
        <v>137</v>
      </c>
      <c r="F57" s="10">
        <v>1673</v>
      </c>
      <c r="G57" s="10">
        <v>1872</v>
      </c>
      <c r="H57" s="14">
        <v>5019</v>
      </c>
    </row>
    <row r="58" spans="1:8" hidden="1" x14ac:dyDescent="0.25">
      <c r="A58" s="16">
        <v>9</v>
      </c>
      <c r="B58" s="10" t="s">
        <v>72</v>
      </c>
      <c r="C58" s="10" t="s">
        <v>73</v>
      </c>
      <c r="D58" s="22">
        <f>('Итог 0718 '!P39+'Итог 0818'!R39+'Итог 0918'!R39)/3</f>
        <v>337.61684587813619</v>
      </c>
      <c r="E58" s="22">
        <f>MAX('Итог 0718 '!P38,'Итог 0818'!R38,'Итог 0918'!R38)</f>
        <v>506</v>
      </c>
      <c r="F58" s="22">
        <f>('Итог 0718 '!P35+'Итог 0818'!R35+'Итог 0918'!R35)/3</f>
        <v>10370.333333333334</v>
      </c>
      <c r="G58" s="22">
        <f>MAX('Итог 0718 '!P35,'Итог 0818'!R35,'Итог 0918'!R35)</f>
        <v>13848</v>
      </c>
      <c r="H58" s="23">
        <f>R8</f>
        <v>27088</v>
      </c>
    </row>
    <row r="59" spans="1:8" hidden="1" x14ac:dyDescent="0.25">
      <c r="A59" s="13"/>
      <c r="B59" s="10"/>
      <c r="C59" s="10"/>
      <c r="D59" s="22">
        <f>('Итог 0718 '!P40+'Итог 0818'!R40+'Итог 0918'!R40)/3</f>
        <v>0</v>
      </c>
      <c r="E59" s="22">
        <f>MAX('Итог 0718 '!P39,'Итог 0818'!R39,'Итог 0918'!R39)</f>
        <v>446.70967741935482</v>
      </c>
      <c r="F59" s="22">
        <f>('Итог 0718 '!P36+'Итог 0818'!R36+'Итог 0918'!R36)/3</f>
        <v>0</v>
      </c>
      <c r="G59" s="22">
        <f>MAX('Итог 0718 '!P36,'Итог 0818'!R36,'Итог 0918'!R36)</f>
        <v>0</v>
      </c>
      <c r="H59" s="23"/>
    </row>
    <row r="60" spans="1:8" hidden="1" x14ac:dyDescent="0.25">
      <c r="A60" s="13"/>
      <c r="B60" s="10"/>
      <c r="C60" s="10"/>
      <c r="D60" s="22">
        <f>('Итог 0718 '!P41+'Итог 0818'!R41+'Итог 0918'!R41)/3</f>
        <v>0</v>
      </c>
      <c r="E60" s="22">
        <f>MAX('Итог 0718 '!P40,'Итог 0818'!R40,'Итог 0918'!R40)</f>
        <v>0</v>
      </c>
      <c r="F60" s="22">
        <f>('Итог 0718 '!P37+'Итог 0818'!R37+'Итог 0918'!R37)/3</f>
        <v>0</v>
      </c>
      <c r="G60" s="22">
        <f>MAX('Итог 0718 '!P37,'Итог 0818'!R37,'Итог 0918'!R37)</f>
        <v>0</v>
      </c>
      <c r="H60" s="23"/>
    </row>
    <row r="61" spans="1:8" hidden="1" x14ac:dyDescent="0.25">
      <c r="A61" s="13"/>
      <c r="B61" s="10"/>
      <c r="C61" s="10" t="s">
        <v>25</v>
      </c>
      <c r="D61" s="22">
        <f>('Итог 0718 '!Q39+'Итог 0818'!S39+'Итог 0918'!S39)/3</f>
        <v>638.66057347670255</v>
      </c>
      <c r="E61" s="22">
        <f>MAX('Итог 0718 '!Q38,'Итог 0818'!S38,'Итог 0918'!S38)</f>
        <v>820</v>
      </c>
      <c r="F61" s="22">
        <f>('Итог 0718 '!Q35+'Итог 0818'!S35+'Итог 0918'!S35)/3</f>
        <v>19593.333333333332</v>
      </c>
      <c r="G61" s="22">
        <f>MAX('Итог 0718 '!Q35,'Итог 0818'!S35,'Итог 0918'!S35)</f>
        <v>21351</v>
      </c>
      <c r="H61" s="23">
        <f>S8</f>
        <v>56811</v>
      </c>
    </row>
    <row r="62" spans="1:8" hidden="1" x14ac:dyDescent="0.25">
      <c r="A62" s="13"/>
      <c r="B62" s="10"/>
      <c r="C62" s="10"/>
      <c r="D62" s="22">
        <f>('Итог 0718 '!P43+'Итог 0818'!R43+'Итог 0918'!R43)/3</f>
        <v>0</v>
      </c>
      <c r="E62" s="22">
        <f>MAX('Итог 0718 '!P42,'Итог 0818'!R42,'Итог 0918'!R42)</f>
        <v>0</v>
      </c>
      <c r="F62" s="22">
        <f>('Итог 0718 '!P39+'Итог 0818'!R39+'Итог 0918'!R39)/3</f>
        <v>337.61684587813619</v>
      </c>
      <c r="G62" s="22">
        <f>MAX('Итог 0718 '!P39,'Итог 0818'!R39,'Итог 0918'!R39)</f>
        <v>446.70967741935482</v>
      </c>
      <c r="H62" s="23"/>
    </row>
    <row r="63" spans="1:8" hidden="1" x14ac:dyDescent="0.25">
      <c r="A63" s="13"/>
      <c r="B63" s="10"/>
      <c r="C63" s="10"/>
      <c r="D63" s="22">
        <f>('Итог 0718 '!P44+'Итог 0818'!R44+'Итог 0918'!R44)/3</f>
        <v>0</v>
      </c>
      <c r="E63" s="22">
        <f>MAX('Итог 0718 '!P43,'Итог 0818'!R43,'Итог 0918'!R43)</f>
        <v>0</v>
      </c>
      <c r="F63" s="22">
        <f>('Итог 0718 '!P40+'Итог 0818'!R40+'Итог 0918'!R40)/3</f>
        <v>0</v>
      </c>
      <c r="G63" s="22">
        <f>MAX('Итог 0718 '!P40,'Итог 0818'!R40,'Итог 0918'!R40)</f>
        <v>0</v>
      </c>
      <c r="H63" s="23"/>
    </row>
    <row r="64" spans="1:8" hidden="1" x14ac:dyDescent="0.25">
      <c r="A64" s="13"/>
      <c r="B64" s="10"/>
      <c r="C64" s="10" t="s">
        <v>26</v>
      </c>
      <c r="D64" s="22">
        <f>('Итог 0718 '!R39+'Итог 0818'!T39+'Итог 0918'!T39)/3</f>
        <v>112.24623655913977</v>
      </c>
      <c r="E64" s="22">
        <f>MAX('Итог 0718 '!R38,'Итог 0818'!T38,'Итог 0918'!T38)</f>
        <v>412</v>
      </c>
      <c r="F64" s="22">
        <f>('Итог 0718 '!R35+'Итог 0818'!T35+'Итог 0918'!T35)/3</f>
        <v>3477</v>
      </c>
      <c r="G64" s="22">
        <f>MAX('Итог 0718 '!R35,'Итог 0818'!T35,'Итог 0918'!T35)</f>
        <v>9825</v>
      </c>
      <c r="H64" s="23">
        <f>T8</f>
        <v>1159</v>
      </c>
    </row>
    <row r="65" spans="1:8" ht="1.5" hidden="1" customHeight="1" x14ac:dyDescent="0.25">
      <c r="A65" s="13"/>
      <c r="B65" s="10"/>
      <c r="C65" s="10"/>
      <c r="D65" s="22">
        <f>('Итог 0718 '!P46+'Итог 0818'!R46+'Итог 0918'!R46)/3</f>
        <v>0</v>
      </c>
      <c r="E65" s="22">
        <f>MAX('Итог 0718 '!P45,'Итог 0818'!R45,'Итог 0918'!R45)</f>
        <v>0</v>
      </c>
      <c r="F65" s="22">
        <f>('Итог 0718 '!P42+'Итог 0818'!R42+'Итог 0918'!R42)/3</f>
        <v>0</v>
      </c>
      <c r="G65" s="22">
        <f>MAX('Итог 0718 '!P42,'Итог 0818'!R42,'Итог 0918'!R42)</f>
        <v>0</v>
      </c>
      <c r="H65" s="23"/>
    </row>
    <row r="66" spans="1:8" hidden="1" x14ac:dyDescent="0.25">
      <c r="A66" s="13"/>
      <c r="B66" s="10"/>
      <c r="C66" s="10"/>
      <c r="D66" s="22">
        <f>('Итог 0718 '!P47+'Итог 0818'!R47+'Итог 0918'!R47)/3</f>
        <v>0</v>
      </c>
      <c r="E66" s="22">
        <f>MAX('Итог 0718 '!P46,'Итог 0818'!R46,'Итог 0918'!R46)</f>
        <v>0</v>
      </c>
      <c r="F66" s="22">
        <f>('Итог 0718 '!P43+'Итог 0818'!R43+'Итог 0918'!R43)/3</f>
        <v>0</v>
      </c>
      <c r="G66" s="22">
        <f>MAX('Итог 0718 '!P43,'Итог 0818'!R43,'Итог 0918'!R43)</f>
        <v>0</v>
      </c>
      <c r="H66" s="23"/>
    </row>
    <row r="67" spans="1:8" hidden="1" x14ac:dyDescent="0.25">
      <c r="A67" s="13"/>
      <c r="B67" s="10"/>
      <c r="C67" s="10" t="s">
        <v>27</v>
      </c>
      <c r="D67" s="22">
        <f>('Итог 0718 '!S39+'Итог 0818'!U39+'Итог 0918'!U39)/3</f>
        <v>698.29462365591405</v>
      </c>
      <c r="E67" s="22">
        <f>MAX('Итог 0718 '!S38,'Итог 0818'!U38,'Итог 0918'!U38)</f>
        <v>799</v>
      </c>
      <c r="F67" s="22">
        <f>('Итог 0718 '!S35+'Итог 0818'!U35+'Итог 0918'!U35)/3</f>
        <v>21401</v>
      </c>
      <c r="G67" s="22">
        <f>MAX('Итог 0718 '!S35,'Итог 0818'!U35,'Итог 0918'!U35)</f>
        <v>22669</v>
      </c>
      <c r="H67" s="23">
        <f>U8</f>
        <v>67229</v>
      </c>
    </row>
    <row r="68" spans="1:8" hidden="1" x14ac:dyDescent="0.25">
      <c r="A68" s="13"/>
      <c r="B68" s="10"/>
      <c r="C68" s="10"/>
      <c r="D68" s="22">
        <f>('Итог 0718 '!P49+'Итог 0818'!R49+'Итог 0918'!R49)/3</f>
        <v>0</v>
      </c>
      <c r="E68" s="22">
        <f>MAX('Итог 0718 '!P48,'Итог 0818'!R48,'Итог 0918'!R48)</f>
        <v>0</v>
      </c>
      <c r="F68" s="22">
        <f>('Итог 0718 '!P45+'Итог 0818'!R45+'Итог 0918'!R45)/3</f>
        <v>0</v>
      </c>
      <c r="G68" s="22">
        <f>MAX('Итог 0718 '!P45,'Итог 0818'!R45,'Итог 0918'!R45)</f>
        <v>0</v>
      </c>
      <c r="H68" s="23"/>
    </row>
    <row r="69" spans="1:8" hidden="1" x14ac:dyDescent="0.25">
      <c r="A69" s="13"/>
      <c r="B69" s="10"/>
      <c r="C69" s="10"/>
      <c r="D69" s="22">
        <f>('Итог 0718 '!P50+'Итог 0818'!R50+'Итог 0918'!R50)/3</f>
        <v>0</v>
      </c>
      <c r="E69" s="22">
        <f>MAX('Итог 0718 '!P49,'Итог 0818'!R49,'Итог 0918'!R49)</f>
        <v>0</v>
      </c>
      <c r="F69" s="22">
        <f>('Итог 0718 '!P46+'Итог 0818'!R46+'Итог 0918'!R46)/3</f>
        <v>0</v>
      </c>
      <c r="G69" s="22">
        <f>MAX('Итог 0718 '!P46,'Итог 0818'!R46,'Итог 0918'!R46)</f>
        <v>0</v>
      </c>
      <c r="H69" s="23"/>
    </row>
    <row r="70" spans="1:8" hidden="1" x14ac:dyDescent="0.25">
      <c r="A70" s="13"/>
      <c r="B70" s="10"/>
      <c r="C70" s="10" t="s">
        <v>28</v>
      </c>
      <c r="D70" s="22">
        <f>('Итог 0718 '!T39+'Итог 0818'!V39+'Итог 0918'!V39)/3</f>
        <v>30.698566308243727</v>
      </c>
      <c r="E70" s="22">
        <f>MAX('Итог 0718 '!T38,'Итог 0818'!V38,'Итог 0918'!V38)</f>
        <v>70</v>
      </c>
      <c r="F70" s="22">
        <f>('Итог 0718 '!T35+'Итог 0818'!V35+'Итог 0918'!V35)/3</f>
        <v>939.66666666666663</v>
      </c>
      <c r="G70" s="22">
        <f>MAX('Итог 0718 '!T35,'Итог 0818'!V35,'Итог 0918'!V35)</f>
        <v>1187</v>
      </c>
      <c r="H70" s="23">
        <f>V8</f>
        <v>3454</v>
      </c>
    </row>
    <row r="71" spans="1:8" hidden="1" x14ac:dyDescent="0.25">
      <c r="A71" s="13"/>
      <c r="B71" s="10"/>
      <c r="C71" s="10"/>
      <c r="D71" s="22">
        <f>('Итог 0718 '!P52+'Итог 0818'!R52+'Итог 0918'!R52)/3</f>
        <v>0</v>
      </c>
      <c r="E71" s="22">
        <f>MAX('Итог 0718 '!P51,'Итог 0818'!R51,'Итог 0918'!R51)</f>
        <v>0</v>
      </c>
      <c r="F71" s="22">
        <f>('Итог 0718 '!P48+'Итог 0818'!R48+'Итог 0918'!R48)/3</f>
        <v>0</v>
      </c>
      <c r="G71" s="22">
        <f>MAX('Итог 0718 '!P48,'Итог 0818'!R48,'Итог 0918'!R48)</f>
        <v>0</v>
      </c>
      <c r="H71" s="23"/>
    </row>
    <row r="72" spans="1:8" hidden="1" x14ac:dyDescent="0.25">
      <c r="A72" s="13"/>
      <c r="B72" s="10"/>
      <c r="C72" s="10"/>
      <c r="D72" s="22">
        <f>('Итог 0718 '!P53+'Итог 0818'!R53+'Итог 0918'!R53)/3</f>
        <v>0</v>
      </c>
      <c r="E72" s="22">
        <f>MAX('Итог 0718 '!P52,'Итог 0818'!R52,'Итог 0918'!R52)</f>
        <v>0</v>
      </c>
      <c r="F72" s="22">
        <f>('Итог 0718 '!P49+'Итог 0818'!R49+'Итог 0918'!R49)/3</f>
        <v>0</v>
      </c>
      <c r="G72" s="22">
        <f>MAX('Итог 0718 '!P49,'Итог 0818'!R49,'Итог 0918'!R49)</f>
        <v>0</v>
      </c>
      <c r="H72" s="23"/>
    </row>
    <row r="73" spans="1:8" hidden="1" x14ac:dyDescent="0.25">
      <c r="A73" s="13"/>
      <c r="B73" s="10"/>
      <c r="C73" s="10" t="s">
        <v>29</v>
      </c>
      <c r="D73" s="22">
        <f>('Итог 0718 '!U39+'Итог 0818'!W39+'Итог 0918'!W39)/3</f>
        <v>240.94623655913981</v>
      </c>
      <c r="E73" s="22">
        <f>MAX('Итог 0718 '!U38,'Итог 0818'!W38,'Итог 0918'!W38)</f>
        <v>824</v>
      </c>
      <c r="F73" s="22">
        <f>('Итог 0718 '!U35+'Итог 0818'!W35+'Итог 0918'!W35)/3</f>
        <v>7469.333333333333</v>
      </c>
      <c r="G73" s="22">
        <f>MAX('Итог 0718 '!U35,'Итог 0818'!W35,'Итог 0918'!W35)</f>
        <v>22408</v>
      </c>
      <c r="H73" s="23">
        <f>W8</f>
        <v>0</v>
      </c>
    </row>
    <row r="74" spans="1:8" hidden="1" x14ac:dyDescent="0.25">
      <c r="A74" s="13"/>
      <c r="B74" s="10"/>
      <c r="C74" s="10"/>
      <c r="D74" s="22">
        <f>('Итог 0718 '!P55+'Итог 0818'!R55+'Итог 0918'!R55)/3</f>
        <v>0</v>
      </c>
      <c r="E74" s="22">
        <f>MAX('Итог 0718 '!P54,'Итог 0818'!R54,'Итог 0918'!R54)</f>
        <v>0</v>
      </c>
      <c r="F74" s="22">
        <f>('Итог 0718 '!P51+'Итог 0818'!R51+'Итог 0918'!R51)/3</f>
        <v>0</v>
      </c>
      <c r="G74" s="22">
        <f>MAX('Итог 0718 '!P51,'Итог 0818'!R51,'Итог 0918'!R51)</f>
        <v>0</v>
      </c>
      <c r="H74" s="23"/>
    </row>
    <row r="75" spans="1:8" hidden="1" x14ac:dyDescent="0.25">
      <c r="A75" s="13"/>
      <c r="B75" s="10"/>
      <c r="C75" s="10"/>
      <c r="D75" s="22">
        <f>('Итог 0718 '!P56+'Итог 0818'!R56+'Итог 0918'!R56)/3</f>
        <v>0</v>
      </c>
      <c r="E75" s="22">
        <f>MAX('Итог 0718 '!P55,'Итог 0818'!R55,'Итог 0918'!R55)</f>
        <v>0</v>
      </c>
      <c r="F75" s="22">
        <f>('Итог 0718 '!P52+'Итог 0818'!R52+'Итог 0918'!R52)/3</f>
        <v>0</v>
      </c>
      <c r="G75" s="22">
        <f>MAX('Итог 0718 '!P52,'Итог 0818'!R52,'Итог 0918'!R52)</f>
        <v>0</v>
      </c>
      <c r="H75" s="23"/>
    </row>
    <row r="76" spans="1:8" hidden="1" x14ac:dyDescent="0.25">
      <c r="A76" s="13"/>
      <c r="B76" s="10"/>
      <c r="C76" s="10" t="s">
        <v>30</v>
      </c>
      <c r="D76" s="22">
        <f>('Итог 0718 '!V39+'Итог 0818'!X39+'Итог 0918'!X39)/3</f>
        <v>94.783154121863788</v>
      </c>
      <c r="E76" s="22">
        <f>MAX('Итог 0718 '!V38,'Итог 0818'!X38,'Итог 0918'!X38)</f>
        <v>178</v>
      </c>
      <c r="F76" s="22">
        <f>('Итог 0718 '!V35+'Итог 0818'!X35+'Итог 0918'!X35)/3</f>
        <v>2897.3333333333335</v>
      </c>
      <c r="G76" s="22">
        <f>MAX('Итог 0718 '!V35,'Итог 0818'!X35,'Итог 0918'!X35)</f>
        <v>3819</v>
      </c>
      <c r="H76" s="23">
        <f>X8</f>
        <v>11822</v>
      </c>
    </row>
    <row r="77" spans="1:8" hidden="1" x14ac:dyDescent="0.25">
      <c r="A77" s="13"/>
      <c r="B77" s="10"/>
      <c r="C77" s="10"/>
      <c r="D77" s="10"/>
      <c r="E77" s="22">
        <f>MAX('Итог 0718 '!P57,'Итог 0818'!R57,'Итог 0918'!R57)</f>
        <v>0</v>
      </c>
      <c r="F77" s="22">
        <f>('Итог 0718 '!P54+'Итог 0818'!R54+'Итог 0918'!R54)/3</f>
        <v>0</v>
      </c>
      <c r="G77" s="22">
        <f>MAX('Итог 0718 '!P54,'Итог 0818'!R54,'Итог 0918'!R54)</f>
        <v>0</v>
      </c>
      <c r="H77" s="23"/>
    </row>
    <row r="78" spans="1:8" hidden="1" x14ac:dyDescent="0.25">
      <c r="A78" s="13"/>
      <c r="B78" s="10"/>
      <c r="C78" s="10"/>
      <c r="D78" s="10"/>
      <c r="E78" s="22">
        <f>MAX('Итог 0718 '!P58,'Итог 0818'!R58,'Итог 0918'!R58)</f>
        <v>0</v>
      </c>
      <c r="F78" s="22">
        <f>('Итог 0718 '!P55+'Итог 0818'!R55+'Итог 0918'!R55)/3</f>
        <v>0</v>
      </c>
      <c r="G78" s="22">
        <f>MAX('Итог 0718 '!P55,'Итог 0818'!R55,'Итог 0918'!R55)</f>
        <v>0</v>
      </c>
      <c r="H78" s="23"/>
    </row>
    <row r="79" spans="1:8" ht="15.75" hidden="1" customHeight="1" x14ac:dyDescent="0.25">
      <c r="A79" s="13"/>
      <c r="B79" s="10"/>
      <c r="C79" s="10" t="s">
        <v>31</v>
      </c>
      <c r="D79" s="22">
        <f>('Итог 0718 '!W39+'Итог 0818'!Y39+'Итог 0918'!Y39)/3</f>
        <v>345.12867383512548</v>
      </c>
      <c r="E79" s="22">
        <f>MAX('Итог 0718 '!W38,'Итог 0818'!Y38,'Итог 0918'!Y38)</f>
        <v>565</v>
      </c>
      <c r="F79" s="22">
        <f>('Итог 0718 '!W35+'Итог 0818'!Y35+'Итог 0918'!Y35)/3</f>
        <v>10526.333333333334</v>
      </c>
      <c r="G79" s="22">
        <f>MAX('Итог 0718 '!W35,'Итог 0818'!Y35,'Итог 0918'!Y35)</f>
        <v>16040</v>
      </c>
      <c r="H79" s="23">
        <f>Y8</f>
        <v>47665</v>
      </c>
    </row>
    <row r="80" spans="1:8" ht="0.75" hidden="1" customHeight="1" x14ac:dyDescent="0.25">
      <c r="A80" s="13"/>
      <c r="B80" s="10"/>
      <c r="C80" s="10"/>
      <c r="D80" s="22">
        <f>('Итог 0718 '!W40+'Итог 0818'!Y40+'Итог 0918'!Y40)/3</f>
        <v>0</v>
      </c>
      <c r="E80" s="22">
        <f>MAX('Итог 0718 '!P60,'Итог 0818'!R60,'Итог 0918'!R60)</f>
        <v>0</v>
      </c>
      <c r="F80" s="22">
        <f>('Итог 0718 '!P57+'Итог 0818'!R57+'Итог 0918'!R57)/3</f>
        <v>0</v>
      </c>
      <c r="G80" s="22">
        <f>MAX('Итог 0718 '!P57,'Итог 0818'!R57,'Итог 0918'!R57)</f>
        <v>0</v>
      </c>
      <c r="H80" s="23"/>
    </row>
    <row r="81" spans="1:8" ht="14.25" hidden="1" customHeight="1" x14ac:dyDescent="0.25">
      <c r="A81" s="13"/>
      <c r="B81" s="10"/>
      <c r="C81" s="10" t="s">
        <v>20</v>
      </c>
      <c r="D81" s="22">
        <f>('Итог 0718 '!C39+'Итог 0818'!C39+'Итог 0918'!C39)/3</f>
        <v>0</v>
      </c>
      <c r="E81" s="22">
        <f>MAX('Итог 0718 '!C38,'Итог 0818'!C38,'Итог 0918'!C38)</f>
        <v>0</v>
      </c>
      <c r="F81" s="22">
        <f>('Итог 0718 '!C35+'Итог 0818'!C35+'Итог 0918'!C35)/3</f>
        <v>0</v>
      </c>
      <c r="G81" s="22">
        <f>MAX('Итог 0718 '!C35,'Итог 0818'!C35,'Итог 0918'!C35)</f>
        <v>0</v>
      </c>
      <c r="H81" s="23">
        <f>C8</f>
        <v>0</v>
      </c>
    </row>
    <row r="82" spans="1:8" hidden="1" x14ac:dyDescent="0.25">
      <c r="A82" s="13"/>
      <c r="B82" s="10"/>
      <c r="C82" s="10" t="s">
        <v>22</v>
      </c>
      <c r="D82" s="22">
        <f>('Итог 0718 '!C39+'Итог 0818'!C39+'Итог 0918'!C39)/3</f>
        <v>0</v>
      </c>
      <c r="E82" s="22">
        <f>MAX('Итог 0718 '!M38,'Итог 0818'!M38,'Итог 0918'!M38)</f>
        <v>729</v>
      </c>
      <c r="F82" s="22">
        <f>('Итог 0718 '!M35+'Итог 0818'!M35+'Итог 0918'!M35)/3</f>
        <v>17889.666666666668</v>
      </c>
      <c r="G82" s="22">
        <f>MAX('Итог 0718 '!M35,'Итог 0818'!M35,'Итог 0918'!M35)</f>
        <v>18994</v>
      </c>
      <c r="H82" s="23">
        <f>M8</f>
        <v>53669</v>
      </c>
    </row>
    <row r="83" spans="1:8" ht="0.75" hidden="1" customHeight="1" x14ac:dyDescent="0.25">
      <c r="A83" s="13"/>
      <c r="B83" s="10"/>
      <c r="C83" s="10"/>
      <c r="D83" s="10"/>
      <c r="E83" s="22">
        <f>MAX('Итог 0718 '!P63,'Итог 0818'!R63,'Итог 0918'!R63)</f>
        <v>0</v>
      </c>
      <c r="F83" s="22">
        <f>('Итог 0718 '!P60+'Итог 0818'!R60+'Итог 0918'!R60)/3</f>
        <v>0</v>
      </c>
      <c r="G83" s="22">
        <f>MAX('Итог 0718 '!P60,'Итог 0818'!R60,'Итог 0918'!R60)</f>
        <v>0</v>
      </c>
      <c r="H83" s="23"/>
    </row>
    <row r="84" spans="1:8" hidden="1" x14ac:dyDescent="0.25">
      <c r="A84" s="13"/>
      <c r="B84" s="10"/>
      <c r="C84" s="10"/>
      <c r="D84" s="10"/>
      <c r="E84" s="22">
        <f>MAX('Итог 0718 '!P64,'Итог 0818'!R64,'Итог 0918'!R64)</f>
        <v>0</v>
      </c>
      <c r="F84" s="22">
        <f>('Итог 0718 '!P61+'Итог 0818'!R61+'Итог 0918'!R61)/3</f>
        <v>0</v>
      </c>
      <c r="G84" s="22">
        <f>MAX('Итог 0718 '!P61,'Итог 0818'!R61,'Итог 0918'!R61)</f>
        <v>0</v>
      </c>
      <c r="H84" s="23"/>
    </row>
    <row r="85" spans="1:8" hidden="1" x14ac:dyDescent="0.25">
      <c r="A85" s="13"/>
      <c r="B85" s="10"/>
      <c r="C85" s="10" t="s">
        <v>23</v>
      </c>
      <c r="D85" s="22">
        <f>('Итог 0718 '!N39+'Итог 0818'!N39+'Итог 0918'!N39)/3</f>
        <v>549.26272401433687</v>
      </c>
      <c r="E85" s="22">
        <f>MAX('Итог 0718 '!N38,'Итог 0818'!M38,'Итог 0918'!M38)</f>
        <v>713</v>
      </c>
      <c r="F85" s="22">
        <f>('Итог 0718 '!N35+'Итог 0818'!N35+'Итог 0918'!N35)/3</f>
        <v>16846</v>
      </c>
      <c r="G85" s="22">
        <f>MAX('Итог 0718 '!N35,'Итог 0818'!N35,'Итог 0918'!N35)</f>
        <v>18071</v>
      </c>
      <c r="H85" s="23">
        <f>N8</f>
        <v>50538</v>
      </c>
    </row>
    <row r="86" spans="1:8" hidden="1" x14ac:dyDescent="0.25">
      <c r="A86" s="13"/>
      <c r="B86" s="10"/>
      <c r="C86" s="10"/>
      <c r="D86" s="10"/>
      <c r="E86" s="22">
        <f>MAX('Итог 0718 '!P66,'Итог 0818'!R66,'Итог 0918'!R66)</f>
        <v>0</v>
      </c>
      <c r="F86" s="22">
        <f>('Итог 0718 '!P63+'Итог 0818'!R63+'Итог 0918'!R63)/3</f>
        <v>0</v>
      </c>
      <c r="G86" s="22">
        <f>MAX('Итог 0718 '!P63,'Итог 0818'!R63,'Итог 0918'!R63)</f>
        <v>0</v>
      </c>
      <c r="H86" s="23"/>
    </row>
    <row r="87" spans="1:8" hidden="1" x14ac:dyDescent="0.25">
      <c r="A87" s="13"/>
      <c r="B87" s="10"/>
      <c r="C87" s="10"/>
      <c r="D87" s="10"/>
      <c r="E87" s="22">
        <f>MAX('Итог 0718 '!P67,'Итог 0818'!R67,'Итог 0918'!R67)</f>
        <v>0</v>
      </c>
      <c r="F87" s="22">
        <f>('Итог 0718 '!P64+'Итог 0818'!R64+'Итог 0918'!R64)/3</f>
        <v>0</v>
      </c>
      <c r="G87" s="22">
        <f>MAX('Итог 0718 '!P64,'Итог 0818'!R64,'Итог 0918'!R64)</f>
        <v>0</v>
      </c>
      <c r="H87" s="23"/>
    </row>
    <row r="88" spans="1:8" hidden="1" x14ac:dyDescent="0.25">
      <c r="A88" s="13"/>
      <c r="B88" s="10"/>
      <c r="C88" s="10" t="s">
        <v>21</v>
      </c>
      <c r="D88" s="22">
        <f>('Итог 0718 '!L39+'Итог 0818'!L39+'Итог 0918'!L39)/3</f>
        <v>755.16344086021502</v>
      </c>
      <c r="E88" s="22">
        <f>MAX('Итог 0718 '!L38,'Итог 0818'!L38,'Итог 0918'!L38)</f>
        <v>883</v>
      </c>
      <c r="F88" s="22">
        <f>('Итог 0718 '!L35+'Итог 0818'!L35+'Итог 0918'!L35)/3</f>
        <v>23162</v>
      </c>
      <c r="G88" s="22">
        <f>MAX('Итог 0718 '!L35,'Итог 0818'!L35,'Итог 0918'!L35)</f>
        <v>23987</v>
      </c>
      <c r="H88" s="23">
        <f>L8</f>
        <v>69486</v>
      </c>
    </row>
    <row r="89" spans="1:8" hidden="1" x14ac:dyDescent="0.25">
      <c r="A89" s="13"/>
      <c r="B89" s="10"/>
      <c r="C89" s="10"/>
      <c r="D89" s="10"/>
      <c r="E89" s="22">
        <f>MAX('Итог 0718 '!P69,'Итог 0818'!R69,'Итог 0918'!R69)</f>
        <v>0</v>
      </c>
      <c r="F89" s="22">
        <f>('Итог 0718 '!P66+'Итог 0818'!R66+'Итог 0918'!R66)/3</f>
        <v>0</v>
      </c>
      <c r="G89" s="22">
        <f>MAX('Итог 0718 '!P66,'Итог 0818'!R66,'Итог 0918'!R66)</f>
        <v>0</v>
      </c>
      <c r="H89" s="23"/>
    </row>
    <row r="90" spans="1:8" hidden="1" x14ac:dyDescent="0.25">
      <c r="A90" s="13"/>
      <c r="B90" s="10"/>
      <c r="C90" s="10"/>
      <c r="D90" s="10"/>
      <c r="E90" s="22">
        <f>MAX('Итог 0718 '!P70,'Итог 0818'!R70,'Итог 0918'!R70)</f>
        <v>0</v>
      </c>
      <c r="F90" s="22">
        <f>('Итог 0718 '!P67+'Итог 0818'!R67+'Итог 0918'!R67)/3</f>
        <v>0</v>
      </c>
      <c r="G90" s="22">
        <f>MAX('Итог 0718 '!P67,'Итог 0818'!R67,'Итог 0918'!R67)</f>
        <v>0</v>
      </c>
      <c r="H90" s="23"/>
    </row>
    <row r="91" spans="1:8" ht="0.75" customHeight="1" x14ac:dyDescent="0.25">
      <c r="A91" s="13"/>
      <c r="B91" s="10"/>
      <c r="C91" s="10"/>
      <c r="D91" s="10"/>
      <c r="E91" s="22">
        <f>MAX('Итог 0718 '!P71,'Итог 0818'!R71,'Итог 0918'!R71)</f>
        <v>0</v>
      </c>
      <c r="F91" s="22">
        <f>('Итог 0718 '!P68+'Итог 0818'!R68+'Итог 0918'!R68)/3</f>
        <v>0</v>
      </c>
      <c r="G91" s="22">
        <f>MAX('Итог 0718 '!P68,'Итог 0818'!R68,'Итог 0918'!R68)</f>
        <v>0</v>
      </c>
      <c r="H91" s="23"/>
    </row>
    <row r="92" spans="1:8" x14ac:dyDescent="0.25">
      <c r="A92" s="13" t="s">
        <v>74</v>
      </c>
      <c r="B92" s="10" t="s">
        <v>75</v>
      </c>
      <c r="C92" s="10" t="s">
        <v>76</v>
      </c>
      <c r="D92" s="22">
        <f>('Итог 0718 '!O39+'Итог 0818'!O39+'Итог 0918'!O39)/3</f>
        <v>0</v>
      </c>
      <c r="E92" s="22">
        <f>MAX('Итог 0718 '!O38,'Итог 0818'!O38,'Итог 0918'!O38)</f>
        <v>0</v>
      </c>
      <c r="F92" s="22">
        <f>('Итог 0718 '!O35+'Итог 0818'!O35+'Итог 0918'!O35)/3</f>
        <v>0</v>
      </c>
      <c r="G92" s="22">
        <f>MAX('Итог 0718 '!O35,'Итог 0818'!O35,'Итог 0918'!O35)</f>
        <v>0</v>
      </c>
      <c r="H92" s="23">
        <f>O8</f>
        <v>0</v>
      </c>
    </row>
    <row r="93" spans="1:8" x14ac:dyDescent="0.25">
      <c r="A93" s="13"/>
      <c r="B93" s="10"/>
      <c r="C93" s="10" t="s">
        <v>77</v>
      </c>
      <c r="D93" s="22">
        <f>('Итог 0718 '!P39+'Итог 0818'!P39+'Итог 0918'!P39)/3</f>
        <v>439.65161290322584</v>
      </c>
      <c r="E93" s="22">
        <f>MAX('Итог 0718 '!P38,'Итог 0818'!P38,'Итог 0918'!P38)</f>
        <v>506</v>
      </c>
      <c r="F93" s="22">
        <f>('Итог 0718 '!P35+'Итог 0818'!P35+'Итог 0918'!P35)/3</f>
        <v>13484.333333333334</v>
      </c>
      <c r="G93" s="22">
        <f>MAX('Итог 0718 '!P35,'Итог 0818'!P35,'Итог 0918'!P35)</f>
        <v>13848</v>
      </c>
      <c r="H93" s="23">
        <f>P8</f>
        <v>40453</v>
      </c>
    </row>
    <row r="94" spans="1:8" x14ac:dyDescent="0.25">
      <c r="A94" s="13"/>
      <c r="B94" s="10"/>
      <c r="C94" s="10" t="s">
        <v>78</v>
      </c>
      <c r="D94" s="22">
        <f>('Итог 0718 '!Q39+'Итог 0818'!Q39+'Итог 0918'!Q39)/3</f>
        <v>702.71648745519713</v>
      </c>
      <c r="E94" s="22">
        <f>MAX('Итог 0718 '!Q38,'Итог 0818'!Q38,'Итог 0918'!Q38)</f>
        <v>839</v>
      </c>
      <c r="F94" s="22">
        <f>('Итог 0718 '!Q35+'Итог 0818'!Q35+'Итог 0918'!Q35)/3</f>
        <v>21551</v>
      </c>
      <c r="G94" s="22">
        <f>MAX('Итог 0718 '!Q35,'Итог 0818'!Q35,'Итог 0918'!Q35)</f>
        <v>22313</v>
      </c>
      <c r="H94" s="23">
        <f>Q8</f>
        <v>64653</v>
      </c>
    </row>
    <row r="95" spans="1:8" x14ac:dyDescent="0.25">
      <c r="A95" s="13"/>
      <c r="B95" s="10"/>
      <c r="C95" s="10" t="s">
        <v>79</v>
      </c>
      <c r="D95" s="22">
        <f>('Итог 0718 '!R39+'Итог 0818'!R39+'Итог 0918'!R39)/3</f>
        <v>294.35878136200716</v>
      </c>
      <c r="E95" s="22">
        <f>MAX('Итог 0718 '!R38,'Итог 0818'!R38,'Итог 0918'!R38)</f>
        <v>435</v>
      </c>
      <c r="F95" s="22">
        <f>('Итог 0718 '!R35+'Итог 0818'!R35+'Итог 0918'!R35)/3</f>
        <v>9029.3333333333339</v>
      </c>
      <c r="G95" s="22">
        <f>MAX('Итог 0718 '!R35,'Итог 0818'!R35,'Итог 0918'!R35)</f>
        <v>9825</v>
      </c>
      <c r="H95" s="23">
        <f>R8</f>
        <v>27088</v>
      </c>
    </row>
    <row r="96" spans="1:8" x14ac:dyDescent="0.25">
      <c r="A96" s="13"/>
      <c r="B96" s="10"/>
      <c r="C96" s="10" t="s">
        <v>80</v>
      </c>
      <c r="D96" s="22">
        <f>('Итог 0718 '!S39+'Итог 0818'!S39+'Итог 0918'!S39)/3</f>
        <v>617.48853046594979</v>
      </c>
      <c r="E96" s="22">
        <f>MAX('Итог 0718 '!S38,'Итог 0818'!S38,'Итог 0918'!S38)</f>
        <v>768</v>
      </c>
      <c r="F96" s="22">
        <f>('Итог 0718 '!S35+'Итог 0818'!S35+'Итог 0918'!S35)/3</f>
        <v>18937</v>
      </c>
      <c r="G96" s="22">
        <f>MAX('Итог 0718 '!S35,'Итог 0818'!S35,'Итог 0918'!S35)</f>
        <v>19382</v>
      </c>
      <c r="H96" s="23">
        <f>S8</f>
        <v>56811</v>
      </c>
    </row>
    <row r="97" spans="1:8" x14ac:dyDescent="0.25">
      <c r="A97" s="13"/>
      <c r="B97" s="10"/>
      <c r="C97" s="10" t="s">
        <v>81</v>
      </c>
      <c r="D97" s="22">
        <f>('Итог 0718 '!T39+'Итог 0818'!T39+'Итог 0918'!T39)/3</f>
        <v>12.547311827956989</v>
      </c>
      <c r="E97" s="22">
        <f>MAX('Итог 0718 '!T38,'Итог 0818'!T38,'Итог 0918'!T38)</f>
        <v>70</v>
      </c>
      <c r="F97" s="22">
        <f>('Итог 0718 '!T35+'Итог 0818'!T35+'Итог 0918'!T35)/3</f>
        <v>386.33333333333331</v>
      </c>
      <c r="G97" s="22">
        <f>MAX('Итог 0718 '!T35,'Итог 0818'!T35,'Итог 0918'!T35)</f>
        <v>553</v>
      </c>
      <c r="H97" s="23">
        <f>T8</f>
        <v>1159</v>
      </c>
    </row>
    <row r="98" spans="1:8" x14ac:dyDescent="0.25">
      <c r="A98" s="13"/>
      <c r="B98" s="10"/>
      <c r="C98" s="10" t="s">
        <v>82</v>
      </c>
      <c r="D98" s="22">
        <f>('Итог 0718 '!U39+'Итог 0818'!U39+'Итог 0918'!U39)/3</f>
        <v>730.83225806451617</v>
      </c>
      <c r="E98" s="22">
        <f>MAX('Итог 0718 '!U38,'Итог 0818'!U38,'Итог 0918'!U38)</f>
        <v>824</v>
      </c>
      <c r="F98" s="22">
        <f>('Итог 0718 '!U35+'Итог 0818'!U35+'Итог 0918'!U35)/3</f>
        <v>22409.666666666668</v>
      </c>
      <c r="G98" s="22">
        <f>MAX('Итог 0718 '!U35,'Итог 0818'!U35,'Итог 0918'!U35)</f>
        <v>22669</v>
      </c>
      <c r="H98" s="23">
        <f>U8</f>
        <v>67229</v>
      </c>
    </row>
    <row r="99" spans="1:8" x14ac:dyDescent="0.25">
      <c r="A99" s="13"/>
      <c r="B99" s="10"/>
      <c r="C99" s="10" t="s">
        <v>83</v>
      </c>
      <c r="D99" s="22">
        <f>('Итог 0718 '!V39+'Итог 0818'!V39+'Итог 0918'!V39)/3</f>
        <v>37.526523297491039</v>
      </c>
      <c r="E99" s="22">
        <f>MAX('Итог 0718 '!V38,'Итог 0818'!V38,'Итог 0918'!V38)</f>
        <v>71</v>
      </c>
      <c r="F99" s="22">
        <f>('Итог 0718 '!V35+'Итог 0818'!V35+'Итог 0918'!V35)/3</f>
        <v>1151.3333333333333</v>
      </c>
      <c r="G99" s="22">
        <f>MAX('Итог 0718 '!V35,'Итог 0818'!V35,'Итог 0918'!V35)</f>
        <v>1188</v>
      </c>
      <c r="H99" s="23">
        <f>V8</f>
        <v>3454</v>
      </c>
    </row>
    <row r="100" spans="1:8" x14ac:dyDescent="0.25">
      <c r="A100" s="13"/>
      <c r="B100" s="10"/>
      <c r="C100" s="10" t="s">
        <v>84</v>
      </c>
      <c r="D100" s="22">
        <f>('Итог 0718 '!W39+'Итог 0818'!W39+'Итог 0918'!W39)/3</f>
        <v>0</v>
      </c>
      <c r="E100" s="22">
        <f>MAX('Итог 0718 '!W38,'Итог 0818'!W38,'Итог 0918'!W38)</f>
        <v>0</v>
      </c>
      <c r="F100" s="22">
        <f>('Итог 0718 '!W35+'Итог 0818'!W35+'Итог 0918'!W35)/3</f>
        <v>0</v>
      </c>
      <c r="G100" s="22">
        <f>MAX('Итог 0718 '!W35,'Итог 0818'!W35,'Итог 0918'!W35)</f>
        <v>0</v>
      </c>
      <c r="H100" s="23">
        <f>W8</f>
        <v>0</v>
      </c>
    </row>
    <row r="101" spans="1:8" x14ac:dyDescent="0.25">
      <c r="A101" s="13"/>
      <c r="B101" s="10"/>
      <c r="C101" s="10" t="s">
        <v>85</v>
      </c>
      <c r="D101" s="22">
        <f>('Итог 0718 '!X39+'Итог 0818'!X39+'Итог 0918'!X39)/3</f>
        <v>128.43906810035841</v>
      </c>
      <c r="E101" s="22">
        <f>MAX('Итог 0718 '!X38,'Итог 0818'!X38,'Итог 0918'!X38)</f>
        <v>219</v>
      </c>
      <c r="F101" s="22">
        <f>('Итог 0718 '!X35+'Итог 0818'!X35+'Итог 0918'!X35)/3</f>
        <v>3940.6666666666665</v>
      </c>
      <c r="G101" s="22">
        <f>MAX('Итог 0718 '!X35,'Итог 0818'!X35,'Итог 0918'!X35)</f>
        <v>4318</v>
      </c>
      <c r="H101" s="23">
        <f>X8</f>
        <v>11822</v>
      </c>
    </row>
    <row r="102" spans="1:8" x14ac:dyDescent="0.25">
      <c r="A102" s="13"/>
      <c r="B102" s="10"/>
      <c r="C102" s="10" t="s">
        <v>86</v>
      </c>
      <c r="D102" s="22">
        <f>('Итог 0718 '!Y39+'Итог 0818'!Y39+'Итог 0918'!Y39)/3</f>
        <v>518.09641577060927</v>
      </c>
      <c r="E102" s="22">
        <f>MAX('Итог 0718 '!Y38,'Итог 0818'!Y38,'Итог 0918'!Y38)</f>
        <v>624</v>
      </c>
      <c r="F102" s="22">
        <f>('Итог 0718 '!Y35+'Итог 0818'!Y35+'Итог 0918'!Y35)/3</f>
        <v>15888.333333333334</v>
      </c>
      <c r="G102" s="22">
        <f>MAX('Итог 0718 '!Y35,'Итог 0818'!Y35,'Итог 0918'!Y35)</f>
        <v>16086</v>
      </c>
      <c r="H102" s="23">
        <f>Y8</f>
        <v>47665</v>
      </c>
    </row>
    <row r="103" spans="1:8" x14ac:dyDescent="0.25">
      <c r="A103" s="13"/>
      <c r="B103" s="10"/>
      <c r="C103" s="10" t="s">
        <v>87</v>
      </c>
      <c r="D103" s="22">
        <f>('Итог 0718 '!Z39+'Итог 0818'!Z39+'Итог 0918'!Z39)/3</f>
        <v>446.87419354838704</v>
      </c>
      <c r="E103" s="22">
        <f>MAX('Итог 0718 '!Z38,'Итог 0818'!Z38,'Итог 0918'!Z38)</f>
        <v>588</v>
      </c>
      <c r="F103" s="22">
        <f>('Итог 0718 '!Z35+'Итог 0818'!Z35+'Итог 0918'!Z35)/3</f>
        <v>13709</v>
      </c>
      <c r="G103" s="22">
        <f>MAX('Итог 0718 '!Z35,'Итог 0818'!Z35,'Итог 0918'!Z35)</f>
        <v>14326</v>
      </c>
      <c r="H103" s="23">
        <f>Z8</f>
        <v>41127</v>
      </c>
    </row>
    <row r="104" spans="1:8" x14ac:dyDescent="0.25">
      <c r="A104" s="13"/>
      <c r="B104" s="10"/>
      <c r="C104" s="10" t="s">
        <v>88</v>
      </c>
      <c r="D104" s="22">
        <f>('Итог 0718 '!AA39+'Итог 0818'!AA39+'Итог 0918'!AA39)/3</f>
        <v>60.337634408602156</v>
      </c>
      <c r="E104" s="22">
        <f>MAX('Итог 0718 '!AA38,'Итог 0818'!AA38,'Итог 0918'!AA38)</f>
        <v>209</v>
      </c>
      <c r="F104" s="22">
        <f>('Итог 0718 '!AA35+'Итог 0818'!AA35+'Итог 0918'!AA35)/3</f>
        <v>1861.3333333333333</v>
      </c>
      <c r="G104" s="22">
        <f>MAX('Итог 0718 '!AA35,'Итог 0818'!AA35,'Итог 0918'!AA35)</f>
        <v>2708</v>
      </c>
      <c r="H104" s="23">
        <f>AA8</f>
        <v>5584</v>
      </c>
    </row>
    <row r="105" spans="1:8" x14ac:dyDescent="0.25">
      <c r="A105" s="13"/>
      <c r="B105" s="10"/>
      <c r="C105" s="10" t="s">
        <v>89</v>
      </c>
      <c r="D105" s="22">
        <f>('Итог 0718 '!AB39+'Итог 0818'!AB39+'Итог 0918'!AB39)/3</f>
        <v>522.55125448028673</v>
      </c>
      <c r="E105" s="22">
        <f>MAX('Итог 0718 '!AB38,'Итог 0818'!AB38,'Итог 0918'!AB38)</f>
        <v>665</v>
      </c>
      <c r="F105" s="22">
        <f>('Итог 0718 '!AB35+'Итог 0818'!AB35+'Итог 0918'!AB35)/3</f>
        <v>16024.333333333334</v>
      </c>
      <c r="G105" s="22">
        <f>MAX('Итог 0718 '!AB35,'Итог 0818'!AB35,'Итог 0918'!AB35)</f>
        <v>16585</v>
      </c>
      <c r="H105" s="23">
        <f>AB8</f>
        <v>48073</v>
      </c>
    </row>
    <row r="106" spans="1:8" x14ac:dyDescent="0.25">
      <c r="A106" s="13"/>
      <c r="B106" s="10"/>
      <c r="C106" s="10" t="s">
        <v>90</v>
      </c>
      <c r="D106" s="22">
        <f>('Итог 0818'!AC39+'Итог 0818'!AC39+'Итог 0918'!AC39)/3</f>
        <v>273.73512544802867</v>
      </c>
      <c r="E106" s="22">
        <f>MAX('Итог 0718 '!AC38,'Итог 0818'!AC38,'Итог 0918'!AC38)</f>
        <v>318</v>
      </c>
      <c r="F106" s="22">
        <f>('Итог 0718 '!AC35+'Итог 0818'!AC35+'Итог 0918'!AC35)/3</f>
        <v>8449.6666666666661</v>
      </c>
      <c r="G106" s="22">
        <f>MAX('Итог 0718 '!AC35,'Итог 0818'!AC35,'Итог 0918'!AC35)</f>
        <v>8642</v>
      </c>
      <c r="H106" s="23">
        <f>AC8</f>
        <v>25349</v>
      </c>
    </row>
    <row r="107" spans="1:8" x14ac:dyDescent="0.25">
      <c r="A107" s="13"/>
      <c r="B107" s="10"/>
      <c r="C107" s="10" t="s">
        <v>91</v>
      </c>
      <c r="D107" s="22">
        <f>('Итог 0718 '!AD39+'Итог 0818'!AD39+'Итог 0918'!AD39)/3</f>
        <v>585.90609318996417</v>
      </c>
      <c r="E107" s="22">
        <f>MAX('Итог 0718 '!AD38,'Итог 0818'!AD38,'Итог 0918'!AD38)</f>
        <v>659</v>
      </c>
      <c r="F107" s="22">
        <f>('Итог 0718 '!AD35+'Итог 0818'!AD35+'Итог 0918'!AD35)/3</f>
        <v>17967.333333333332</v>
      </c>
      <c r="G107" s="22">
        <f>MAX('Итог 0718 '!AD35,'Итог 0818'!AD35,'Итог 0918'!AD35)</f>
        <v>18363</v>
      </c>
      <c r="H107" s="23">
        <f>AD8</f>
        <v>53902</v>
      </c>
    </row>
    <row r="108" spans="1:8" x14ac:dyDescent="0.25">
      <c r="A108" s="13"/>
      <c r="B108" s="10"/>
      <c r="C108" s="10" t="s">
        <v>92</v>
      </c>
      <c r="D108" s="22">
        <f>('Итог 0718 '!AE39+'Итог 0818'!AE39+'Итог 0918'!AE39)/3</f>
        <v>85.861290322580658</v>
      </c>
      <c r="E108" s="22">
        <f>MAX('Итог 0718 '!AE38,'Итог 0818'!AE38,'Итог 0918'!AE38)</f>
        <v>193</v>
      </c>
      <c r="F108" s="22">
        <f>('Итог 0718 '!AE35+'Итог 0818'!AE35+'Итог 0918'!AE35)/3</f>
        <v>2634.3333333333335</v>
      </c>
      <c r="G108" s="22">
        <f>MAX('Итог 0718 '!AE35,'Итог 0818'!AE35,'Итог 0918'!AE35)</f>
        <v>3175</v>
      </c>
      <c r="H108" s="23">
        <f>AE8</f>
        <v>7903</v>
      </c>
    </row>
    <row r="109" spans="1:8" x14ac:dyDescent="0.25">
      <c r="A109" s="13"/>
      <c r="B109" s="10"/>
      <c r="C109" s="10" t="s">
        <v>93</v>
      </c>
      <c r="D109" s="22">
        <f>('Итог 0718 '!AF39+'Итог 0818'!AF39+'Итог 0918'!AF39)/3</f>
        <v>0</v>
      </c>
      <c r="E109" s="22">
        <f>MAX('Итог 0718 '!AF38,'Итог 0818'!AF38,'Итог 0918'!AF38)</f>
        <v>0</v>
      </c>
      <c r="F109" s="22">
        <f>('Итог 0718 '!AF35+'Итог 0818'!AF35+'Итог 0918'!AF35)/3</f>
        <v>0</v>
      </c>
      <c r="G109" s="22">
        <f>MAX('Итог 0718 '!AF35,'Итог 0818'!AF35,'Итог 0918'!AF35)</f>
        <v>0</v>
      </c>
      <c r="H109" s="23">
        <f>AF8</f>
        <v>0</v>
      </c>
    </row>
    <row r="110" spans="1:8" x14ac:dyDescent="0.25">
      <c r="A110" s="13"/>
      <c r="B110" s="10"/>
      <c r="C110" s="10" t="s">
        <v>94</v>
      </c>
      <c r="D110" s="22">
        <f>('Итог 0718 '!AG39+'Итог 0818'!AG39+'Итог 0918'!AG39)/3</f>
        <v>455.86559139784941</v>
      </c>
      <c r="E110" s="22">
        <f>MAX('Итог 0718 '!AG38,'Итог 0818'!AG38,'Итог 0918'!AG38)</f>
        <v>537</v>
      </c>
      <c r="F110" s="22">
        <f>('Итог 0718 '!AG35+'Итог 0818'!AG35+'Итог 0918'!AG35)/3</f>
        <v>13987</v>
      </c>
      <c r="G110" s="22">
        <f>MAX('Итог 0718 '!AG35,'Итог 0818'!AG35,'Итог 0918'!AG35)</f>
        <v>14665</v>
      </c>
      <c r="H110" s="23">
        <f>O8</f>
        <v>0</v>
      </c>
    </row>
    <row r="111" spans="1:8" x14ac:dyDescent="0.25">
      <c r="A111" s="13"/>
      <c r="B111" s="10"/>
      <c r="C111" s="10" t="s">
        <v>95</v>
      </c>
      <c r="D111" s="22">
        <f>('Итог 0718 '!AI39+'Итог 0818'!AI39+'Итог 0918'!AI39)/3</f>
        <v>2.0358422939068102</v>
      </c>
      <c r="E111" s="22">
        <f>MAX('Итог 0718 '!AI38,'Итог 0818'!AI38,'Итог 0918'!AI38)</f>
        <v>18</v>
      </c>
      <c r="F111" s="22">
        <f>('Итог 0718 '!AI35+'Итог 0818'!AI35+'Итог 0918'!AI35)/3</f>
        <v>62.666666666666664</v>
      </c>
      <c r="G111" s="22">
        <f>MAX('Итог 0718 '!AI35,'Итог 0818'!AI35,'Итог 0918'!AI35)</f>
        <v>87</v>
      </c>
      <c r="H111" s="23">
        <f>AI8</f>
        <v>188</v>
      </c>
    </row>
    <row r="112" spans="1:8" ht="15.75" thickBot="1" x14ac:dyDescent="0.3">
      <c r="A112" s="17"/>
      <c r="B112" s="18"/>
      <c r="C112" s="18" t="s">
        <v>96</v>
      </c>
      <c r="D112" s="22">
        <f>('Итог 0718 '!AJ39+'Итог 0818'!AJ39+'Итог 0918'!AJ39)/3</f>
        <v>0</v>
      </c>
      <c r="E112" s="22">
        <f>MAX('Итог 0718 '!AJ38,'Итог 0818'!AJ38,'Итог 0918'!AJ38)</f>
        <v>0</v>
      </c>
      <c r="F112" s="22">
        <f>('Итог 0718 '!AJ35+'Итог 0818'!AJ35+'Итог 0918'!AJ35)/3</f>
        <v>0</v>
      </c>
      <c r="G112" s="22">
        <f>MAX('Итог 0718 '!AJ35,'Итог 0818'!AJ35,'Итог 0918'!AJ35)</f>
        <v>0</v>
      </c>
      <c r="H112" s="23">
        <f>AJ8</f>
        <v>0</v>
      </c>
    </row>
    <row r="116" spans="1:6" x14ac:dyDescent="0.25">
      <c r="A116" t="s">
        <v>97</v>
      </c>
      <c r="F116" t="s">
        <v>122</v>
      </c>
    </row>
    <row r="118" spans="1:6" x14ac:dyDescent="0.25">
      <c r="A118" t="s">
        <v>121</v>
      </c>
    </row>
  </sheetData>
  <mergeCells count="5">
    <mergeCell ref="A22:A23"/>
    <mergeCell ref="B22:B23"/>
    <mergeCell ref="C22:C23"/>
    <mergeCell ref="D22:G22"/>
    <mergeCell ref="H22:H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Итог 0718 </vt:lpstr>
      <vt:lpstr>Итог 0818</vt:lpstr>
      <vt:lpstr>Итог 0918</vt:lpstr>
      <vt:lpstr>Итог квартал</vt:lpstr>
      <vt:lpstr>'Итог квартал'!Область_печати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2016-03-25T09:45:29Z</dcterms:created>
  <dcterms:modified xsi:type="dcterms:W3CDTF">2018-10-01T05:45:07Z</dcterms:modified>
</cp:coreProperties>
</file>