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e 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<sst xmlns="http://schemas.openxmlformats.org/spreadsheetml/2006/main" count="62" uniqueCount="49">
  <si>
    <t xml:space="preserve">Remember!!</t>
  </si>
  <si>
    <t xml:space="preserve"> </t>
  </si>
  <si>
    <t xml:space="preserve">electronic</t>
  </si>
  <si>
    <t xml:space="preserve">name</t>
  </si>
  <si>
    <t xml:space="preserve">balance</t>
  </si>
  <si>
    <t xml:space="preserve">sell </t>
  </si>
  <si>
    <t xml:space="preserve">sell2</t>
  </si>
  <si>
    <t xml:space="preserve">sum56 </t>
  </si>
  <si>
    <t xml:space="preserve">reduce</t>
  </si>
  <si>
    <t xml:space="preserve">gift</t>
  </si>
  <si>
    <t xml:space="preserve">ann3</t>
  </si>
  <si>
    <t xml:space="preserve">datas</t>
  </si>
  <si>
    <t xml:space="preserve">c1          </t>
  </si>
  <si>
    <t xml:space="preserve">s1</t>
  </si>
  <si>
    <t xml:space="preserve">bank</t>
  </si>
  <si>
    <t xml:space="preserve">var4</t>
  </si>
  <si>
    <t xml:space="preserve">bank2</t>
  </si>
  <si>
    <t xml:space="preserve">sum22</t>
  </si>
  <si>
    <t xml:space="preserve">date</t>
  </si>
  <si>
    <t xml:space="preserve">amount</t>
  </si>
  <si>
    <t xml:space="preserve">  nsum2</t>
  </si>
  <si>
    <t xml:space="preserve">sum4</t>
  </si>
  <si>
    <t xml:space="preserve">final</t>
  </si>
  <si>
    <t xml:space="preserve">sum7</t>
  </si>
  <si>
    <t xml:space="preserve">bank3</t>
  </si>
  <si>
    <t xml:space="preserve">numsum</t>
  </si>
  <si>
    <t xml:space="preserve">sal1</t>
  </si>
  <si>
    <t xml:space="preserve"> sal sum2</t>
  </si>
  <si>
    <t xml:space="preserve">sum33</t>
  </si>
  <si>
    <t xml:space="preserve">sum</t>
  </si>
  <si>
    <t xml:space="preserve">ann55</t>
  </si>
  <si>
    <t xml:space="preserve">checkout</t>
  </si>
  <si>
    <t xml:space="preserve">sal3</t>
  </si>
  <si>
    <t xml:space="preserve">1</t>
  </si>
  <si>
    <t xml:space="preserve">№111691.</t>
  </si>
  <si>
    <t xml:space="preserve">2</t>
  </si>
  <si>
    <t xml:space="preserve">№111776.</t>
  </si>
  <si>
    <t xml:space="preserve">3</t>
  </si>
  <si>
    <t xml:space="preserve">№111869.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</si>
  <si>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</si>
  <si>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</si>
  <si>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</si>
  <si>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</si>
  <si>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</si>
  <si>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</si>
  <si>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</si>
  <si>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</si>
  <si>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</si>
  <si>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announ: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</si>
</sst>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/YY"/>
    <numFmt numFmtId="166" formatCode="DD/MM/YYYY"/>
    <numFmt numFmtId="167" formatCode="@"/>
    <numFmt numFmtId="168" formatCode="General"/>
    <numFmt numFmtId="169" formatCode="#,##0"/>
  </numFmts>
  <fonts count="1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8"/>
      <color rgb="FF000000"/>
      <name val="Calibri"/>
      <family val="2"/>
      <charset val="204"/>
    </font>
    <font>
      <b val="true"/>
      <sz val="1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rgb="FF00004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FF8080"/>
        <bgColor rgb="FFFF99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9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2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6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4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49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pane xSplit="3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AF12" activeCellId="0" sqref="AF12"/>
    </sheetView>
  </sheetViews>
  <sheetFormatPr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22.14"/>
    <col collapsed="false" customWidth="true" hidden="false" outlineLevel="0" max="3" min="3" style="1" width="10.29"/>
    <col collapsed="false" customWidth="true" hidden="false" outlineLevel="0" max="4" min="4" style="1" width="6.15"/>
    <col collapsed="false" customWidth="true" hidden="false" outlineLevel="0" max="5" min="5" style="1" width="11.99"/>
    <col collapsed="false" customWidth="true" hidden="false" outlineLevel="0" max="6" min="6" style="1" width="9"/>
    <col collapsed="false" customWidth="true" hidden="false" outlineLevel="0" max="7" min="7" style="1" width="6.15"/>
    <col collapsed="false" customWidth="true" hidden="false" outlineLevel="0" max="8" min="8" style="1" width="9.13"/>
    <col collapsed="false" customWidth="true" hidden="false" outlineLevel="0" max="9" min="9" style="1" width="10.12"/>
    <col collapsed="false" customWidth="true" hidden="false" outlineLevel="0" max="10" min="10" style="1" width="10"/>
    <col collapsed="false" customWidth="true" hidden="false" outlineLevel="0" max="11" min="11" style="1" width="6.15"/>
    <col collapsed="false" customWidth="true" hidden="false" outlineLevel="0" max="12" min="12" style="1" width="7.87"/>
    <col collapsed="false" customWidth="true" hidden="false" outlineLevel="0" max="13" min="13" style="1" width="8.29"/>
    <col collapsed="false" customWidth="true" hidden="false" outlineLevel="0" max="14" min="14" style="1" width="9.85"/>
    <col collapsed="false" customWidth="true" hidden="false" outlineLevel="0" max="15" min="15" style="1" width="6.15"/>
    <col collapsed="false" customWidth="true" hidden="false" outlineLevel="0" max="16" min="16" style="1" width="7.71"/>
    <col collapsed="false" customWidth="true" hidden="false" outlineLevel="0" max="18" min="17" style="1" width="6.15"/>
    <col collapsed="false" customWidth="true" hidden="false" outlineLevel="0" max="19" min="19" style="1" width="7.71"/>
    <col collapsed="false" customWidth="true" hidden="false" outlineLevel="0" max="22" min="20" style="1" width="6.15"/>
    <col collapsed="false" customWidth="true" hidden="false" outlineLevel="0" max="23" min="23" style="1" width="8.29"/>
    <col collapsed="false" customWidth="true" hidden="false" outlineLevel="0" max="24" min="24" style="1" width="9.85"/>
    <col collapsed="false" customWidth="true" hidden="false" outlineLevel="0" max="25" min="25" style="1" width="8"/>
    <col collapsed="false" customWidth="true" hidden="false" outlineLevel="0" max="26" min="26" style="1" width="10.58"/>
    <col collapsed="false" customWidth="true" hidden="false" outlineLevel="0" max="27" min="27" style="1" width="6.15"/>
    <col collapsed="false" customWidth="true" hidden="false" outlineLevel="0" max="28" min="28" style="1" width="10"/>
    <col collapsed="false" customWidth="true" hidden="false" outlineLevel="0" max="29" min="29" style="1" width="9.85"/>
    <col collapsed="false" customWidth="true" hidden="false" outlineLevel="0" max="31" min="30" style="1" width="10.12"/>
    <col collapsed="false" customWidth="true" hidden="false" outlineLevel="0" max="32" min="32" style="1" width="37.14"/>
    <col collapsed="false" customWidth="true" hidden="false" outlineLevel="0" max="1023" min="33" style="1" width="6.15"/>
    <col collapsed="false" customWidth="true" hidden="false" outlineLevel="0" max="1025" min="1024" style="0" width="6.15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1" t="s">
        <v>1</v>
      </c>
    </row>
    <row r="3" customFormat="false" ht="12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</row>
    <row r="4" customFormat="false" ht="15" hidden="false" customHeight="false" outlineLevel="0" collapsed="false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7"/>
      <c r="AD4" s="6"/>
      <c r="AE4" s="6"/>
    </row>
    <row r="5" s="19" customFormat="true" ht="24.75" hidden="false" customHeight="true" outlineLevel="0" collapsed="false">
      <c r="A5" s="8" t="n">
        <v>43497</v>
      </c>
      <c r="B5" s="9" t="s">
        <v>3</v>
      </c>
      <c r="C5" s="10" t="s">
        <v>4</v>
      </c>
      <c r="D5" s="11" t="s">
        <v>5</v>
      </c>
      <c r="E5" s="11"/>
      <c r="F5" s="11"/>
      <c r="G5" s="11"/>
      <c r="H5" s="11"/>
      <c r="I5" s="11"/>
      <c r="J5" s="11"/>
      <c r="K5" s="11" t="s">
        <v>6</v>
      </c>
      <c r="L5" s="11"/>
      <c r="M5" s="11"/>
      <c r="N5" s="12" t="s">
        <v>7</v>
      </c>
      <c r="O5" s="13" t="s">
        <v>8</v>
      </c>
      <c r="P5" s="13"/>
      <c r="Q5" s="13"/>
      <c r="R5" s="13"/>
      <c r="S5" s="13"/>
      <c r="T5" s="13"/>
      <c r="U5" s="13"/>
      <c r="V5" s="14" t="s">
        <v>9</v>
      </c>
      <c r="W5" s="14"/>
      <c r="X5" s="14"/>
      <c r="Y5" s="15" t="s">
        <v>10</v>
      </c>
      <c r="Z5" s="15"/>
      <c r="AA5" s="16" t="s">
        <v>11</v>
      </c>
      <c r="AB5" s="16"/>
      <c r="AC5" s="16"/>
      <c r="AD5" s="17" t="s">
        <v>12</v>
      </c>
      <c r="AE5" s="17"/>
      <c r="AF5" s="18" t="s">
        <v>10</v>
      </c>
    </row>
    <row r="6" customFormat="false" ht="27.75" hidden="false" customHeight="true" outlineLevel="0" collapsed="false">
      <c r="A6" s="8"/>
      <c r="B6" s="9"/>
      <c r="C6" s="10"/>
      <c r="D6" s="20" t="s">
        <v>13</v>
      </c>
      <c r="E6" s="20"/>
      <c r="F6" s="20"/>
      <c r="G6" s="21" t="s">
        <v>14</v>
      </c>
      <c r="H6" s="21"/>
      <c r="I6" s="21"/>
      <c r="J6" s="21"/>
      <c r="K6" s="11"/>
      <c r="L6" s="11"/>
      <c r="M6" s="11"/>
      <c r="N6" s="12"/>
      <c r="O6" s="14" t="s">
        <v>15</v>
      </c>
      <c r="P6" s="14"/>
      <c r="Q6" s="14"/>
      <c r="R6" s="16" t="s">
        <v>16</v>
      </c>
      <c r="S6" s="16"/>
      <c r="T6" s="16"/>
      <c r="U6" s="22" t="s">
        <v>17</v>
      </c>
      <c r="V6" s="14"/>
      <c r="W6" s="14"/>
      <c r="X6" s="14"/>
      <c r="Y6" s="15"/>
      <c r="Z6" s="15"/>
      <c r="AA6" s="16"/>
      <c r="AB6" s="16"/>
      <c r="AC6" s="16"/>
      <c r="AD6" s="17"/>
      <c r="AE6" s="17"/>
      <c r="AF6" s="18"/>
    </row>
    <row r="7" customFormat="false" ht="75.75" hidden="false" customHeight="true" outlineLevel="0" collapsed="false">
      <c r="A7" s="23" t="s">
        <v>18</v>
      </c>
      <c r="B7" s="9"/>
      <c r="C7" s="10"/>
      <c r="D7" s="24" t="s">
        <v>19</v>
      </c>
      <c r="E7" s="25" t="s">
        <v>20</v>
      </c>
      <c r="F7" s="26" t="s">
        <v>21</v>
      </c>
      <c r="G7" s="24" t="s">
        <v>19</v>
      </c>
      <c r="H7" s="25" t="s">
        <v>20</v>
      </c>
      <c r="I7" s="27" t="s">
        <v>21</v>
      </c>
      <c r="J7" s="28" t="s">
        <v>22</v>
      </c>
      <c r="K7" s="24" t="s">
        <v>19</v>
      </c>
      <c r="L7" s="27" t="s">
        <v>23</v>
      </c>
      <c r="M7" s="26" t="s">
        <v>24</v>
      </c>
      <c r="N7" s="12"/>
      <c r="O7" s="29" t="s">
        <v>19</v>
      </c>
      <c r="P7" s="30" t="s">
        <v>25</v>
      </c>
      <c r="Q7" s="31" t="s">
        <v>26</v>
      </c>
      <c r="R7" s="32" t="s">
        <v>19</v>
      </c>
      <c r="S7" s="30" t="s">
        <v>25</v>
      </c>
      <c r="T7" s="31" t="s">
        <v>26</v>
      </c>
      <c r="U7" s="22"/>
      <c r="V7" s="33" t="s">
        <v>19</v>
      </c>
      <c r="W7" s="34" t="s">
        <v>27</v>
      </c>
      <c r="X7" s="35" t="s">
        <v>28</v>
      </c>
      <c r="Y7" s="36" t="s">
        <v>29</v>
      </c>
      <c r="Z7" s="37" t="s">
        <v>30</v>
      </c>
      <c r="AA7" s="29" t="s">
        <v>19</v>
      </c>
      <c r="AB7" s="30" t="s">
        <v>25</v>
      </c>
      <c r="AC7" s="31" t="s">
        <v>26</v>
      </c>
      <c r="AD7" s="38" t="s">
        <v>31</v>
      </c>
      <c r="AE7" s="39" t="s">
        <v>32</v>
      </c>
      <c r="AF7" s="18"/>
    </row>
    <row r="8" customFormat="false" ht="14.25" hidden="false" customHeight="true" outlineLevel="0" collapsed="false">
      <c r="A8" s="40" t="n">
        <v>43497</v>
      </c>
      <c r="B8" s="41" t="s">
        <v>33</v>
      </c>
      <c r="C8" s="42" t="n">
        <v>38881.3</v>
      </c>
      <c r="D8" s="43" t="n">
        <v>11</v>
      </c>
      <c r="E8" s="44" t="n">
        <v>30200</v>
      </c>
      <c r="F8" s="45" t="n">
        <v>3020</v>
      </c>
      <c r="G8" s="46" t="n">
        <v>19</v>
      </c>
      <c r="H8" s="44" t="n">
        <v>27600</v>
      </c>
      <c r="I8" s="45" t="n">
        <v>2760</v>
      </c>
      <c r="J8" s="47" t="n">
        <f aca="false">H8+I8</f>
        <v>30360</v>
      </c>
      <c r="K8" s="48" t="n">
        <v>4</v>
      </c>
      <c r="L8" s="49"/>
      <c r="M8" s="50" t="n">
        <v>5000</v>
      </c>
      <c r="N8" s="51" t="n">
        <f aca="false">E8+F8+H8+I8+L8+M8</f>
        <v>68580</v>
      </c>
      <c r="O8" s="52"/>
      <c r="P8" s="53"/>
      <c r="Q8" s="53"/>
      <c r="R8" s="53"/>
      <c r="S8" s="53"/>
      <c r="T8" s="53"/>
      <c r="U8" s="54" t="n">
        <f aca="false">P8+Q8+S8+T8</f>
        <v>0</v>
      </c>
      <c r="V8" s="55"/>
      <c r="W8" s="56"/>
      <c r="X8" s="57"/>
      <c r="Y8" s="58"/>
      <c r="Z8" s="59"/>
      <c r="AA8" s="60" t="n">
        <f aca="false">D8+G8-O8-R8</f>
        <v>30</v>
      </c>
      <c r="AB8" s="61" t="n">
        <f aca="false">E8+H8-P8-S8</f>
        <v>57800</v>
      </c>
      <c r="AC8" s="62" t="n">
        <f aca="false">F8+I8-Q8-T8</f>
        <v>5780</v>
      </c>
      <c r="AD8" s="55"/>
      <c r="AE8" s="63" t="n">
        <f aca="false">C8+N8-J8-M8-P8-Q8-W8-Y8-AD8</f>
        <v>72101.3</v>
      </c>
      <c r="AF8" s="64" t="s">
        <v>34</v>
      </c>
    </row>
    <row r="9" customFormat="false" ht="13.8" hidden="false" customHeight="false" outlineLevel="0" collapsed="false">
      <c r="A9" s="40" t="n">
        <v>43498</v>
      </c>
      <c r="B9" s="41" t="s">
        <v>35</v>
      </c>
      <c r="C9" s="42" t="n">
        <f aca="false">AE8</f>
        <v>72101.3</v>
      </c>
      <c r="D9" s="65" t="n">
        <v>9</v>
      </c>
      <c r="E9" s="66" t="n">
        <v>15950</v>
      </c>
      <c r="F9" s="67" t="n">
        <v>1595</v>
      </c>
      <c r="G9" s="68" t="n">
        <v>18</v>
      </c>
      <c r="H9" s="66" t="n">
        <v>21650</v>
      </c>
      <c r="I9" s="67" t="n">
        <v>2165</v>
      </c>
      <c r="J9" s="47" t="n">
        <f aca="false">H9+I9</f>
        <v>23815</v>
      </c>
      <c r="K9" s="69"/>
      <c r="L9" s="70"/>
      <c r="M9" s="71"/>
      <c r="N9" s="51" t="n">
        <f aca="false">E9+F9+H9+I9+L9+M9</f>
        <v>41360</v>
      </c>
      <c r="O9" s="65"/>
      <c r="P9" s="66"/>
      <c r="Q9" s="66"/>
      <c r="R9" s="66"/>
      <c r="S9" s="66"/>
      <c r="T9" s="66"/>
      <c r="U9" s="54" t="n">
        <f aca="false">P9+Q9+S9+T9</f>
        <v>0</v>
      </c>
      <c r="V9" s="69" t="n">
        <v>1</v>
      </c>
      <c r="W9" s="70" t="n">
        <v>2000</v>
      </c>
      <c r="X9" s="72"/>
      <c r="Y9" s="73"/>
      <c r="Z9" s="72"/>
      <c r="AA9" s="60" t="n">
        <f aca="false">D9+G9-O9-R9</f>
        <v>27</v>
      </c>
      <c r="AB9" s="61" t="n">
        <f aca="false">E9+H9-P9-S9</f>
        <v>37600</v>
      </c>
      <c r="AC9" s="62" t="n">
        <f aca="false">F9+I9-Q9-T9</f>
        <v>3760</v>
      </c>
      <c r="AD9" s="69"/>
      <c r="AE9" s="74" t="n">
        <f aca="false">C9+N9-J9-M9-P9-Q9-W9-Y9-AD9</f>
        <v>87646.3</v>
      </c>
      <c r="AF9" s="75" t="s">
        <v>36</v>
      </c>
    </row>
    <row r="10" customFormat="false" ht="13.8" hidden="false" customHeight="false" outlineLevel="0" collapsed="false">
      <c r="A10" s="40" t="n">
        <v>43499</v>
      </c>
      <c r="B10" s="41" t="s">
        <v>37</v>
      </c>
      <c r="C10" s="42" t="n">
        <f aca="false">AE9</f>
        <v>87646.3</v>
      </c>
      <c r="D10" s="65" t="n">
        <v>5</v>
      </c>
      <c r="E10" s="66" t="n">
        <v>6340</v>
      </c>
      <c r="F10" s="67" t="n">
        <v>634</v>
      </c>
      <c r="G10" s="68" t="n">
        <v>9</v>
      </c>
      <c r="H10" s="66" t="n">
        <v>19000</v>
      </c>
      <c r="I10" s="67" t="n">
        <v>1900</v>
      </c>
      <c r="J10" s="47" t="n">
        <f aca="false">H10+I10</f>
        <v>20900</v>
      </c>
      <c r="K10" s="69"/>
      <c r="L10" s="70"/>
      <c r="M10" s="71"/>
      <c r="N10" s="51" t="n">
        <f aca="false">E10+F10+H10+I10+L10+M10</f>
        <v>27874</v>
      </c>
      <c r="O10" s="65"/>
      <c r="P10" s="66"/>
      <c r="Q10" s="66"/>
      <c r="R10" s="66"/>
      <c r="S10" s="66"/>
      <c r="T10" s="66"/>
      <c r="U10" s="54" t="n">
        <f aca="false">P10+Q10+S10+T10</f>
        <v>0</v>
      </c>
      <c r="V10" s="69"/>
      <c r="W10" s="70"/>
      <c r="X10" s="72"/>
      <c r="Y10" s="73"/>
      <c r="Z10" s="72"/>
      <c r="AA10" s="60" t="n">
        <f aca="false">D10+G10-O10-R10</f>
        <v>14</v>
      </c>
      <c r="AB10" s="61" t="n">
        <f aca="false">E10+H10-P10-S10</f>
        <v>25340</v>
      </c>
      <c r="AC10" s="62" t="n">
        <f aca="false">F10+I10-Q10-T10</f>
        <v>2534</v>
      </c>
      <c r="AD10" s="69"/>
      <c r="AE10" s="74" t="n">
        <f aca="false">C10+N10-J10-M10-P10-Q10-W10-Y10-AD10</f>
        <v>94620.3</v>
      </c>
      <c r="AF10" s="75" t="s">
        <v>38</v>
      </c>
    </row>
    <row r="11" customFormat="false" ht="15" hidden="false" customHeight="false" outlineLevel="0" collapsed="false">
      <c r="A11" s="40" t="n">
        <v>43500</v>
      </c>
      <c r="B11" s="41" t="s">
        <v>39</v>
      </c>
      <c r="C11" s="42" t="n">
        <f aca="false">AE10</f>
        <v>94620.3</v>
      </c>
      <c r="D11" s="65" t="n">
        <v>2</v>
      </c>
      <c r="E11" s="66" t="n">
        <v>1200</v>
      </c>
      <c r="F11" s="67" t="n">
        <v>120</v>
      </c>
      <c r="G11" s="68" t="n">
        <v>3</v>
      </c>
      <c r="H11" s="66" t="n">
        <v>2500</v>
      </c>
      <c r="I11" s="67" t="n">
        <v>250</v>
      </c>
      <c r="J11" s="47" t="n">
        <f aca="false">H11+I11</f>
        <v>2750</v>
      </c>
      <c r="K11" s="69"/>
      <c r="L11" s="70"/>
      <c r="M11" s="71"/>
      <c r="N11" s="51" t="n">
        <f aca="false">E11+F11+H11+I11+L11+M11</f>
        <v>4070</v>
      </c>
      <c r="O11" s="65"/>
      <c r="P11" s="66"/>
      <c r="Q11" s="66"/>
      <c r="R11" s="66"/>
      <c r="S11" s="66"/>
      <c r="T11" s="66"/>
      <c r="U11" s="54" t="n">
        <f aca="false">P11+Q11+S11+T11</f>
        <v>0</v>
      </c>
      <c r="V11" s="69"/>
      <c r="W11" s="70"/>
      <c r="X11" s="72"/>
      <c r="Y11" s="73"/>
      <c r="Z11" s="76"/>
      <c r="AA11" s="60" t="n">
        <f aca="false">D11+G11-O11-R11</f>
        <v>5</v>
      </c>
      <c r="AB11" s="61" t="n">
        <f aca="false">E11+H11-P11-S11</f>
        <v>3700</v>
      </c>
      <c r="AC11" s="62" t="n">
        <f aca="false">F11+I11-Q11-T11</f>
        <v>370</v>
      </c>
      <c r="AD11" s="69"/>
      <c r="AE11" s="74" t="n">
        <f aca="false">C11+N11-J11-M11-P11-Q11-W11-Y11-AD11</f>
        <v>95940.3</v>
      </c>
      <c r="AF11" s="75"/>
    </row>
    <row r="12" customFormat="false" ht="13.8" hidden="false" customHeight="false" outlineLevel="0" collapsed="false">
      <c r="A12" s="40" t="n">
        <v>43501</v>
      </c>
      <c r="B12" s="41" t="s">
        <v>40</v>
      </c>
      <c r="C12" s="42" t="n">
        <f aca="false">AE11</f>
        <v>95940.3</v>
      </c>
      <c r="D12" s="65" t="n">
        <v>3</v>
      </c>
      <c r="E12" s="66" t="n">
        <v>3000</v>
      </c>
      <c r="F12" s="67" t="n">
        <v>300</v>
      </c>
      <c r="G12" s="68" t="n">
        <v>12</v>
      </c>
      <c r="H12" s="66" t="n">
        <v>14740</v>
      </c>
      <c r="I12" s="67" t="n">
        <v>1474</v>
      </c>
      <c r="J12" s="47" t="n">
        <f aca="false">H12+I12</f>
        <v>16214</v>
      </c>
      <c r="K12" s="69"/>
      <c r="L12" s="70"/>
      <c r="M12" s="71"/>
      <c r="N12" s="51" t="n">
        <f aca="false">E12+F12+H12+I12+L12+M12</f>
        <v>19514</v>
      </c>
      <c r="O12" s="65"/>
      <c r="P12" s="66"/>
      <c r="Q12" s="66"/>
      <c r="R12" s="66"/>
      <c r="S12" s="66"/>
      <c r="T12" s="66"/>
      <c r="U12" s="54" t="n">
        <f aca="false">P12+Q12+S12+T12</f>
        <v>0</v>
      </c>
      <c r="V12" s="69"/>
      <c r="W12" s="70"/>
      <c r="X12" s="72"/>
      <c r="Y12" s="73"/>
      <c r="Z12" s="77"/>
      <c r="AA12" s="60" t="n">
        <f aca="false">D12+G12-O12-R12</f>
        <v>15</v>
      </c>
      <c r="AB12" s="61" t="n">
        <f aca="false">E12+H12-P12-S12</f>
        <v>17740</v>
      </c>
      <c r="AC12" s="62" t="n">
        <f aca="false">F12+I12-Q12-T12</f>
        <v>1774</v>
      </c>
      <c r="AD12" s="69" t="n">
        <v>90000</v>
      </c>
      <c r="AE12" s="74" t="n">
        <f aca="false">C12+N12-J12-M12-P12-Q12-W12-Y12-AD12</f>
        <v>9240.3</v>
      </c>
      <c r="AF12" s="75"/>
    </row>
    <row r="13" customFormat="false" ht="13.8" hidden="false" customHeight="false" outlineLevel="0" collapsed="false">
      <c r="A13" s="40" t="n">
        <v>43502</v>
      </c>
      <c r="B13" s="41" t="s">
        <v>41</v>
      </c>
      <c r="C13" s="42" t="n">
        <f aca="false">AE12</f>
        <v>9240.3</v>
      </c>
      <c r="D13" s="65" t="n">
        <v>5</v>
      </c>
      <c r="E13" s="66" t="n">
        <v>11100</v>
      </c>
      <c r="F13" s="67" t="n">
        <v>1110</v>
      </c>
      <c r="G13" s="68" t="n">
        <v>5</v>
      </c>
      <c r="H13" s="66" t="n">
        <v>9400</v>
      </c>
      <c r="I13" s="67" t="n">
        <v>940</v>
      </c>
      <c r="J13" s="47" t="n">
        <f aca="false">H13+I13</f>
        <v>10340</v>
      </c>
      <c r="K13" s="69"/>
      <c r="L13" s="70"/>
      <c r="M13" s="71"/>
      <c r="N13" s="51" t="n">
        <f aca="false">E13+F13+H13+I13+L13+M13</f>
        <v>22550</v>
      </c>
      <c r="O13" s="65"/>
      <c r="P13" s="66"/>
      <c r="Q13" s="66"/>
      <c r="R13" s="78"/>
      <c r="S13" s="78"/>
      <c r="T13" s="78"/>
      <c r="U13" s="54" t="n">
        <f aca="false">P13+Q13+S13+T13</f>
        <v>0</v>
      </c>
      <c r="V13" s="69"/>
      <c r="W13" s="70"/>
      <c r="X13" s="72"/>
      <c r="Y13" s="73"/>
      <c r="Z13" s="79"/>
      <c r="AA13" s="60" t="n">
        <f aca="false">D13+G13-O13-R13</f>
        <v>10</v>
      </c>
      <c r="AB13" s="61" t="n">
        <f aca="false">E13+H13-P13-S13</f>
        <v>20500</v>
      </c>
      <c r="AC13" s="62" t="n">
        <f aca="false">F13+I13-Q13-T13</f>
        <v>2050</v>
      </c>
      <c r="AD13" s="69"/>
      <c r="AE13" s="74" t="n">
        <f aca="false">C13+N13-J13-M13-P13-Q13-W13-Y13-AD13</f>
        <v>21450.3</v>
      </c>
      <c r="AF13" s="75"/>
    </row>
    <row r="14" customFormat="false" ht="15" hidden="false" customHeight="false" outlineLevel="0" collapsed="false">
      <c r="A14" s="40" t="n">
        <v>43503</v>
      </c>
      <c r="B14" s="41" t="s">
        <v>42</v>
      </c>
      <c r="C14" s="42" t="n">
        <f aca="false">AE13</f>
        <v>21450.3</v>
      </c>
      <c r="D14" s="65"/>
      <c r="E14" s="66"/>
      <c r="F14" s="67"/>
      <c r="G14" s="68"/>
      <c r="H14" s="66"/>
      <c r="I14" s="67"/>
      <c r="J14" s="47" t="n">
        <f aca="false">H14+I14</f>
        <v>0</v>
      </c>
      <c r="K14" s="69"/>
      <c r="L14" s="70"/>
      <c r="M14" s="71"/>
      <c r="N14" s="51" t="n">
        <f aca="false">E14+F14+H14+I14+L14+M14</f>
        <v>0</v>
      </c>
      <c r="O14" s="65"/>
      <c r="P14" s="66"/>
      <c r="Q14" s="66"/>
      <c r="R14" s="66"/>
      <c r="S14" s="66"/>
      <c r="T14" s="66"/>
      <c r="U14" s="54" t="n">
        <f aca="false">P14+Q14+S14+T14</f>
        <v>0</v>
      </c>
      <c r="V14" s="69"/>
      <c r="W14" s="70"/>
      <c r="X14" s="72"/>
      <c r="Y14" s="73"/>
      <c r="Z14" s="77"/>
      <c r="AA14" s="60" t="n">
        <f aca="false">D14+G14-O14-R14</f>
        <v>0</v>
      </c>
      <c r="AB14" s="61" t="n">
        <f aca="false">E14+H14-P14-S14</f>
        <v>0</v>
      </c>
      <c r="AC14" s="62" t="n">
        <f aca="false">F14+I14-Q14-T14</f>
        <v>0</v>
      </c>
      <c r="AD14" s="69"/>
      <c r="AE14" s="74" t="n">
        <f aca="false">C14+N14-J14-M14-P14-Q14-W14-Y14-AD14</f>
        <v>21450.3</v>
      </c>
      <c r="AF14" s="75"/>
    </row>
    <row r="15" customFormat="false" ht="15" hidden="false" customHeight="false" outlineLevel="0" collapsed="false">
      <c r="A15" s="40" t="n">
        <v>43504</v>
      </c>
      <c r="B15" s="41" t="s">
        <v>43</v>
      </c>
      <c r="C15" s="42" t="n">
        <f aca="false">AE14</f>
        <v>21450.3</v>
      </c>
      <c r="D15" s="65"/>
      <c r="E15" s="66"/>
      <c r="F15" s="67"/>
      <c r="G15" s="68"/>
      <c r="H15" s="66"/>
      <c r="I15" s="67"/>
      <c r="J15" s="47" t="n">
        <f aca="false">H15+I15</f>
        <v>0</v>
      </c>
      <c r="K15" s="69"/>
      <c r="L15" s="70"/>
      <c r="M15" s="71"/>
      <c r="N15" s="51" t="n">
        <f aca="false">E15+F15+H15+I15+L15+M15</f>
        <v>0</v>
      </c>
      <c r="O15" s="65"/>
      <c r="P15" s="66"/>
      <c r="Q15" s="66"/>
      <c r="R15" s="66"/>
      <c r="S15" s="66"/>
      <c r="T15" s="66"/>
      <c r="U15" s="54" t="n">
        <f aca="false">P15+Q15+S15+T15</f>
        <v>0</v>
      </c>
      <c r="V15" s="69"/>
      <c r="W15" s="70"/>
      <c r="X15" s="72"/>
      <c r="Y15" s="73"/>
      <c r="Z15" s="79"/>
      <c r="AA15" s="60" t="n">
        <f aca="false">D15+G15-O15-R15</f>
        <v>0</v>
      </c>
      <c r="AB15" s="61" t="n">
        <f aca="false">E15+H15-P15-S15</f>
        <v>0</v>
      </c>
      <c r="AC15" s="62" t="n">
        <f aca="false">F15+I15-Q15-T15</f>
        <v>0</v>
      </c>
      <c r="AD15" s="69"/>
      <c r="AE15" s="74" t="n">
        <f aca="false">C15+N15-J15-M15-P15-Q15-W15-Y15-AD15</f>
        <v>21450.3</v>
      </c>
      <c r="AF15" s="75"/>
    </row>
    <row r="16" customFormat="false" ht="13.8" hidden="false" customHeight="false" outlineLevel="0" collapsed="false">
      <c r="A16" s="40" t="n">
        <v>43505</v>
      </c>
      <c r="B16" s="41" t="s">
        <v>44</v>
      </c>
      <c r="C16" s="42" t="n">
        <f aca="false">AE15</f>
        <v>21450.3</v>
      </c>
      <c r="D16" s="65"/>
      <c r="E16" s="66"/>
      <c r="F16" s="67"/>
      <c r="G16" s="68"/>
      <c r="H16" s="66"/>
      <c r="I16" s="72"/>
      <c r="J16" s="47" t="n">
        <f aca="false">H16+I16</f>
        <v>0</v>
      </c>
      <c r="K16" s="69"/>
      <c r="L16" s="70"/>
      <c r="M16" s="71"/>
      <c r="N16" s="51" t="n">
        <f aca="false">E16+F16+H16+I16+L16+M16</f>
        <v>0</v>
      </c>
      <c r="O16" s="65"/>
      <c r="P16" s="66"/>
      <c r="Q16" s="66"/>
      <c r="R16" s="66"/>
      <c r="S16" s="66"/>
      <c r="T16" s="66"/>
      <c r="U16" s="54" t="n">
        <f aca="false">P16+Q16+S16+T16</f>
        <v>0</v>
      </c>
      <c r="V16" s="69"/>
      <c r="W16" s="70"/>
      <c r="X16" s="72"/>
      <c r="Y16" s="73"/>
      <c r="Z16" s="79"/>
      <c r="AA16" s="60" t="n">
        <f aca="false">D16+G16-O16-R16</f>
        <v>0</v>
      </c>
      <c r="AB16" s="61" t="n">
        <f aca="false">E16+H16-P16-S16</f>
        <v>0</v>
      </c>
      <c r="AC16" s="62" t="n">
        <f aca="false">F16+I16-Q16-T16</f>
        <v>0</v>
      </c>
      <c r="AD16" s="69"/>
      <c r="AE16" s="74" t="n">
        <f aca="false">C16+N16-J16-M16-P16-Q16-W16-Y16-AD16</f>
        <v>21450.3</v>
      </c>
      <c r="AF16" s="75"/>
    </row>
    <row r="17" customFormat="false" ht="13.8" hidden="false" customHeight="false" outlineLevel="0" collapsed="false">
      <c r="A17" s="40" t="n">
        <v>43506</v>
      </c>
      <c r="B17" s="41" t="s">
        <v>45</v>
      </c>
      <c r="C17" s="42" t="n">
        <f aca="false">AE16</f>
        <v>21450.3</v>
      </c>
      <c r="D17" s="65"/>
      <c r="E17" s="66"/>
      <c r="F17" s="67"/>
      <c r="G17" s="68"/>
      <c r="H17" s="66"/>
      <c r="I17" s="67"/>
      <c r="J17" s="47" t="n">
        <f aca="false">H17+I17</f>
        <v>0</v>
      </c>
      <c r="K17" s="69"/>
      <c r="L17" s="70"/>
      <c r="M17" s="71"/>
      <c r="N17" s="51" t="n">
        <f aca="false">E17+F17+H17+I17+L17+M17</f>
        <v>0</v>
      </c>
      <c r="O17" s="65"/>
      <c r="P17" s="66"/>
      <c r="Q17" s="66"/>
      <c r="R17" s="66"/>
      <c r="S17" s="66"/>
      <c r="T17" s="66"/>
      <c r="U17" s="54" t="n">
        <f aca="false">P17+Q17+S17+T17</f>
        <v>0</v>
      </c>
      <c r="V17" s="69"/>
      <c r="W17" s="70"/>
      <c r="X17" s="72"/>
      <c r="Y17" s="73"/>
      <c r="Z17" s="76"/>
      <c r="AA17" s="60" t="n">
        <f aca="false">D17+G17-O17-R17</f>
        <v>0</v>
      </c>
      <c r="AB17" s="61" t="n">
        <f aca="false">E17+H17-P17-S17</f>
        <v>0</v>
      </c>
      <c r="AC17" s="62" t="n">
        <f aca="false">F17+I17-Q17-T17</f>
        <v>0</v>
      </c>
      <c r="AD17" s="69"/>
      <c r="AE17" s="74" t="n">
        <f aca="false">C17+N17-J17-M17-P17-Q17-W17-Y17-AD17</f>
        <v>21450.3</v>
      </c>
      <c r="AF17" s="80"/>
    </row>
    <row r="18" customFormat="false" ht="15" hidden="false" customHeight="false" outlineLevel="0" collapsed="false">
      <c r="A18" s="40" t="n">
        <v>43507</v>
      </c>
      <c r="B18" s="41" t="s">
        <v>46</v>
      </c>
      <c r="C18" s="42" t="n">
        <f aca="false">AE17</f>
        <v>21450.3</v>
      </c>
      <c r="D18" s="65"/>
      <c r="E18" s="66"/>
      <c r="F18" s="67"/>
      <c r="G18" s="68"/>
      <c r="H18" s="66"/>
      <c r="I18" s="67"/>
      <c r="J18" s="47" t="n">
        <f aca="false">H18+I18</f>
        <v>0</v>
      </c>
      <c r="K18" s="69"/>
      <c r="L18" s="70"/>
      <c r="M18" s="71"/>
      <c r="N18" s="51" t="n">
        <f aca="false">E18+F18+H18+I18+L18+M18</f>
        <v>0</v>
      </c>
      <c r="O18" s="65"/>
      <c r="P18" s="66"/>
      <c r="Q18" s="66"/>
      <c r="R18" s="66"/>
      <c r="S18" s="66"/>
      <c r="T18" s="66"/>
      <c r="U18" s="54" t="n">
        <f aca="false">P18+Q18+S18+T18</f>
        <v>0</v>
      </c>
      <c r="V18" s="69"/>
      <c r="W18" s="70"/>
      <c r="X18" s="72"/>
      <c r="Y18" s="73"/>
      <c r="Z18" s="79"/>
      <c r="AA18" s="60" t="n">
        <f aca="false">D18+G18-O18-R18</f>
        <v>0</v>
      </c>
      <c r="AB18" s="61" t="n">
        <f aca="false">E18+H18-P18-S18</f>
        <v>0</v>
      </c>
      <c r="AC18" s="62" t="n">
        <f aca="false">F18+I18-Q18-T18</f>
        <v>0</v>
      </c>
      <c r="AD18" s="69"/>
      <c r="AE18" s="74" t="n">
        <f aca="false">C18+N18-J18-M18-P18-Q18-W18-Y18-AD18</f>
        <v>21450.3</v>
      </c>
      <c r="AF18" s="75"/>
    </row>
    <row r="19" customFormat="false" ht="15" hidden="false" customHeight="false" outlineLevel="0" collapsed="false">
      <c r="A19" s="40" t="n">
        <v>43508</v>
      </c>
      <c r="B19" s="41" t="s">
        <v>47</v>
      </c>
      <c r="C19" s="42" t="n">
        <f aca="false">AE18</f>
        <v>21450.3</v>
      </c>
      <c r="D19" s="65"/>
      <c r="E19" s="66"/>
      <c r="F19" s="67"/>
      <c r="G19" s="68"/>
      <c r="H19" s="66"/>
      <c r="I19" s="67"/>
      <c r="J19" s="47" t="n">
        <f aca="false">H19+I19</f>
        <v>0</v>
      </c>
      <c r="K19" s="69"/>
      <c r="L19" s="70"/>
      <c r="M19" s="71"/>
      <c r="N19" s="51" t="n">
        <f aca="false">E19+F19+H19+I19+L19+M19</f>
        <v>0</v>
      </c>
      <c r="O19" s="65"/>
      <c r="P19" s="66"/>
      <c r="Q19" s="66"/>
      <c r="R19" s="66"/>
      <c r="S19" s="66"/>
      <c r="T19" s="66"/>
      <c r="U19" s="54" t="n">
        <f aca="false">P19+Q19+S19+T19</f>
        <v>0</v>
      </c>
      <c r="V19" s="69"/>
      <c r="W19" s="70"/>
      <c r="X19" s="72"/>
      <c r="Y19" s="73"/>
      <c r="Z19" s="79"/>
      <c r="AA19" s="60" t="n">
        <f aca="false">D19+G19-O19-R19</f>
        <v>0</v>
      </c>
      <c r="AB19" s="61" t="n">
        <f aca="false">E19+H19-P19-S19</f>
        <v>0</v>
      </c>
      <c r="AC19" s="62" t="n">
        <f aca="false">F19+I19-Q19-T19</f>
        <v>0</v>
      </c>
      <c r="AD19" s="69"/>
      <c r="AE19" s="74" t="n">
        <f aca="false">C19+N19-J19-M19-P19-Q19-W19-Y19-AD19</f>
        <v>21450.3</v>
      </c>
      <c r="AF19" s="75"/>
    </row>
    <row r="20" customFormat="false" ht="15" hidden="false" customHeight="false" outlineLevel="0" collapsed="false">
      <c r="A20" s="40" t="n">
        <v>43509</v>
      </c>
      <c r="B20" s="81"/>
      <c r="C20" s="42" t="n">
        <f aca="false">AE19</f>
        <v>21450.3</v>
      </c>
      <c r="D20" s="65"/>
      <c r="E20" s="66"/>
      <c r="F20" s="67"/>
      <c r="G20" s="68"/>
      <c r="H20" s="66"/>
      <c r="I20" s="67"/>
      <c r="J20" s="47" t="n">
        <f aca="false">H20+I20</f>
        <v>0</v>
      </c>
      <c r="K20" s="69"/>
      <c r="L20" s="70"/>
      <c r="M20" s="67"/>
      <c r="N20" s="51" t="n">
        <f aca="false">E20+F20+H20+I20+L20+M20</f>
        <v>0</v>
      </c>
      <c r="O20" s="65"/>
      <c r="P20" s="66"/>
      <c r="Q20" s="66"/>
      <c r="R20" s="66"/>
      <c r="S20" s="66"/>
      <c r="T20" s="66"/>
      <c r="U20" s="54" t="n">
        <f aca="false">P20+Q20+S20+T20</f>
        <v>0</v>
      </c>
      <c r="V20" s="69"/>
      <c r="W20" s="70"/>
      <c r="X20" s="72"/>
      <c r="Y20" s="73"/>
      <c r="Z20" s="77"/>
      <c r="AA20" s="60" t="n">
        <f aca="false">D20+G20-O20-R20</f>
        <v>0</v>
      </c>
      <c r="AB20" s="61" t="n">
        <f aca="false">E20+H20-P20-S20</f>
        <v>0</v>
      </c>
      <c r="AC20" s="62" t="n">
        <f aca="false">F20+I20-Q20-T20</f>
        <v>0</v>
      </c>
      <c r="AD20" s="69"/>
      <c r="AE20" s="74" t="n">
        <f aca="false">C20+N20-J20-M20-P20-Q20-W20-Y20-AD20</f>
        <v>21450.3</v>
      </c>
      <c r="AF20" s="75"/>
    </row>
    <row r="21" customFormat="false" ht="15" hidden="false" customHeight="false" outlineLevel="0" collapsed="false">
      <c r="A21" s="40" t="n">
        <v>43510</v>
      </c>
      <c r="B21" s="41"/>
      <c r="C21" s="42" t="n">
        <f aca="false">AE20</f>
        <v>21450.3</v>
      </c>
      <c r="D21" s="65"/>
      <c r="E21" s="66"/>
      <c r="F21" s="67"/>
      <c r="G21" s="68"/>
      <c r="H21" s="66"/>
      <c r="I21" s="67"/>
      <c r="J21" s="47" t="n">
        <f aca="false">H21+I21</f>
        <v>0</v>
      </c>
      <c r="K21" s="69"/>
      <c r="L21" s="70"/>
      <c r="M21" s="71"/>
      <c r="N21" s="51" t="n">
        <f aca="false">E21+F21+H21+I21+L21+M21</f>
        <v>0</v>
      </c>
      <c r="O21" s="65"/>
      <c r="P21" s="66"/>
      <c r="Q21" s="66"/>
      <c r="R21" s="66"/>
      <c r="S21" s="66"/>
      <c r="T21" s="66"/>
      <c r="U21" s="54" t="n">
        <f aca="false">P21+Q21+S21+T21</f>
        <v>0</v>
      </c>
      <c r="V21" s="69"/>
      <c r="W21" s="70"/>
      <c r="X21" s="72"/>
      <c r="Y21" s="73"/>
      <c r="Z21" s="76"/>
      <c r="AA21" s="60" t="n">
        <f aca="false">D21+G21-O21-R21</f>
        <v>0</v>
      </c>
      <c r="AB21" s="61" t="n">
        <f aca="false">E21+H21-P21-S21</f>
        <v>0</v>
      </c>
      <c r="AC21" s="62" t="n">
        <f aca="false">F21+I21-Q21-T21</f>
        <v>0</v>
      </c>
      <c r="AD21" s="69"/>
      <c r="AE21" s="74" t="n">
        <f aca="false">C21+N21-J21-M21-P21-Q21-W21-Y21-AD21</f>
        <v>21450.3</v>
      </c>
      <c r="AF21" s="75"/>
    </row>
    <row r="22" customFormat="false" ht="15" hidden="false" customHeight="false" outlineLevel="0" collapsed="false">
      <c r="A22" s="40" t="n">
        <v>43511</v>
      </c>
      <c r="B22" s="41"/>
      <c r="C22" s="42" t="n">
        <f aca="false">AE21</f>
        <v>21450.3</v>
      </c>
      <c r="D22" s="82"/>
      <c r="E22" s="83"/>
      <c r="F22" s="84"/>
      <c r="G22" s="68"/>
      <c r="H22" s="66"/>
      <c r="I22" s="67"/>
      <c r="J22" s="47" t="n">
        <f aca="false">H22+I22</f>
        <v>0</v>
      </c>
      <c r="K22" s="69"/>
      <c r="L22" s="70"/>
      <c r="M22" s="71"/>
      <c r="N22" s="51" t="n">
        <f aca="false">E22+F22+H22+I22+L22+M22</f>
        <v>0</v>
      </c>
      <c r="O22" s="65"/>
      <c r="P22" s="66"/>
      <c r="Q22" s="66"/>
      <c r="R22" s="66"/>
      <c r="S22" s="66"/>
      <c r="T22" s="66"/>
      <c r="U22" s="54" t="n">
        <f aca="false">P22+Q22+S22+T22</f>
        <v>0</v>
      </c>
      <c r="V22" s="69"/>
      <c r="W22" s="70"/>
      <c r="X22" s="72"/>
      <c r="Y22" s="73"/>
      <c r="Z22" s="76"/>
      <c r="AA22" s="60" t="n">
        <f aca="false">D22+G22-O22-R22</f>
        <v>0</v>
      </c>
      <c r="AB22" s="61" t="n">
        <f aca="false">E22+H22-P22-S22</f>
        <v>0</v>
      </c>
      <c r="AC22" s="62" t="n">
        <f aca="false">F22+I22-Q22-T22</f>
        <v>0</v>
      </c>
      <c r="AD22" s="69"/>
      <c r="AE22" s="74" t="n">
        <f aca="false">C22+N22-J22-M22-P22-Q22-W22-Y22-AD22</f>
        <v>21450.3</v>
      </c>
      <c r="AF22" s="75"/>
    </row>
    <row r="23" customFormat="false" ht="15" hidden="false" customHeight="false" outlineLevel="0" collapsed="false">
      <c r="A23" s="40" t="n">
        <v>43512</v>
      </c>
      <c r="B23" s="41"/>
      <c r="C23" s="42" t="n">
        <f aca="false">AE22</f>
        <v>21450.3</v>
      </c>
      <c r="D23" s="65"/>
      <c r="E23" s="66"/>
      <c r="F23" s="67"/>
      <c r="G23" s="68"/>
      <c r="H23" s="66"/>
      <c r="I23" s="67"/>
      <c r="J23" s="47" t="n">
        <f aca="false">H23+I23</f>
        <v>0</v>
      </c>
      <c r="K23" s="69"/>
      <c r="L23" s="70"/>
      <c r="M23" s="71"/>
      <c r="N23" s="51" t="n">
        <f aca="false">E23+F23+H23+I23+L23+M23</f>
        <v>0</v>
      </c>
      <c r="O23" s="65"/>
      <c r="P23" s="66"/>
      <c r="Q23" s="66"/>
      <c r="R23" s="66"/>
      <c r="S23" s="66"/>
      <c r="T23" s="66"/>
      <c r="U23" s="54" t="n">
        <f aca="false">P23+Q23+S23+T23</f>
        <v>0</v>
      </c>
      <c r="V23" s="69"/>
      <c r="W23" s="70"/>
      <c r="X23" s="72"/>
      <c r="Y23" s="73"/>
      <c r="Z23" s="67"/>
      <c r="AA23" s="60" t="n">
        <f aca="false">D23+G23-O23-R23</f>
        <v>0</v>
      </c>
      <c r="AB23" s="61" t="n">
        <f aca="false">E23+H23-P23-S23</f>
        <v>0</v>
      </c>
      <c r="AC23" s="62" t="n">
        <f aca="false">F23+I23-Q23-T23</f>
        <v>0</v>
      </c>
      <c r="AD23" s="69"/>
      <c r="AE23" s="74" t="n">
        <f aca="false">C23+N23-J23-M23-P23-Q23-W23-Y23-AD23</f>
        <v>21450.3</v>
      </c>
      <c r="AF23" s="75"/>
    </row>
    <row r="24" customFormat="false" ht="15" hidden="false" customHeight="false" outlineLevel="0" collapsed="false">
      <c r="A24" s="40" t="n">
        <v>43513</v>
      </c>
      <c r="B24" s="81"/>
      <c r="C24" s="42" t="n">
        <f aca="false">AE23</f>
        <v>21450.3</v>
      </c>
      <c r="D24" s="65"/>
      <c r="E24" s="66"/>
      <c r="F24" s="67"/>
      <c r="G24" s="68"/>
      <c r="H24" s="66"/>
      <c r="I24" s="67"/>
      <c r="J24" s="47" t="n">
        <f aca="false">H24+I24</f>
        <v>0</v>
      </c>
      <c r="K24" s="69"/>
      <c r="L24" s="70"/>
      <c r="M24" s="71"/>
      <c r="N24" s="51" t="n">
        <f aca="false">E24+F24+H24+I24+L24+M24</f>
        <v>0</v>
      </c>
      <c r="O24" s="65"/>
      <c r="P24" s="66"/>
      <c r="Q24" s="66"/>
      <c r="R24" s="66"/>
      <c r="S24" s="66"/>
      <c r="T24" s="66"/>
      <c r="U24" s="54" t="n">
        <f aca="false">P24+Q24+S24+T24</f>
        <v>0</v>
      </c>
      <c r="V24" s="69"/>
      <c r="W24" s="70"/>
      <c r="X24" s="72"/>
      <c r="Y24" s="73"/>
      <c r="Z24" s="84"/>
      <c r="AA24" s="60" t="n">
        <f aca="false">D24+G24-O24-R24</f>
        <v>0</v>
      </c>
      <c r="AB24" s="61" t="n">
        <f aca="false">E24+H24-P24-S24</f>
        <v>0</v>
      </c>
      <c r="AC24" s="62" t="n">
        <f aca="false">F24+I24-Q24-T24</f>
        <v>0</v>
      </c>
      <c r="AD24" s="69"/>
      <c r="AE24" s="74" t="n">
        <f aca="false">C24+N24-J24-M24-P24-Q24-W24-Y24-AD24</f>
        <v>21450.3</v>
      </c>
      <c r="AF24" s="75"/>
    </row>
    <row r="25" customFormat="false" ht="15" hidden="false" customHeight="false" outlineLevel="0" collapsed="false">
      <c r="A25" s="40" t="n">
        <v>43514</v>
      </c>
      <c r="B25" s="41"/>
      <c r="C25" s="42" t="n">
        <f aca="false">AE24</f>
        <v>21450.3</v>
      </c>
      <c r="D25" s="65"/>
      <c r="E25" s="66"/>
      <c r="F25" s="85"/>
      <c r="G25" s="68"/>
      <c r="H25" s="66"/>
      <c r="I25" s="67"/>
      <c r="J25" s="47" t="n">
        <f aca="false">H25+I25</f>
        <v>0</v>
      </c>
      <c r="K25" s="69"/>
      <c r="L25" s="70"/>
      <c r="M25" s="71"/>
      <c r="N25" s="51" t="n">
        <f aca="false">E25+F25+H25+I25+L25+M25</f>
        <v>0</v>
      </c>
      <c r="O25" s="65"/>
      <c r="P25" s="66"/>
      <c r="Q25" s="66"/>
      <c r="R25" s="66"/>
      <c r="S25" s="66"/>
      <c r="T25" s="66"/>
      <c r="U25" s="54" t="n">
        <f aca="false">P25+Q25+S25+T25</f>
        <v>0</v>
      </c>
      <c r="V25" s="69"/>
      <c r="W25" s="70"/>
      <c r="X25" s="72"/>
      <c r="Y25" s="73"/>
      <c r="Z25" s="79"/>
      <c r="AA25" s="60" t="n">
        <f aca="false">D25+G25-O25-R25</f>
        <v>0</v>
      </c>
      <c r="AB25" s="61" t="n">
        <f aca="false">E25+H25-P25-S25</f>
        <v>0</v>
      </c>
      <c r="AC25" s="62" t="n">
        <f aca="false">F25+I25-Q25-T25</f>
        <v>0</v>
      </c>
      <c r="AD25" s="69"/>
      <c r="AE25" s="74" t="n">
        <f aca="false">C25+N25-J25-M25-P25-Q25-W25-Y25-AD25</f>
        <v>21450.3</v>
      </c>
      <c r="AF25" s="75"/>
    </row>
    <row r="26" customFormat="false" ht="15" hidden="false" customHeight="false" outlineLevel="0" collapsed="false">
      <c r="A26" s="40" t="n">
        <v>43515</v>
      </c>
      <c r="B26" s="41"/>
      <c r="C26" s="42" t="n">
        <f aca="false">AE25</f>
        <v>21450.3</v>
      </c>
      <c r="D26" s="65"/>
      <c r="E26" s="66"/>
      <c r="F26" s="67"/>
      <c r="G26" s="68"/>
      <c r="H26" s="66"/>
      <c r="I26" s="67"/>
      <c r="J26" s="47" t="n">
        <f aca="false">H26+I26</f>
        <v>0</v>
      </c>
      <c r="K26" s="69"/>
      <c r="L26" s="70"/>
      <c r="M26" s="67"/>
      <c r="N26" s="51" t="n">
        <f aca="false">E26+F26+H26+I26+L26+M26</f>
        <v>0</v>
      </c>
      <c r="O26" s="65"/>
      <c r="P26" s="66"/>
      <c r="Q26" s="66"/>
      <c r="R26" s="66"/>
      <c r="S26" s="66"/>
      <c r="T26" s="66"/>
      <c r="U26" s="54" t="n">
        <f aca="false">P26+Q26+S26+T26</f>
        <v>0</v>
      </c>
      <c r="V26" s="69"/>
      <c r="W26" s="70"/>
      <c r="X26" s="72"/>
      <c r="Y26" s="73"/>
      <c r="Z26" s="76"/>
      <c r="AA26" s="60" t="n">
        <f aca="false">D26+G26-O26-R26</f>
        <v>0</v>
      </c>
      <c r="AB26" s="61" t="n">
        <f aca="false">E26+H26-P26-S26</f>
        <v>0</v>
      </c>
      <c r="AC26" s="62" t="n">
        <f aca="false">F26+I26-Q26-T26</f>
        <v>0</v>
      </c>
      <c r="AD26" s="69"/>
      <c r="AE26" s="74" t="n">
        <f aca="false">C26+N26-J26-M26-P26-Q26-W26-Y26-AD26</f>
        <v>21450.3</v>
      </c>
      <c r="AF26" s="75"/>
    </row>
    <row r="27" customFormat="false" ht="15.75" hidden="false" customHeight="true" outlineLevel="0" collapsed="false">
      <c r="A27" s="40" t="n">
        <v>43516</v>
      </c>
      <c r="B27" s="41"/>
      <c r="C27" s="42" t="n">
        <f aca="false">AE26</f>
        <v>21450.3</v>
      </c>
      <c r="D27" s="86"/>
      <c r="E27" s="87"/>
      <c r="F27" s="85"/>
      <c r="G27" s="88"/>
      <c r="H27" s="87"/>
      <c r="I27" s="85"/>
      <c r="J27" s="47" t="n">
        <f aca="false">H27+I27</f>
        <v>0</v>
      </c>
      <c r="K27" s="86"/>
      <c r="L27" s="70"/>
      <c r="M27" s="85"/>
      <c r="N27" s="51" t="n">
        <f aca="false">E27+F27+H27+I27+L27+M27</f>
        <v>0</v>
      </c>
      <c r="O27" s="65"/>
      <c r="P27" s="66"/>
      <c r="Q27" s="66"/>
      <c r="R27" s="66"/>
      <c r="S27" s="66"/>
      <c r="T27" s="66"/>
      <c r="U27" s="54" t="n">
        <f aca="false">P27+Q27+S27+T27</f>
        <v>0</v>
      </c>
      <c r="V27" s="89"/>
      <c r="W27" s="70"/>
      <c r="X27" s="72"/>
      <c r="Y27" s="73"/>
      <c r="Z27" s="76"/>
      <c r="AA27" s="60" t="n">
        <f aca="false">D27+G27-O27-R27</f>
        <v>0</v>
      </c>
      <c r="AB27" s="61" t="n">
        <f aca="false">E27+H27-P27-S27</f>
        <v>0</v>
      </c>
      <c r="AC27" s="62" t="n">
        <f aca="false">F27+I27-Q27-T27</f>
        <v>0</v>
      </c>
      <c r="AD27" s="69"/>
      <c r="AE27" s="74" t="n">
        <f aca="false">C27+N27-J27-M27-P27-Q27-W27-Y27-AD27</f>
        <v>21450.3</v>
      </c>
      <c r="AF27" s="75"/>
    </row>
    <row r="28" customFormat="false" ht="15" hidden="false" customHeight="false" outlineLevel="0" collapsed="false">
      <c r="A28" s="40" t="n">
        <v>43517</v>
      </c>
      <c r="B28" s="81"/>
      <c r="C28" s="42" t="n">
        <f aca="false">AE27</f>
        <v>21450.3</v>
      </c>
      <c r="D28" s="65"/>
      <c r="E28" s="66"/>
      <c r="F28" s="67"/>
      <c r="G28" s="68"/>
      <c r="H28" s="66"/>
      <c r="I28" s="67"/>
      <c r="J28" s="47" t="n">
        <f aca="false">H28+I28</f>
        <v>0</v>
      </c>
      <c r="K28" s="86"/>
      <c r="L28" s="70"/>
      <c r="M28" s="71"/>
      <c r="N28" s="51" t="n">
        <f aca="false">E28+F28+H28+I28+L28+M28</f>
        <v>0</v>
      </c>
      <c r="O28" s="65"/>
      <c r="P28" s="66"/>
      <c r="Q28" s="66"/>
      <c r="R28" s="66"/>
      <c r="S28" s="66"/>
      <c r="T28" s="66"/>
      <c r="U28" s="54" t="n">
        <f aca="false">P28+Q28+S28+T28</f>
        <v>0</v>
      </c>
      <c r="V28" s="69"/>
      <c r="W28" s="70"/>
      <c r="X28" s="72"/>
      <c r="Y28" s="73"/>
      <c r="Z28" s="79"/>
      <c r="AA28" s="60" t="n">
        <f aca="false">D28+G28-O28-R28</f>
        <v>0</v>
      </c>
      <c r="AB28" s="61" t="n">
        <f aca="false">E28+H28-P28-S28</f>
        <v>0</v>
      </c>
      <c r="AC28" s="62" t="n">
        <f aca="false">F28+I28-Q28-T28</f>
        <v>0</v>
      </c>
      <c r="AD28" s="69"/>
      <c r="AE28" s="74" t="n">
        <f aca="false">C28+N28-J28-M28-P28-Q28-W28-Y28-AD28</f>
        <v>21450.3</v>
      </c>
      <c r="AF28" s="75"/>
    </row>
    <row r="29" customFormat="false" ht="15" hidden="false" customHeight="false" outlineLevel="0" collapsed="false">
      <c r="A29" s="40" t="n">
        <v>43518</v>
      </c>
      <c r="B29" s="41"/>
      <c r="C29" s="42" t="n">
        <f aca="false">AE28</f>
        <v>21450.3</v>
      </c>
      <c r="D29" s="65"/>
      <c r="E29" s="66"/>
      <c r="F29" s="67"/>
      <c r="G29" s="68"/>
      <c r="H29" s="66"/>
      <c r="I29" s="67"/>
      <c r="J29" s="47" t="n">
        <f aca="false">H29+I29</f>
        <v>0</v>
      </c>
      <c r="K29" s="69"/>
      <c r="L29" s="70"/>
      <c r="M29" s="67"/>
      <c r="N29" s="51" t="n">
        <f aca="false">E29+F29+H29+I29+L29+M29</f>
        <v>0</v>
      </c>
      <c r="O29" s="65"/>
      <c r="P29" s="66"/>
      <c r="Q29" s="66"/>
      <c r="R29" s="66"/>
      <c r="S29" s="66"/>
      <c r="T29" s="66"/>
      <c r="U29" s="54" t="n">
        <f aca="false">P29+Q29+S29+T29</f>
        <v>0</v>
      </c>
      <c r="V29" s="69"/>
      <c r="W29" s="70"/>
      <c r="X29" s="72"/>
      <c r="Y29" s="73"/>
      <c r="Z29" s="79"/>
      <c r="AA29" s="60" t="n">
        <f aca="false">D29+G29-O29-R29</f>
        <v>0</v>
      </c>
      <c r="AB29" s="61" t="n">
        <f aca="false">E29+H29-P29-S29</f>
        <v>0</v>
      </c>
      <c r="AC29" s="62" t="n">
        <f aca="false">F29+I29-Q29-T29</f>
        <v>0</v>
      </c>
      <c r="AD29" s="90"/>
      <c r="AE29" s="74" t="n">
        <f aca="false">C29+N29-J29-M29-P29-Q29-W29-Y29-AD29</f>
        <v>21450.3</v>
      </c>
      <c r="AF29" s="75"/>
    </row>
    <row r="30" customFormat="false" ht="15" hidden="false" customHeight="false" outlineLevel="0" collapsed="false">
      <c r="A30" s="40" t="n">
        <v>43519</v>
      </c>
      <c r="B30" s="41"/>
      <c r="C30" s="42" t="n">
        <f aca="false">AE29</f>
        <v>21450.3</v>
      </c>
      <c r="D30" s="65"/>
      <c r="E30" s="66"/>
      <c r="F30" s="67"/>
      <c r="G30" s="68"/>
      <c r="H30" s="66"/>
      <c r="I30" s="67"/>
      <c r="J30" s="47" t="n">
        <f aca="false">H30+I30</f>
        <v>0</v>
      </c>
      <c r="K30" s="69"/>
      <c r="L30" s="70"/>
      <c r="M30" s="71"/>
      <c r="N30" s="51" t="n">
        <f aca="false">E30+F30+H30+I30+L30+M30</f>
        <v>0</v>
      </c>
      <c r="O30" s="65"/>
      <c r="P30" s="66"/>
      <c r="Q30" s="66"/>
      <c r="R30" s="66"/>
      <c r="S30" s="66"/>
      <c r="T30" s="66"/>
      <c r="U30" s="54" t="n">
        <f aca="false">P30+Q30+S30+T30</f>
        <v>0</v>
      </c>
      <c r="V30" s="69"/>
      <c r="W30" s="70"/>
      <c r="X30" s="72"/>
      <c r="Y30" s="73"/>
      <c r="Z30" s="77"/>
      <c r="AA30" s="60" t="n">
        <f aca="false">D30+G30-O30-R30</f>
        <v>0</v>
      </c>
      <c r="AB30" s="61" t="n">
        <f aca="false">E30+H30-P30-S30</f>
        <v>0</v>
      </c>
      <c r="AC30" s="62" t="n">
        <f aca="false">F30+I30-Q30-T30</f>
        <v>0</v>
      </c>
      <c r="AD30" s="69"/>
      <c r="AE30" s="74" t="n">
        <f aca="false">C30+N30-J30-M30-P30-Q30-W30-Y30-AD30</f>
        <v>21450.3</v>
      </c>
      <c r="AF30" s="75"/>
    </row>
    <row r="31" customFormat="false" ht="15" hidden="false" customHeight="false" outlineLevel="0" collapsed="false">
      <c r="A31" s="40" t="n">
        <v>43520</v>
      </c>
      <c r="B31" s="41"/>
      <c r="C31" s="42" t="n">
        <f aca="false">AE30</f>
        <v>21450.3</v>
      </c>
      <c r="D31" s="65"/>
      <c r="E31" s="66"/>
      <c r="F31" s="67"/>
      <c r="G31" s="68"/>
      <c r="H31" s="66"/>
      <c r="I31" s="67"/>
      <c r="J31" s="47" t="n">
        <f aca="false">H31+I31</f>
        <v>0</v>
      </c>
      <c r="K31" s="69"/>
      <c r="L31" s="70"/>
      <c r="M31" s="71"/>
      <c r="N31" s="51" t="n">
        <f aca="false">E31+F31+H31+I31+L31+M31</f>
        <v>0</v>
      </c>
      <c r="O31" s="65"/>
      <c r="P31" s="66"/>
      <c r="Q31" s="66"/>
      <c r="R31" s="66"/>
      <c r="S31" s="66"/>
      <c r="T31" s="66"/>
      <c r="U31" s="54" t="n">
        <f aca="false">P31+Q31+S31+T31</f>
        <v>0</v>
      </c>
      <c r="V31" s="69"/>
      <c r="W31" s="70"/>
      <c r="X31" s="72"/>
      <c r="Y31" s="91"/>
      <c r="Z31" s="79"/>
      <c r="AA31" s="60" t="n">
        <f aca="false">D31+G31-O31-R31</f>
        <v>0</v>
      </c>
      <c r="AB31" s="61" t="n">
        <f aca="false">E31+H31-P31-S31</f>
        <v>0</v>
      </c>
      <c r="AC31" s="62" t="n">
        <f aca="false">F31+I31-Q31-T31</f>
        <v>0</v>
      </c>
      <c r="AD31" s="69"/>
      <c r="AE31" s="74" t="n">
        <f aca="false">C31+N31-J31-M31-P31-Q31-W31-Y31-AD31</f>
        <v>21450.3</v>
      </c>
      <c r="AF31" s="75"/>
    </row>
    <row r="32" customFormat="false" ht="15" hidden="false" customHeight="false" outlineLevel="0" collapsed="false">
      <c r="A32" s="40" t="n">
        <v>43521</v>
      </c>
      <c r="B32" s="81"/>
      <c r="C32" s="42" t="n">
        <f aca="false">AE31</f>
        <v>21450.3</v>
      </c>
      <c r="D32" s="65"/>
      <c r="E32" s="66"/>
      <c r="F32" s="67"/>
      <c r="G32" s="68"/>
      <c r="H32" s="66"/>
      <c r="I32" s="67"/>
      <c r="J32" s="47" t="n">
        <f aca="false">H32+I32</f>
        <v>0</v>
      </c>
      <c r="K32" s="69"/>
      <c r="L32" s="70"/>
      <c r="M32" s="71"/>
      <c r="N32" s="51" t="n">
        <f aca="false">E32+F32+H32+I32+L32+M32</f>
        <v>0</v>
      </c>
      <c r="O32" s="65"/>
      <c r="P32" s="66"/>
      <c r="Q32" s="66"/>
      <c r="R32" s="66"/>
      <c r="S32" s="66"/>
      <c r="T32" s="66"/>
      <c r="U32" s="54" t="n">
        <f aca="false">P32+Q32+S32+T32</f>
        <v>0</v>
      </c>
      <c r="V32" s="69"/>
      <c r="W32" s="70"/>
      <c r="X32" s="72"/>
      <c r="Y32" s="73"/>
      <c r="Z32" s="76"/>
      <c r="AA32" s="60" t="n">
        <f aca="false">D32+G32-O32-R32</f>
        <v>0</v>
      </c>
      <c r="AB32" s="61" t="n">
        <f aca="false">E32+H32-P32-S32</f>
        <v>0</v>
      </c>
      <c r="AC32" s="62" t="n">
        <f aca="false">F32+I32-Q32-T32</f>
        <v>0</v>
      </c>
      <c r="AD32" s="69"/>
      <c r="AE32" s="74" t="n">
        <f aca="false">C32+N32-J32-M32-P32-Q32-W32-Y32-AD32</f>
        <v>21450.3</v>
      </c>
      <c r="AF32" s="75"/>
    </row>
    <row r="33" customFormat="false" ht="15" hidden="false" customHeight="false" outlineLevel="0" collapsed="false">
      <c r="A33" s="40" t="n">
        <v>43522</v>
      </c>
      <c r="B33" s="41"/>
      <c r="C33" s="42" t="n">
        <f aca="false">AE32</f>
        <v>21450.3</v>
      </c>
      <c r="D33" s="65"/>
      <c r="E33" s="66"/>
      <c r="F33" s="67"/>
      <c r="G33" s="68"/>
      <c r="H33" s="66"/>
      <c r="I33" s="67"/>
      <c r="J33" s="47" t="n">
        <f aca="false">H33+I33</f>
        <v>0</v>
      </c>
      <c r="K33" s="69"/>
      <c r="L33" s="70"/>
      <c r="M33" s="71"/>
      <c r="N33" s="51" t="n">
        <f aca="false">E33+F33+H33+I33+L33+M33</f>
        <v>0</v>
      </c>
      <c r="O33" s="65"/>
      <c r="P33" s="66"/>
      <c r="Q33" s="66"/>
      <c r="R33" s="66"/>
      <c r="S33" s="66"/>
      <c r="T33" s="66"/>
      <c r="U33" s="54" t="n">
        <f aca="false">P33+Q33+S33+T33</f>
        <v>0</v>
      </c>
      <c r="V33" s="69"/>
      <c r="W33" s="70"/>
      <c r="X33" s="72"/>
      <c r="Y33" s="73"/>
      <c r="Z33" s="72"/>
      <c r="AA33" s="60" t="n">
        <f aca="false">D33+G33-O33-R33</f>
        <v>0</v>
      </c>
      <c r="AB33" s="61" t="n">
        <f aca="false">E33+H33-P33-S33</f>
        <v>0</v>
      </c>
      <c r="AC33" s="62" t="n">
        <f aca="false">F33+I33-Q33-T33</f>
        <v>0</v>
      </c>
      <c r="AD33" s="69"/>
      <c r="AE33" s="74" t="n">
        <f aca="false">C33+N33-J33-M33-P33-Q33-W33-Y33-AD33</f>
        <v>21450.3</v>
      </c>
      <c r="AF33" s="75"/>
    </row>
    <row r="34" customFormat="false" ht="15" hidden="false" customHeight="false" outlineLevel="0" collapsed="false">
      <c r="A34" s="40" t="n">
        <v>43523</v>
      </c>
      <c r="B34" s="41"/>
      <c r="C34" s="42" t="n">
        <f aca="false">AE33</f>
        <v>21450.3</v>
      </c>
      <c r="D34" s="86"/>
      <c r="E34" s="87"/>
      <c r="F34" s="85"/>
      <c r="G34" s="88"/>
      <c r="H34" s="87"/>
      <c r="I34" s="85"/>
      <c r="J34" s="47" t="n">
        <f aca="false">H34+I34</f>
        <v>0</v>
      </c>
      <c r="K34" s="86"/>
      <c r="L34" s="87"/>
      <c r="M34" s="71"/>
      <c r="N34" s="51" t="n">
        <f aca="false">E34+F34+H34+I34+L34+M34</f>
        <v>0</v>
      </c>
      <c r="O34" s="65"/>
      <c r="P34" s="66"/>
      <c r="Q34" s="66"/>
      <c r="R34" s="66"/>
      <c r="S34" s="66"/>
      <c r="T34" s="66"/>
      <c r="U34" s="54" t="n">
        <f aca="false">P34+Q34+S34+T34</f>
        <v>0</v>
      </c>
      <c r="V34" s="69"/>
      <c r="W34" s="92"/>
      <c r="X34" s="72"/>
      <c r="Y34" s="73"/>
      <c r="Z34" s="72"/>
      <c r="AA34" s="60" t="n">
        <f aca="false">D34+G34-O34-R34</f>
        <v>0</v>
      </c>
      <c r="AB34" s="61" t="n">
        <f aca="false">E34+H34-P34-S34</f>
        <v>0</v>
      </c>
      <c r="AC34" s="62" t="n">
        <f aca="false">F34+I34-Q34-T34</f>
        <v>0</v>
      </c>
      <c r="AD34" s="69"/>
      <c r="AE34" s="74" t="n">
        <f aca="false">C34+N34-J34-M34-P34-Q34-W34-Y34-AD34</f>
        <v>21450.3</v>
      </c>
      <c r="AF34" s="75"/>
    </row>
    <row r="35" customFormat="false" ht="15" hidden="false" customHeight="false" outlineLevel="0" collapsed="false">
      <c r="A35" s="40" t="n">
        <v>43524</v>
      </c>
      <c r="B35" s="41"/>
      <c r="C35" s="42" t="n">
        <f aca="false">AE34</f>
        <v>21450.3</v>
      </c>
      <c r="D35" s="82"/>
      <c r="E35" s="83"/>
      <c r="F35" s="84"/>
      <c r="G35" s="93"/>
      <c r="H35" s="83"/>
      <c r="I35" s="84"/>
      <c r="J35" s="47" t="n">
        <f aca="false">H35+I35</f>
        <v>0</v>
      </c>
      <c r="K35" s="69"/>
      <c r="L35" s="70"/>
      <c r="M35" s="71"/>
      <c r="N35" s="51" t="n">
        <f aca="false">E35+F35+H35+I35+L35+M35</f>
        <v>0</v>
      </c>
      <c r="O35" s="65"/>
      <c r="P35" s="66"/>
      <c r="Q35" s="66"/>
      <c r="R35" s="66"/>
      <c r="S35" s="66"/>
      <c r="T35" s="66"/>
      <c r="U35" s="54" t="n">
        <f aca="false">P35+Q35+S35+T35</f>
        <v>0</v>
      </c>
      <c r="V35" s="69"/>
      <c r="W35" s="70"/>
      <c r="X35" s="72"/>
      <c r="Y35" s="73"/>
      <c r="Z35" s="94"/>
      <c r="AA35" s="60" t="n">
        <f aca="false">D35+G35-O35-R35</f>
        <v>0</v>
      </c>
      <c r="AB35" s="61" t="n">
        <f aca="false">E35+H35-P35-S35</f>
        <v>0</v>
      </c>
      <c r="AC35" s="62" t="n">
        <f aca="false">F35+I35-Q35-T35</f>
        <v>0</v>
      </c>
      <c r="AD35" s="69"/>
      <c r="AE35" s="74" t="n">
        <f aca="false">C35+N35-J35-M35-P35-Q35-W35-Y35-AD35</f>
        <v>21450.3</v>
      </c>
      <c r="AF35" s="75"/>
    </row>
    <row r="36" customFormat="false" ht="15" hidden="false" customHeight="false" outlineLevel="0" collapsed="false">
      <c r="A36" s="40"/>
      <c r="B36" s="81"/>
      <c r="C36" s="42" t="n">
        <f aca="false">AE35</f>
        <v>21450.3</v>
      </c>
      <c r="D36" s="65"/>
      <c r="E36" s="66"/>
      <c r="F36" s="67"/>
      <c r="G36" s="68"/>
      <c r="H36" s="66"/>
      <c r="I36" s="67"/>
      <c r="J36" s="47" t="n">
        <f aca="false">H36+I36</f>
        <v>0</v>
      </c>
      <c r="K36" s="69"/>
      <c r="L36" s="70"/>
      <c r="M36" s="71"/>
      <c r="N36" s="51" t="n">
        <f aca="false">E36+F36+H36+I36+L36+M36</f>
        <v>0</v>
      </c>
      <c r="O36" s="65"/>
      <c r="P36" s="66"/>
      <c r="Q36" s="66"/>
      <c r="R36" s="66"/>
      <c r="S36" s="66"/>
      <c r="T36" s="66"/>
      <c r="U36" s="54" t="n">
        <f aca="false">P36+Q36+S36+T36</f>
        <v>0</v>
      </c>
      <c r="V36" s="69"/>
      <c r="W36" s="70"/>
      <c r="X36" s="72"/>
      <c r="Y36" s="73"/>
      <c r="Z36" s="72"/>
      <c r="AA36" s="60" t="n">
        <f aca="false">D36+G36-O36-R36</f>
        <v>0</v>
      </c>
      <c r="AB36" s="61" t="n">
        <f aca="false">E36+H36-P36-S36</f>
        <v>0</v>
      </c>
      <c r="AC36" s="62" t="n">
        <f aca="false">F36+I36-Q36-T36</f>
        <v>0</v>
      </c>
      <c r="AD36" s="69"/>
      <c r="AE36" s="74" t="n">
        <f aca="false">C36+N36-J36-M36-P36-Q36-W36-Y36-AD36</f>
        <v>21450.3</v>
      </c>
      <c r="AF36" s="75"/>
    </row>
    <row r="37" customFormat="false" ht="15" hidden="false" customHeight="false" outlineLevel="0" collapsed="false">
      <c r="A37" s="40"/>
      <c r="B37" s="41"/>
      <c r="C37" s="42" t="n">
        <f aca="false">AE36</f>
        <v>21450.3</v>
      </c>
      <c r="D37" s="65"/>
      <c r="E37" s="66"/>
      <c r="F37" s="67"/>
      <c r="G37" s="68"/>
      <c r="H37" s="66"/>
      <c r="I37" s="67"/>
      <c r="J37" s="47" t="n">
        <f aca="false">H37+I37</f>
        <v>0</v>
      </c>
      <c r="K37" s="69"/>
      <c r="L37" s="70"/>
      <c r="M37" s="67"/>
      <c r="N37" s="51" t="n">
        <f aca="false">E37+F37+H37+I37+L37+M37</f>
        <v>0</v>
      </c>
      <c r="O37" s="65"/>
      <c r="P37" s="66"/>
      <c r="Q37" s="66"/>
      <c r="R37" s="66"/>
      <c r="S37" s="66"/>
      <c r="T37" s="66"/>
      <c r="U37" s="54" t="n">
        <f aca="false">P37+Q37+S37+T37</f>
        <v>0</v>
      </c>
      <c r="V37" s="69"/>
      <c r="W37" s="70"/>
      <c r="X37" s="72"/>
      <c r="Y37" s="73"/>
      <c r="Z37" s="72"/>
      <c r="AA37" s="60" t="n">
        <f aca="false">D37+G37-O37-R37</f>
        <v>0</v>
      </c>
      <c r="AB37" s="61" t="n">
        <f aca="false">E37+H37-P37-S37</f>
        <v>0</v>
      </c>
      <c r="AC37" s="62" t="n">
        <f aca="false">F37+I37-Q37-T37</f>
        <v>0</v>
      </c>
      <c r="AD37" s="69"/>
      <c r="AE37" s="74" t="n">
        <f aca="false">C37+N37-J37-M37-P37-Q37-W37-Y37-AD37</f>
        <v>21450.3</v>
      </c>
      <c r="AF37" s="80"/>
    </row>
    <row r="38" customFormat="false" ht="15" hidden="false" customHeight="false" outlineLevel="0" collapsed="false">
      <c r="A38" s="40"/>
      <c r="B38" s="41"/>
      <c r="C38" s="42" t="n">
        <f aca="false">AE37</f>
        <v>21450.3</v>
      </c>
      <c r="D38" s="95"/>
      <c r="E38" s="96"/>
      <c r="F38" s="97"/>
      <c r="G38" s="98"/>
      <c r="H38" s="96"/>
      <c r="I38" s="97"/>
      <c r="J38" s="99" t="n">
        <f aca="false">H38+I38</f>
        <v>0</v>
      </c>
      <c r="K38" s="100"/>
      <c r="L38" s="101"/>
      <c r="M38" s="102"/>
      <c r="N38" s="103" t="n">
        <f aca="false">E38+F38+H38+I38+L38+M38</f>
        <v>0</v>
      </c>
      <c r="O38" s="104"/>
      <c r="P38" s="105"/>
      <c r="Q38" s="105"/>
      <c r="R38" s="106"/>
      <c r="S38" s="106"/>
      <c r="T38" s="106"/>
      <c r="U38" s="107" t="n">
        <f aca="false">P38+Q38+S38+T38</f>
        <v>0</v>
      </c>
      <c r="V38" s="95"/>
      <c r="W38" s="96"/>
      <c r="X38" s="108"/>
      <c r="Y38" s="109"/>
      <c r="Z38" s="108"/>
      <c r="AA38" s="60" t="n">
        <f aca="false">D38+G38-O38-R38</f>
        <v>0</v>
      </c>
      <c r="AB38" s="61" t="n">
        <f aca="false">E38+H38-P38-S38</f>
        <v>0</v>
      </c>
      <c r="AC38" s="62" t="n">
        <f aca="false">F38+I38-Q38-T38</f>
        <v>0</v>
      </c>
      <c r="AD38" s="100"/>
      <c r="AE38" s="110" t="n">
        <f aca="false">C38+N38-J38-M38-P38-Q38-W38-Y38-AD38</f>
        <v>21450.3</v>
      </c>
      <c r="AF38" s="111"/>
    </row>
    <row r="39" customFormat="false" ht="15" hidden="false" customHeight="false" outlineLevel="0" collapsed="false">
      <c r="A39" s="112"/>
      <c r="B39" s="113"/>
      <c r="C39" s="114"/>
      <c r="D39" s="115" t="n">
        <f aca="false">SUM(D8:D38)</f>
        <v>35</v>
      </c>
      <c r="E39" s="116" t="n">
        <f aca="false">SUM(E8:E38)</f>
        <v>67790</v>
      </c>
      <c r="F39" s="117" t="n">
        <f aca="false">SUM(F8:F38)</f>
        <v>6779</v>
      </c>
      <c r="G39" s="117" t="n">
        <f aca="false">SUM(G8:G38)</f>
        <v>66</v>
      </c>
      <c r="H39" s="117" t="n">
        <f aca="false">SUM(H8:H38)</f>
        <v>94890</v>
      </c>
      <c r="I39" s="117" t="n">
        <f aca="false">SUM(I8:I38)</f>
        <v>9489</v>
      </c>
      <c r="J39" s="118" t="n">
        <f aca="false">SUM(J8:J38)</f>
        <v>104379</v>
      </c>
      <c r="K39" s="115" t="n">
        <f aca="false">SUM(K8:K38)</f>
        <v>4</v>
      </c>
      <c r="L39" s="116" t="n">
        <f aca="false">SUM(L8:L38)</f>
        <v>0</v>
      </c>
      <c r="M39" s="117" t="n">
        <f aca="false">SUM(M8:M38)</f>
        <v>5000</v>
      </c>
      <c r="N39" s="119" t="n">
        <f aca="false">SUM(N8:N38)</f>
        <v>183948</v>
      </c>
      <c r="O39" s="120" t="n">
        <f aca="false">SUM(O8:O38)</f>
        <v>0</v>
      </c>
      <c r="P39" s="121" t="n">
        <f aca="false">SUM(P8:P38)</f>
        <v>0</v>
      </c>
      <c r="Q39" s="121" t="n">
        <f aca="false">SUM(Q8:Q38)</f>
        <v>0</v>
      </c>
      <c r="R39" s="121" t="n">
        <f aca="false">SUM(R8:R38)</f>
        <v>0</v>
      </c>
      <c r="S39" s="121" t="n">
        <f aca="false">SUM(S8:S38)</f>
        <v>0</v>
      </c>
      <c r="T39" s="121" t="n">
        <f aca="false">SUM(T8:T38)</f>
        <v>0</v>
      </c>
      <c r="U39" s="122" t="n">
        <f aca="false">SUM(U8:U38)</f>
        <v>0</v>
      </c>
      <c r="V39" s="120" t="n">
        <f aca="false">SUM(V8:V38)</f>
        <v>1</v>
      </c>
      <c r="W39" s="121" t="n">
        <f aca="false">SUM(W8:W38)</f>
        <v>2000</v>
      </c>
      <c r="X39" s="118" t="n">
        <f aca="false">SUM(X8:X38)</f>
        <v>0</v>
      </c>
      <c r="Y39" s="123" t="n">
        <f aca="false">SUM(Y8:Y38)</f>
        <v>0</v>
      </c>
      <c r="Z39" s="122"/>
      <c r="AA39" s="122" t="n">
        <f aca="false">SUM(AA8:AA38)</f>
        <v>101</v>
      </c>
      <c r="AB39" s="122" t="n">
        <f aca="false">SUM(AB8:AB38)</f>
        <v>162680</v>
      </c>
      <c r="AC39" s="122" t="n">
        <f aca="false">SUM(AC8:AC38)</f>
        <v>16268</v>
      </c>
      <c r="AD39" s="123" t="n">
        <f aca="false">SUM(AD8:AD38)</f>
        <v>90000</v>
      </c>
      <c r="AE39" s="124" t="n">
        <f aca="false">C8+N39-J39-M39-P39-Q39-W39-Y39-AD39</f>
        <v>21450.3</v>
      </c>
      <c r="AF39" s="125"/>
    </row>
    <row r="40" customFormat="false" ht="15" hidden="false" customHeight="false" outlineLevel="0" collapsed="false">
      <c r="M40" s="126"/>
      <c r="N40" s="126"/>
      <c r="O40" s="126"/>
      <c r="P40" s="126"/>
      <c r="Q40" s="126"/>
      <c r="R40" s="126"/>
      <c r="S40" s="126"/>
      <c r="T40" s="126"/>
      <c r="U40" s="126"/>
    </row>
    <row r="41" customFormat="false" ht="31.5" hidden="false" customHeight="false" outlineLevel="0" collapsed="false">
      <c r="A41" s="127" t="s">
        <v>48</v>
      </c>
      <c r="B41" s="128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</row>
    <row r="42" customFormat="false" ht="21" hidden="false" customHeight="false" outlineLevel="0" collapsed="false">
      <c r="A42" s="129"/>
      <c r="B42" s="129"/>
      <c r="C42" s="130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</row>
    <row r="43" customFormat="false" ht="21" hidden="false" customHeight="false" outlineLevel="0" collapsed="false">
      <c r="A43" s="129"/>
      <c r="B43" s="129"/>
      <c r="C43" s="130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</row>
    <row r="44" customFormat="false" ht="21" hidden="false" customHeight="false" outlineLevel="0" collapsed="false">
      <c r="A44" s="129"/>
      <c r="B44" s="129"/>
      <c r="C44" s="130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</row>
    <row r="45" customFormat="false" ht="21" hidden="false" customHeight="false" outlineLevel="0" collapsed="false">
      <c r="A45" s="129"/>
      <c r="B45" s="129"/>
      <c r="C45" s="130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</row>
    <row r="46" customFormat="false" ht="15" hidden="false" customHeight="false" outlineLevel="0" collapsed="false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</row>
    <row r="47" customFormat="false" ht="15" hidden="false" customHeight="false" outlineLevel="0" collapsed="false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</row>
    <row r="48" customFormat="false" ht="15" hidden="false" customHeight="false" outlineLevel="0" collapsed="false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</row>
    <row r="49" customFormat="false" ht="15" hidden="false" customHeight="false" outlineLevel="0" collapsed="false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</row>
  </sheetData>
  <sheetProtection algorithmName="SHA-512" hashValue="130gNR4KnzNNySPBFkh+l8Lu/xoJCZeILJqScZ3M36K3YvkTgPXgGsAt9RLzwTKIh89Y1O4lrfocqJay99W29w==" saltValue="DNze/r46Lwkop76DVmmUeA==" spinCount="100000" sheet="true" objects="true" scenarios="true"/>
  <protectedRanges>
    <protectedRange name="Range9" sqref="D41:AE49"/>
    <protectedRange name="Range8" sqref="AF8:AF38"/>
    <protectedRange name="Range7" sqref="AD8:AD38"/>
    <protectedRange name="Range6" sqref="V8:Z38"/>
    <protectedRange name="Range5" sqref="O8:T38"/>
    <protectedRange name="Range4" sqref="O8:T38"/>
    <protectedRange name="Range3" sqref="K8:M38"/>
    <protectedRange name="Range2" sqref="D8:I38"/>
    <protectedRange name="Range1" sqref="B8:B39"/>
  </protectedRanges>
  <mergeCells count="20">
    <mergeCell ref="O3:Q3"/>
    <mergeCell ref="R3:U3"/>
    <mergeCell ref="A4:N4"/>
    <mergeCell ref="A5:A6"/>
    <mergeCell ref="B5:B7"/>
    <mergeCell ref="C5:C7"/>
    <mergeCell ref="D5:J5"/>
    <mergeCell ref="K5:M6"/>
    <mergeCell ref="N5:N7"/>
    <mergeCell ref="O5:U5"/>
    <mergeCell ref="V5:X6"/>
    <mergeCell ref="Y5:Z6"/>
    <mergeCell ref="AA5:AC6"/>
    <mergeCell ref="AD5:AE6"/>
    <mergeCell ref="AF5:AF7"/>
    <mergeCell ref="D6:F6"/>
    <mergeCell ref="G6:J6"/>
    <mergeCell ref="O6:Q6"/>
    <mergeCell ref="R6:T6"/>
    <mergeCell ref="U6:U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44407</TotalTime>
  <Application>LibreOffice/6.2.0.3$Windows_x86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>Надежда</dc:creator>
  <dc:description/>
  <dc:language>ru-RU</dc:language>
  <cp:lastModifiedBy/>
  <dcterms:modified xsi:type="dcterms:W3CDTF">2019-03-05T16:05:12Z</dcterms:modified>
  <cp:revision>1044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