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orrido_metadata" sheetId="1" r:id="rId4"/>
    <sheet state="visible" name="Recorrido_plant data" sheetId="2" r:id="rId5"/>
    <sheet state="visible" name="Recorrido_Bombus data" sheetId="3" r:id="rId6"/>
    <sheet state="visible" name="Transecta_metadata" sheetId="4" r:id="rId7"/>
    <sheet state="visible" name="Transecta plant_data" sheetId="5" r:id="rId8"/>
    <sheet state="visible" name="Transecta_Bombus data" sheetId="6" r:id="rId9"/>
    <sheet state="visible" name="Samples_Bombus" sheetId="7" r:id="rId10"/>
    <sheet state="visible" name="Voucher_plants" sheetId="8" r:id="rId11"/>
  </sheets>
  <definedNames>
    <definedName hidden="1" localSheetId="1" name="_xlnm._FilterDatabase">'Recorrido_plant data'!$A$1:$H$208</definedName>
    <definedName hidden="1" localSheetId="2" name="_xlnm._FilterDatabase">'Recorrido_Bombus data'!$A$1:$J$940</definedName>
    <definedName hidden="1" localSheetId="4" name="_xlnm._FilterDatabase">'Transecta plant_data'!$A$1:$J$74</definedName>
  </definedNames>
  <calcPr/>
  <extLst>
    <ext uri="GoogleSheetsCustomDataVersion1">
      <go:sheetsCustomData xmlns:go="http://customooxmlschemas.google.com/" r:id="rId12" roundtripDataSignature="AMtx7mh3bO8uktvmyKO4o24/rSpGeaGADw=="/>
    </ext>
  </extLst>
</workbook>
</file>

<file path=xl/sharedStrings.xml><?xml version="1.0" encoding="utf-8"?>
<sst xmlns="http://schemas.openxmlformats.org/spreadsheetml/2006/main" count="12074" uniqueCount="870">
  <si>
    <t>Date</t>
  </si>
  <si>
    <t>Site</t>
  </si>
  <si>
    <t>Walking_trail_ID</t>
  </si>
  <si>
    <t>Country</t>
  </si>
  <si>
    <t>Observer</t>
  </si>
  <si>
    <t>T_(°C)</t>
  </si>
  <si>
    <t>Windspeed</t>
  </si>
  <si>
    <t>Humidity_(%)</t>
  </si>
  <si>
    <t>Humidity_(description)</t>
  </si>
  <si>
    <t>Weather_(description)</t>
  </si>
  <si>
    <t>Time_start</t>
  </si>
  <si>
    <t>Time_end</t>
  </si>
  <si>
    <t>Total_time_(min)</t>
  </si>
  <si>
    <t>Total_length_(km)</t>
  </si>
  <si>
    <t>Habitat_Description</t>
  </si>
  <si>
    <t>Observation</t>
  </si>
  <si>
    <t>Puerto Blest</t>
  </si>
  <si>
    <t>WCLM01ARPBL</t>
  </si>
  <si>
    <t>AR</t>
  </si>
  <si>
    <t>CLM</t>
  </si>
  <si>
    <t>moderate</t>
  </si>
  <si>
    <t>high</t>
  </si>
  <si>
    <t>cloudy</t>
  </si>
  <si>
    <t>trail through open rainforest and disturbed areas around biological station and camping place</t>
  </si>
  <si>
    <t>El Manso</t>
  </si>
  <si>
    <t>WCLM02ARMAN</t>
  </si>
  <si>
    <t>low</t>
  </si>
  <si>
    <t>shiny and moderately warm</t>
  </si>
  <si>
    <t>along the roadside of a highly disturbed mixed forest in Valle del Manso, close to Camping Caleuche</t>
  </si>
  <si>
    <t>La Junta</t>
  </si>
  <si>
    <t>WCLM03CLJUN</t>
  </si>
  <si>
    <t>CL</t>
  </si>
  <si>
    <t>very high</t>
  </si>
  <si>
    <t>cold cloudy and very wet, sporadic rain falls</t>
  </si>
  <si>
    <t>urban park in valdivian rain forest, " Parque urbano Las Bardas, Reserva Nacional Lago Roseelot", locality "La Junta"</t>
  </si>
  <si>
    <t>Manihuales</t>
  </si>
  <si>
    <t>WCLM04CLLAV</t>
  </si>
  <si>
    <t>mild and partially cloudy</t>
  </si>
  <si>
    <t>urban park in a  highly modified old pine plantation in the locality of "Mañihuales"; "Parque urbano Las Lavanderas"</t>
  </si>
  <si>
    <t>Lago Moreno Este</t>
  </si>
  <si>
    <t>WCLM05ARMOR</t>
  </si>
  <si>
    <t>corregir track</t>
  </si>
  <si>
    <t>highly disturbed beach at the East Coast of Lago Moreno Lake, periburban Mixed Forest dominated with Nothofagus dombeyii</t>
  </si>
  <si>
    <t>WCLM06ARMOR</t>
  </si>
  <si>
    <t>shiny and warm</t>
  </si>
  <si>
    <t>highly disturbed beach at the East Coast of Lago Moreno Lake, periburban Mixed Forest dominated with Nothofagus dombeyii and trails in the neighborhood</t>
  </si>
  <si>
    <t>Bahia Lopez y picada mirador del Tristeza</t>
  </si>
  <si>
    <t>WCLM07ARLPZ</t>
  </si>
  <si>
    <t>shiny and mild</t>
  </si>
  <si>
    <t>Nothofagus dombeyii forest, mixed open forest and lake coast vegetation</t>
  </si>
  <si>
    <t>Senderito al Cerrito Llao Llao y Pampita</t>
  </si>
  <si>
    <t>WCLM08ARCLL</t>
  </si>
  <si>
    <t>Nothofagus dombeyii forest and old abandonded orchard in forest gap invaded by non natives</t>
  </si>
  <si>
    <t>WCLM09ARMOR</t>
  </si>
  <si>
    <t>shiny, windy and warm</t>
  </si>
  <si>
    <t>TrilTril</t>
  </si>
  <si>
    <t>WCLM13CLTRI</t>
  </si>
  <si>
    <t>semi-cloudy, chilli, windy</t>
  </si>
  <si>
    <t>Sea shore cliff close to coastal "Olivillo" forest</t>
  </si>
  <si>
    <t>WCLM14CLTRI</t>
  </si>
  <si>
    <t>sunny and chilly, marine fog</t>
  </si>
  <si>
    <t>Open area with some houses close to the beach and trail along coastal olivillo forest</t>
  </si>
  <si>
    <t>Maicolpue</t>
  </si>
  <si>
    <t>WCLM15CLMAI</t>
  </si>
  <si>
    <t>Road from Maicolpue to triltril above</t>
  </si>
  <si>
    <t>WCLM16CLTRI</t>
  </si>
  <si>
    <t>sunny and moderately warm</t>
  </si>
  <si>
    <t>Trail from Triltril beach to the next caleta southward started like WCLM014 but more indepth to the forest (not recorded in lockus map)</t>
  </si>
  <si>
    <t>Plantación Eucaliptus Osorno-Bahia Mansa</t>
  </si>
  <si>
    <t>WCLM17CLEUC</t>
  </si>
  <si>
    <t>sunny and temperate</t>
  </si>
  <si>
    <t>Eucaliptus plantations with trees and cutt down with roadside in the middle</t>
  </si>
  <si>
    <t>Anticura, PN Puyehue</t>
  </si>
  <si>
    <t>WCLM18CLATC</t>
  </si>
  <si>
    <t>cloudy and temperate</t>
  </si>
  <si>
    <t>Valdivian rain forest, river margins, trail in the forest to Princesa waterfall and camping area</t>
  </si>
  <si>
    <t>Paso Internacional Samoré, Aduana Argentina</t>
  </si>
  <si>
    <t>WCLM19ARSAM</t>
  </si>
  <si>
    <t>sunny and warm</t>
  </si>
  <si>
    <t>Roadside in Nothofagus forest with a thick layer of vulcano ash</t>
  </si>
  <si>
    <t>Icho Cruz, Sierras de Córdoba</t>
  </si>
  <si>
    <t>WCLM20ARICH</t>
  </si>
  <si>
    <t>turistic village in chaco serrano open area (Comence a caminar y observar a las 7, pero empece a registrar el track 44 minutos mas tarde)</t>
  </si>
  <si>
    <t>Brazo Tristeza, Lago Nahuel Huapi</t>
  </si>
  <si>
    <t>WCLM21ARTRZ</t>
  </si>
  <si>
    <t>partially cloudy and temperate</t>
  </si>
  <si>
    <t>Nothofagus dombeyii forest with some valdivian elements, river and lake shore</t>
  </si>
  <si>
    <t>Los Rápidos, Lago Mascardi</t>
  </si>
  <si>
    <t>WCLM22ARRPD</t>
  </si>
  <si>
    <t>Open area, road side, forest river margin and lake shore</t>
  </si>
  <si>
    <t>Curva co. A los Rápidos</t>
  </si>
  <si>
    <t>WCLM23ARCRP</t>
  </si>
  <si>
    <t>roadside in mixed forest dominated by Nothofagus</t>
  </si>
  <si>
    <t>Camping 3 Bahias, Lago Rivadavia, PN Los Alerces</t>
  </si>
  <si>
    <t>WCLM24ARRVD</t>
  </si>
  <si>
    <t>lake coast in a camping area with Arrayan trees along the coast line</t>
  </si>
  <si>
    <t>Sendero Rio Rivadavia-Arroyo Colehuales</t>
  </si>
  <si>
    <t>WCLM25ARSRR</t>
  </si>
  <si>
    <t>A sequence of nothofagus dombeyii pure forest, Rivadavia river coast with Fucsia and Luma apiculata, Nothofagus antartica and Diostea and Lomatia mixed shrubland along Arroyo Colihuales, open area and finally mixed forest</t>
  </si>
  <si>
    <t>Lago Verde, P.N. Los Alerces</t>
  </si>
  <si>
    <t>WCLM26ARLVR</t>
  </si>
  <si>
    <t>Lake coast in a camping area with large Arrayan trees along the coast line and Nothofagus forest</t>
  </si>
  <si>
    <t>distance according to Lockus map: 281 m, however the track was not recorded under the forest canopy, I estimated it in 800 m</t>
  </si>
  <si>
    <t>Sendero a la Pasarela del Rio Arrayanes</t>
  </si>
  <si>
    <t>WCLM27ARARY</t>
  </si>
  <si>
    <t>Forest trail (Huella Andina )  from the limit of the camping agreste Lago Verde crossing the Pasarela until de Beach after el Lahuan Solitario.</t>
  </si>
  <si>
    <t>Camping libre Cascada Irigoyen, Lago Futalaufquen</t>
  </si>
  <si>
    <t>WCLM28ARFLQ</t>
  </si>
  <si>
    <t>Open and highly disturbed lake coast, with Rosa eglanteria, close to a Nothofagus dombeyii forest</t>
  </si>
  <si>
    <t>I do not have the track, see the map of the Park</t>
  </si>
  <si>
    <t>Alero con Pinturas Rupestres</t>
  </si>
  <si>
    <t>WCLM29ARALE</t>
  </si>
  <si>
    <t>Trail to Archeological site in an open area with Maytenus boaria, with gardening and weeds</t>
  </si>
  <si>
    <t>Camping Lago Steffen</t>
  </si>
  <si>
    <t>WCLM31ARSTF</t>
  </si>
  <si>
    <t>Lake coast, coastal forest, camping and local community area with high cattle pressure</t>
  </si>
  <si>
    <t>Playita camino al fondo del Steffen</t>
  </si>
  <si>
    <t>WCLM32ARSTF</t>
  </si>
  <si>
    <t>Lake coast,less disturbed, only accesible with boat</t>
  </si>
  <si>
    <t>Desembocadura del Manso medio en el Steffen</t>
  </si>
  <si>
    <t>WCLM33ARDSM</t>
  </si>
  <si>
    <t>River delta with invasive Salix no single open flower (Rosa eglanteria and Lupinus polyphyllus earlier in the season)</t>
  </si>
  <si>
    <t>Inicio Huella Andina en el Camping Steffen</t>
  </si>
  <si>
    <t>WCLM34ARIHA</t>
  </si>
  <si>
    <t>Nothofagus forest with very high cattle pressure</t>
  </si>
  <si>
    <t>Río Casa de Piedra</t>
  </si>
  <si>
    <t>WCLM35ARCPR</t>
  </si>
  <si>
    <t>River margin with sand and rocky sediments</t>
  </si>
  <si>
    <t>Inicio Picada al Jakbob</t>
  </si>
  <si>
    <t>WCLM36ARJKB</t>
  </si>
  <si>
    <t>Trail along Casa de Piedra River to Jakob Refugee, mixed forest</t>
  </si>
  <si>
    <t>WCLM37ARMOR</t>
  </si>
  <si>
    <t>Lake coast with mallin highly disturbed</t>
  </si>
  <si>
    <t>Lago Epulaufquen, zona Camping</t>
  </si>
  <si>
    <t>WGCA01AREPL</t>
  </si>
  <si>
    <t>GCM</t>
  </si>
  <si>
    <t>VER TRACK</t>
  </si>
  <si>
    <t>Lake coast with Nothofagus forest near a camping area</t>
  </si>
  <si>
    <t>Camino a Laguna Negra, Lagunas de Epulaufquen</t>
  </si>
  <si>
    <t>WGCA02ARLNG</t>
  </si>
  <si>
    <t>TRACK</t>
  </si>
  <si>
    <t>Open Nothofagus obliqua forest with open understory, cattle presence</t>
  </si>
  <si>
    <t>Sendero Los Robles</t>
  </si>
  <si>
    <t>WGCA03ARRBL</t>
  </si>
  <si>
    <t>Chorrillo del Salto, Chalten</t>
  </si>
  <si>
    <t>WMSC01ARCHR</t>
  </si>
  <si>
    <t>MSC</t>
  </si>
  <si>
    <t>Open Nothofagus anctartica mixed forest in the ecotono with Patagonian Steppe</t>
  </si>
  <si>
    <t>Challhuaco</t>
  </si>
  <si>
    <t>WMAA01ARCHA</t>
  </si>
  <si>
    <t>MAA</t>
  </si>
  <si>
    <t>PREGUNTAR A MARU</t>
  </si>
  <si>
    <t>Nothofagus pumilio forest with Alstroemeria aurea understorey, highly disturbed by cattle</t>
  </si>
  <si>
    <t>Camino a Santa Victoria, Salta</t>
  </si>
  <si>
    <t>WMMS01ARRPV</t>
  </si>
  <si>
    <t>MMS</t>
  </si>
  <si>
    <t>high altitude grasslands</t>
  </si>
  <si>
    <t>Cuesta del Obispo, Pie de cuesta, Salta</t>
  </si>
  <si>
    <t>WMMS02ARMCO</t>
  </si>
  <si>
    <t>cloudy and foggy</t>
  </si>
  <si>
    <t>Camino Minas Capillita, Catamarca</t>
  </si>
  <si>
    <t>WMMS04ARCMC</t>
  </si>
  <si>
    <t>Puente Río Sinsguil, Catamarca</t>
  </si>
  <si>
    <t>WMMS05ARPRS</t>
  </si>
  <si>
    <t>VER OBS. PARA CALCULAR</t>
  </si>
  <si>
    <t>el track se hizo 4 veces,  se reinició a a las 16.20, fin 18.00</t>
  </si>
  <si>
    <t>Cabana, sierras de Córdoba</t>
  </si>
  <si>
    <t>WMMS06ARCAB</t>
  </si>
  <si>
    <t>sunny</t>
  </si>
  <si>
    <t>Chaco serrano forest urbanized</t>
  </si>
  <si>
    <t>Plant sp</t>
  </si>
  <si>
    <t>Abundance</t>
  </si>
  <si>
    <t>Voucher_ID</t>
  </si>
  <si>
    <t>Picture</t>
  </si>
  <si>
    <t>Observations</t>
  </si>
  <si>
    <t>Lupinus polypyllus</t>
  </si>
  <si>
    <t>Fragaria chiloensis</t>
  </si>
  <si>
    <t>Vicia nigricans</t>
  </si>
  <si>
    <t>Azara lanceolata</t>
  </si>
  <si>
    <t>Rubus idaeus</t>
  </si>
  <si>
    <t>Viola magellanica</t>
  </si>
  <si>
    <t>Leucanthemun</t>
  </si>
  <si>
    <t>Sarothamnus scoparius</t>
  </si>
  <si>
    <t>Myrtacea cfr Amomyrtus luma</t>
  </si>
  <si>
    <t>bajar y ver fotos, colectar una rama en flor para herbario</t>
  </si>
  <si>
    <t>Fuchsia magellanica</t>
  </si>
  <si>
    <t>Rosa eglanteria</t>
  </si>
  <si>
    <t>Hypochaeris radicans</t>
  </si>
  <si>
    <t>Rubus ulmifolius</t>
  </si>
  <si>
    <t>si</t>
  </si>
  <si>
    <t>Convolvulus sp.</t>
  </si>
  <si>
    <t>cfr. Arvensis</t>
  </si>
  <si>
    <t>Hyrschfeldia incana</t>
  </si>
  <si>
    <t>Oenothera sp.</t>
  </si>
  <si>
    <t>amarilla, la mas comun</t>
  </si>
  <si>
    <t>Trifolium repens</t>
  </si>
  <si>
    <t>Trifolium pratense</t>
  </si>
  <si>
    <t>Oxalis sp.</t>
  </si>
  <si>
    <t>cfr. Valdiviensis, vinagrillo, flor amarilla</t>
  </si>
  <si>
    <t>Sisyrinchium sp.</t>
  </si>
  <si>
    <t>WCLM2MAN_vouchpl2</t>
  </si>
  <si>
    <t>cfr. Arenarium, flor color manteca</t>
  </si>
  <si>
    <t>Asteracea amarilla</t>
  </si>
  <si>
    <t>WCLM2MAN_vouchpl3</t>
  </si>
  <si>
    <t>exotica, parecida a Hypochaeris pero de flor mucho mas peqeña</t>
  </si>
  <si>
    <t>Apiacea flor blanca</t>
  </si>
  <si>
    <t>WCLM2MAN_vouchpl1</t>
  </si>
  <si>
    <t>exotica, muy comun en lago moreno, cfr. Sicuta</t>
  </si>
  <si>
    <t>Prunella vulgaris</t>
  </si>
  <si>
    <t>WCLM2MAN_vouchpl4</t>
  </si>
  <si>
    <t>exotica, muy comun, tipica de mallines y lugares humedos</t>
  </si>
  <si>
    <t>Hypericum perforatum</t>
  </si>
  <si>
    <t>Ranunculs repens</t>
  </si>
  <si>
    <t>WCLM2MAN_vouchpl5</t>
  </si>
  <si>
    <t>boton de oro</t>
  </si>
  <si>
    <t>Chlorea gaudichaudii</t>
  </si>
  <si>
    <t>Discaria sp.</t>
  </si>
  <si>
    <t>chacay</t>
  </si>
  <si>
    <t>Fucsia magellanica</t>
  </si>
  <si>
    <t>Embotrium coccineum</t>
  </si>
  <si>
    <t>Echium vulgare</t>
  </si>
  <si>
    <t>ver:WCLM2MAN_vouchpl4 /CLMpl004</t>
  </si>
  <si>
    <t>Discaria sp</t>
  </si>
  <si>
    <t>Trifollium pratense</t>
  </si>
  <si>
    <t>Asteracea blanca de borde lago</t>
  </si>
  <si>
    <t>foto</t>
  </si>
  <si>
    <t>Asterarea amarilla de rocalla</t>
  </si>
  <si>
    <t>Escallonia rubra</t>
  </si>
  <si>
    <t>Loasa sp.</t>
  </si>
  <si>
    <t>cfr. Bergii (foto)</t>
  </si>
  <si>
    <t>Leucanthemun sp</t>
  </si>
  <si>
    <t>Diostea juncea</t>
  </si>
  <si>
    <t>Quinchamalium chilensis</t>
  </si>
  <si>
    <t>Eringium</t>
  </si>
  <si>
    <t>completar nombre</t>
  </si>
  <si>
    <t>Mulinum spinosum</t>
  </si>
  <si>
    <t>PLCLM009ARLPZ10JAN20</t>
  </si>
  <si>
    <t>pedir foto edu</t>
  </si>
  <si>
    <t>cfr. Senecio</t>
  </si>
  <si>
    <t>Gaultheria sp.</t>
  </si>
  <si>
    <t>PLCLM010ARLPZ10JAN20</t>
  </si>
  <si>
    <t>cfr. Mucronata</t>
  </si>
  <si>
    <t>Mutisia spinosa</t>
  </si>
  <si>
    <t>Asterarea amarilla</t>
  </si>
  <si>
    <t>PLCLM011ARLPZ10JAN20</t>
  </si>
  <si>
    <t>cfr. Haplopapus</t>
  </si>
  <si>
    <t>Fabiana imbricata</t>
  </si>
  <si>
    <t>Perezia sp.</t>
  </si>
  <si>
    <t>PLCLM012ARLPZ10JAN20</t>
  </si>
  <si>
    <t>PLCLM013ARLPZ10JAN20</t>
  </si>
  <si>
    <t>simil Hi´pochaeris flor mas grande y tallo mas largo, hojas sin pelos</t>
  </si>
  <si>
    <t>Asteraea amarailla</t>
  </si>
  <si>
    <t>PLCLM014ARLPZ10JAN20</t>
  </si>
  <si>
    <t>flores pequeñas, hojas grisaceas con pelos largos y muy pinchudos</t>
  </si>
  <si>
    <t>Alstroemeria aurea</t>
  </si>
  <si>
    <t>PLCLM015QRLPZ10JAN20</t>
  </si>
  <si>
    <t>ver fotos</t>
  </si>
  <si>
    <t>la misma de lago moreno</t>
  </si>
  <si>
    <t>Flor blanca planta tipo tapiz tipica de borde de lago</t>
  </si>
  <si>
    <t>PLCLM016ARLPZ10JAN20</t>
  </si>
  <si>
    <t>PLCLM017ARLPZ10JAN20</t>
  </si>
  <si>
    <t>chequeada por Ghery en PlantNetm idem PLCLM004ARMAN21DEC19</t>
  </si>
  <si>
    <t>Medicago sp.</t>
  </si>
  <si>
    <t>cfr. Lupulina</t>
  </si>
  <si>
    <t>Sysirrinchium sp.</t>
  </si>
  <si>
    <t>Geranium sp.</t>
  </si>
  <si>
    <t>Achilea millefolium</t>
  </si>
  <si>
    <t>Carduus nutans</t>
  </si>
  <si>
    <t>Senecio cfr.</t>
  </si>
  <si>
    <t>margarita de mallin</t>
  </si>
  <si>
    <t>Hirschfeldia incana</t>
  </si>
  <si>
    <t>WCLM013CLTRI</t>
  </si>
  <si>
    <t>Buddleja globosa</t>
  </si>
  <si>
    <t>Convolvulacea</t>
  </si>
  <si>
    <t>PLCLM021_CHTRI_15JAN20</t>
  </si>
  <si>
    <t>cfr. Ipomea o Convolvulus</t>
  </si>
  <si>
    <t>Flor roja ornitofila</t>
  </si>
  <si>
    <t>PLCLM022_CHTRI_15JAN20</t>
  </si>
  <si>
    <t>FOTO</t>
  </si>
  <si>
    <t>Flor blanca de acantilado</t>
  </si>
  <si>
    <t>PLCLM023_CHTRI_15JAN20</t>
  </si>
  <si>
    <t>Flor rosada en inflorescencia de acantilado</t>
  </si>
  <si>
    <t>PLCLM024_CHTRI_15JAN20</t>
  </si>
  <si>
    <t>WCLM014CLTRI</t>
  </si>
  <si>
    <t>Mitraria coccinea</t>
  </si>
  <si>
    <t>Arbusto ornamental violeta en jardin</t>
  </si>
  <si>
    <t>PCLM025_CHTRI_16JAN20</t>
  </si>
  <si>
    <t>en el jardin en la subida a la licorita &lt;100m del mar</t>
  </si>
  <si>
    <t>Tristerix corymbosa</t>
  </si>
  <si>
    <t>Cirsium vulgare</t>
  </si>
  <si>
    <t>WCLM015CLMAI</t>
  </si>
  <si>
    <t>Hypochaeris</t>
  </si>
  <si>
    <t>cfr. Radicans</t>
  </si>
  <si>
    <t>PLCLM026_CHMAI_16JAN20</t>
  </si>
  <si>
    <t>Cfr. Tepuaria stipularis</t>
  </si>
  <si>
    <t>PLCLM027_CHMAI_16JAN20</t>
  </si>
  <si>
    <t>muchas flores pequeñas petalos muy pequeños, simil acacia, cfr. Myrtacea</t>
  </si>
  <si>
    <t>Herbacea flor rosa</t>
  </si>
  <si>
    <t>PLCLM028_CHMAI_16JAN20</t>
  </si>
  <si>
    <t>simil centaurea</t>
  </si>
  <si>
    <t>WCLM016CHTRI</t>
  </si>
  <si>
    <t>Lapageria rosea</t>
  </si>
  <si>
    <t>Flor tipo botellita pero trepadora</t>
  </si>
  <si>
    <t>PLCLM029_CHTRI_17JAN20</t>
  </si>
  <si>
    <t>WCLM017CLEUC</t>
  </si>
  <si>
    <t>Digitalis purpurea</t>
  </si>
  <si>
    <t>Asteracea exotica flor amarilla chquita</t>
  </si>
  <si>
    <t>VOUCHER</t>
  </si>
  <si>
    <t>Leucanthemum vulgare</t>
  </si>
  <si>
    <t>WCLM018CLATC</t>
  </si>
  <si>
    <t>in forest gaps, river margins and camping area</t>
  </si>
  <si>
    <t>in the forest</t>
  </si>
  <si>
    <t>in camping area</t>
  </si>
  <si>
    <t>in forest borders</t>
  </si>
  <si>
    <t>in a  forest gap</t>
  </si>
  <si>
    <t>WCLM019ARSAM</t>
  </si>
  <si>
    <t>in the roadside</t>
  </si>
  <si>
    <t>WCLM020ARICH</t>
  </si>
  <si>
    <t>Lantana camara</t>
  </si>
  <si>
    <t>dentro del track</t>
  </si>
  <si>
    <t>Arbol ornamental flor rosa</t>
  </si>
  <si>
    <t>Flor nativa tipo de papel</t>
  </si>
  <si>
    <t>Flor nativa rastrera florcitas lilas y rojas</t>
  </si>
  <si>
    <t>Cardo (otra especie)</t>
  </si>
  <si>
    <t>antes del track</t>
  </si>
  <si>
    <t>Convolvulacea flor rosa-violacea</t>
  </si>
  <si>
    <t>Arbusto ornamental flor blanca tubular</t>
  </si>
  <si>
    <t>WCLM021ARTRZ</t>
  </si>
  <si>
    <t>PLCLM034_ARTRZ_30JAN20</t>
  </si>
  <si>
    <t>Margarita tipica de mallin</t>
  </si>
  <si>
    <t>PLCLM032_ARTZ_30JAN20</t>
  </si>
  <si>
    <t>in the coast</t>
  </si>
  <si>
    <t>Margarita de flor solitaria de playa</t>
  </si>
  <si>
    <t>PLCLM037_ARTRZ_30JAN20</t>
  </si>
  <si>
    <t>Desfontainea spinosa</t>
  </si>
  <si>
    <t>in the forest border to the coast</t>
  </si>
  <si>
    <t>forest</t>
  </si>
  <si>
    <t>forest gap with dry bamboo</t>
  </si>
  <si>
    <t>forest and river margin</t>
  </si>
  <si>
    <t>Escallonia virgata</t>
  </si>
  <si>
    <t>PLCLM035_ARTRZ_30JAN20</t>
  </si>
  <si>
    <t>Luma sp.</t>
  </si>
  <si>
    <t>Myrceugenia exsucca</t>
  </si>
  <si>
    <t>cfr. Silene</t>
  </si>
  <si>
    <t>PLCLM033_ARTZ_30JAN20</t>
  </si>
  <si>
    <t>WCLM022ARRPD</t>
  </si>
  <si>
    <t>Florcita minuscula de flor amarilla en la playa</t>
  </si>
  <si>
    <t>florcita de mallin blanca con interior amarillo</t>
  </si>
  <si>
    <t>Geraniacea</t>
  </si>
  <si>
    <t>WCLM023ARCRP</t>
  </si>
  <si>
    <t>(minutos despues de terminado el recorrido y a metros de terminar el track)</t>
  </si>
  <si>
    <t>WCLM024ARRVD</t>
  </si>
  <si>
    <t>Luma apiculata</t>
  </si>
  <si>
    <t>Asteracea amarilla tipo margarita tipica de rocalla</t>
  </si>
  <si>
    <t>PLCLM040_ARRVD_09FEB20</t>
  </si>
  <si>
    <t>Mutisia decurrens</t>
  </si>
  <si>
    <t>Hypochaeris radicata</t>
  </si>
  <si>
    <t>Plantago lanceolata</t>
  </si>
  <si>
    <t>WCLM025ARSRR</t>
  </si>
  <si>
    <t>a lo largo del rio Rivadavia muy abundante</t>
  </si>
  <si>
    <t>Hypochoeris radicata</t>
  </si>
  <si>
    <t>Viola cfr. Maculata</t>
  </si>
  <si>
    <t>PLCLM042_ARSRR_09FEB20</t>
  </si>
  <si>
    <t>PLCLM043_ARSRR_09FEB20</t>
  </si>
  <si>
    <t>Asteracea amarilla tipo margarita en costa de rio arenosa</t>
  </si>
  <si>
    <t>PLCLM041_ARSRR_09FEB20</t>
  </si>
  <si>
    <t>Oxalis cfr. Sp.</t>
  </si>
  <si>
    <t>WCLM026ARLVR</t>
  </si>
  <si>
    <t>Asteracea amarilla flores chiquita</t>
  </si>
  <si>
    <t>Voucher?</t>
  </si>
  <si>
    <t>WCLM027ARARY</t>
  </si>
  <si>
    <t>Colletia spinosa</t>
  </si>
  <si>
    <t>Margarita amarilla de rocalla</t>
  </si>
  <si>
    <t>WCLM028ARFLQ</t>
  </si>
  <si>
    <t>WCLM029ARALE</t>
  </si>
  <si>
    <t>Asteracea amarilla exotica de flores pequeñas</t>
  </si>
  <si>
    <t>Cfr. Arctium minus</t>
  </si>
  <si>
    <t>PlantNet</t>
  </si>
  <si>
    <t>margarita comun</t>
  </si>
  <si>
    <t>WCLM031ARSTF</t>
  </si>
  <si>
    <t>flor lila herbario, exótica hoja ancha carnosa</t>
  </si>
  <si>
    <t>PCLM040_AR_STF_21FEB20</t>
  </si>
  <si>
    <t>yes</t>
  </si>
  <si>
    <t>es el único lugar donde la vi</t>
  </si>
  <si>
    <t>florcita blanca rosada tipo tapiz tipica de costa de lago</t>
  </si>
  <si>
    <t>PCLM041_AR_STF_21FEB20</t>
  </si>
  <si>
    <t>WCLM032ARSTF</t>
  </si>
  <si>
    <t>Florcita amarilla solitaria (no astearacea)</t>
  </si>
  <si>
    <t>WCLM033ARDSM</t>
  </si>
  <si>
    <t>no hay nada en flor, solo sauces que parecen exhudar un liquido y se llena de abejorros</t>
  </si>
  <si>
    <t>WCLM034ARIHA</t>
  </si>
  <si>
    <t>no single flower in the forest, only some exotics in the forest margin</t>
  </si>
  <si>
    <t>WCLM035ARCPR</t>
  </si>
  <si>
    <t>WCLM036ARJKB</t>
  </si>
  <si>
    <t>Solidago cfr. Sp</t>
  </si>
  <si>
    <t>WCLM037ARMOR</t>
  </si>
  <si>
    <t>Saponaria</t>
  </si>
  <si>
    <t>Senecio</t>
  </si>
  <si>
    <t>Aplopapus</t>
  </si>
  <si>
    <t>very low abundance</t>
  </si>
  <si>
    <t>Cinara cardunculus</t>
  </si>
  <si>
    <t>Leucheria</t>
  </si>
  <si>
    <t>Senecio sp1</t>
  </si>
  <si>
    <t>Senecio sp2</t>
  </si>
  <si>
    <t>Lathyrus sp.</t>
  </si>
  <si>
    <t>Geranium magellanicum</t>
  </si>
  <si>
    <t>Phallaris?</t>
  </si>
  <si>
    <t>Valeriana sp</t>
  </si>
  <si>
    <t>Calceolaria sp</t>
  </si>
  <si>
    <t>Berberis sp</t>
  </si>
  <si>
    <t>(calafatillo)</t>
  </si>
  <si>
    <t>Ourisia</t>
  </si>
  <si>
    <t>lagrima de arroyo</t>
  </si>
  <si>
    <t>Viola reichei</t>
  </si>
  <si>
    <t>viola amarilla</t>
  </si>
  <si>
    <t>Anemone sp</t>
  </si>
  <si>
    <t>Taraxacum officinale</t>
  </si>
  <si>
    <t>Cerastium arvense</t>
  </si>
  <si>
    <t>Camino a Santa Victoria, Rodeo Pampa,  Salta</t>
  </si>
  <si>
    <t>Dehlia</t>
  </si>
  <si>
    <t>Salvia stachydifolia</t>
  </si>
  <si>
    <t>Senna</t>
  </si>
  <si>
    <t>Iochroma</t>
  </si>
  <si>
    <t>Titonia 2?</t>
  </si>
  <si>
    <t>Solanum</t>
  </si>
  <si>
    <t>Baccharis</t>
  </si>
  <si>
    <t>Cosmos</t>
  </si>
  <si>
    <t>Sp. Bordo</t>
  </si>
  <si>
    <t>Fabacea</t>
  </si>
  <si>
    <t>Cimia</t>
  </si>
  <si>
    <t>Salvia celolophos</t>
  </si>
  <si>
    <t>Asteracea blanca</t>
  </si>
  <si>
    <t>Btnoniaeceae?</t>
  </si>
  <si>
    <t>Commelina</t>
  </si>
  <si>
    <t>Mentzelia</t>
  </si>
  <si>
    <t>Verbena disecta</t>
  </si>
  <si>
    <t>Turnera sidoides</t>
  </si>
  <si>
    <t>Flourencia</t>
  </si>
  <si>
    <t>Salvia riparia</t>
  </si>
  <si>
    <t>Salpichroa origanifolia</t>
  </si>
  <si>
    <t>Glandularia peruviana</t>
  </si>
  <si>
    <t>Salvia cuspidata</t>
  </si>
  <si>
    <t>Lantana</t>
  </si>
  <si>
    <t>pink</t>
  </si>
  <si>
    <t>Begonia</t>
  </si>
  <si>
    <t>solanum</t>
  </si>
  <si>
    <t>2 spp</t>
  </si>
  <si>
    <t>Iponmea</t>
  </si>
  <si>
    <t>nyerembergia</t>
  </si>
  <si>
    <t>Commelina sp.</t>
  </si>
  <si>
    <t>arbustiva, idem estepa pedir foto a Santi</t>
  </si>
  <si>
    <t>Lepechinia</t>
  </si>
  <si>
    <t>Asteraea</t>
  </si>
  <si>
    <t>Allium</t>
  </si>
  <si>
    <t>simil Lupino</t>
  </si>
  <si>
    <t>Caiophora cernua</t>
  </si>
  <si>
    <t>Kupethariaceae</t>
  </si>
  <si>
    <t>Caiophora aconquija</t>
  </si>
  <si>
    <t>Teuchrium</t>
  </si>
  <si>
    <t>Calceolaria</t>
  </si>
  <si>
    <t>Asterareceae 1</t>
  </si>
  <si>
    <t>Asteracea 2</t>
  </si>
  <si>
    <t>Asteraceae 3</t>
  </si>
  <si>
    <t>Videns</t>
  </si>
  <si>
    <t>(blanco)</t>
  </si>
  <si>
    <t>Carduus</t>
  </si>
  <si>
    <t>Verben</t>
  </si>
  <si>
    <t>violeta</t>
  </si>
  <si>
    <t>Solidago</t>
  </si>
  <si>
    <t>Borago</t>
  </si>
  <si>
    <t>Mimulus</t>
  </si>
  <si>
    <t>Ipomea purpurea</t>
  </si>
  <si>
    <t>Mirabilis jalapa</t>
  </si>
  <si>
    <t>Salvia guaranitica</t>
  </si>
  <si>
    <t>Amor seco</t>
  </si>
  <si>
    <t>Mandevilla laxa</t>
  </si>
  <si>
    <t>Solanum  1</t>
  </si>
  <si>
    <t xml:space="preserve">Bacharis </t>
  </si>
  <si>
    <t>Podranea ricasolina</t>
  </si>
  <si>
    <t>Solanum 2</t>
  </si>
  <si>
    <t>Cinia</t>
  </si>
  <si>
    <t>Walking_trail ID:</t>
  </si>
  <si>
    <t>Bombus_sp</t>
  </si>
  <si>
    <t>cast</t>
  </si>
  <si>
    <t>Plant visited</t>
  </si>
  <si>
    <t>Bombus_Collected Sample_ID</t>
  </si>
  <si>
    <t>Plant_voucher (when_needed)</t>
  </si>
  <si>
    <t>Habitat description</t>
  </si>
  <si>
    <t>queen</t>
  </si>
  <si>
    <t>antropic habitat close to Biological station</t>
  </si>
  <si>
    <t xml:space="preserve"> BTER</t>
  </si>
  <si>
    <t>worker</t>
  </si>
  <si>
    <t>antropic habitat, trailside</t>
  </si>
  <si>
    <t>antropic habitat, picinic area Los Huillines</t>
  </si>
  <si>
    <t>BRUD</t>
  </si>
  <si>
    <t>Carduus thoermerii</t>
  </si>
  <si>
    <t>CLM001_ARMAN_22DIC2019_BRUD</t>
  </si>
  <si>
    <t>BEXO</t>
  </si>
  <si>
    <t>Lupinus polyphyllus</t>
  </si>
  <si>
    <t>CLM003CHLAV_25DIC2019_BTER</t>
  </si>
  <si>
    <t>Lamiacea (ver plant data)</t>
  </si>
  <si>
    <t>CLM004CHLAV_25DIC2019_BRUD</t>
  </si>
  <si>
    <t>BTER</t>
  </si>
  <si>
    <t>CLM005ARMOR_28DIC2019_BTER</t>
  </si>
  <si>
    <t>roadside along the Casa de Piedra River</t>
  </si>
  <si>
    <t>Garibotti beach</t>
  </si>
  <si>
    <t>Forest gap facing a northfacing cliff exposed to wind witj alpine-like vegetation</t>
  </si>
  <si>
    <t>cfr. Senecio, con Polinia de Chlorea en el lomo</t>
  </si>
  <si>
    <t>CLM006_ARMLPZ_10_JAN_20_BTER</t>
  </si>
  <si>
    <t>Medicago cfr. lupulino</t>
  </si>
  <si>
    <t>CLM007_ARMLPZ_10_JAN_20_BTER</t>
  </si>
  <si>
    <t>lake coast</t>
  </si>
  <si>
    <t>CLM008_ARCLL_10JAN20_BTER</t>
  </si>
  <si>
    <t>robadas</t>
  </si>
  <si>
    <t>Trail in the forest understorey</t>
  </si>
  <si>
    <t>CLM009_ARCLL_10JAN20_BTER</t>
  </si>
  <si>
    <t>CLM010_ARCLL_10_JAN20</t>
  </si>
  <si>
    <t>CLM011_ARCLL_10_JAN20</t>
  </si>
  <si>
    <t>male</t>
  </si>
  <si>
    <t>CLM012_ARCLL_10_JAN20</t>
  </si>
  <si>
    <t>CLM013_ARCLL_10_JAN20</t>
  </si>
  <si>
    <t>Senecio cfr. Sp.</t>
  </si>
  <si>
    <t>Shore cliff</t>
  </si>
  <si>
    <t>Roadside</t>
  </si>
  <si>
    <t>PCLM025CHTRI</t>
  </si>
  <si>
    <t>Garden &lt;50m to the beach</t>
  </si>
  <si>
    <t>BDAL</t>
  </si>
  <si>
    <t>Medicago cfr. Lupulina</t>
  </si>
  <si>
    <t>WCLM016CLTRI</t>
  </si>
  <si>
    <t>forest trail and gaps</t>
  </si>
  <si>
    <t>roadside</t>
  </si>
  <si>
    <t>understory of Eucaliptus plantation inner road</t>
  </si>
  <si>
    <t>camping area</t>
  </si>
  <si>
    <t>river margin</t>
  </si>
  <si>
    <t>open area</t>
  </si>
  <si>
    <t>forest gap close to open area</t>
  </si>
  <si>
    <t>BATR</t>
  </si>
  <si>
    <t>garden and roadside</t>
  </si>
  <si>
    <t>BOPI</t>
  </si>
  <si>
    <t>roadside in the margin of residential area</t>
  </si>
  <si>
    <t>garden (before track recording)</t>
  </si>
  <si>
    <t>Margarita de playa</t>
  </si>
  <si>
    <t>coast</t>
  </si>
  <si>
    <t>Gaultheria  cfr. Mucronata</t>
  </si>
  <si>
    <t>Luma cfr. Sp</t>
  </si>
  <si>
    <t>forest trail</t>
  </si>
  <si>
    <t xml:space="preserve"> open area in roadside close to the bridge</t>
  </si>
  <si>
    <t>Mallin with cattle close to the lake coast, at least 2 nests under these shrubs</t>
  </si>
  <si>
    <t>cfr. Male</t>
  </si>
  <si>
    <t>shrubs strip between coast and mallin</t>
  </si>
  <si>
    <t>roadside close to the bridge</t>
  </si>
  <si>
    <t>geraniacea</t>
  </si>
  <si>
    <t>roadside close to the bridge (few minutes after the end of the track record)</t>
  </si>
  <si>
    <t>roadside close to the bridge, very sunny</t>
  </si>
  <si>
    <t>Curva camino a los Rápidos</t>
  </si>
  <si>
    <t>open roadside very sunny</t>
  </si>
  <si>
    <t>lake coast in a camping area</t>
  </si>
  <si>
    <t>all workers with pollen in corbiculae and collecting pollen from Luma apiculata</t>
  </si>
  <si>
    <t>lake rocky coast</t>
  </si>
  <si>
    <t>camping area near the coast lake</t>
  </si>
  <si>
    <t>along the Rivadavia river stream coast</t>
  </si>
  <si>
    <t>Robbing nectar</t>
  </si>
  <si>
    <t>legitimate visits</t>
  </si>
  <si>
    <t>chequear con las fotos de la camara, no se porque no los registré pero estoy seguda de que observamos varias visitas</t>
  </si>
  <si>
    <t>collecting pollen</t>
  </si>
  <si>
    <t>trail along the colihuales stream</t>
  </si>
  <si>
    <t>in the forest understory on wet soils</t>
  </si>
  <si>
    <t>flying</t>
  </si>
  <si>
    <t>open matorral</t>
  </si>
  <si>
    <t>sandy river coast</t>
  </si>
  <si>
    <t>Flying in the forest</t>
  </si>
  <si>
    <t>Flying over Rio Rivadavia stream</t>
  </si>
  <si>
    <t>camping</t>
  </si>
  <si>
    <t>limite camping-bosque</t>
  </si>
  <si>
    <t>capture 2</t>
  </si>
  <si>
    <t>asteracea amarilla de flores chiquitas</t>
  </si>
  <si>
    <t>(voucher de ayer?)</t>
  </si>
  <si>
    <t>Limite bosque-playa</t>
  </si>
  <si>
    <t>playa</t>
  </si>
  <si>
    <t>arroyito-camping</t>
  </si>
  <si>
    <t>ca. La mitad robando</t>
  </si>
  <si>
    <t>Colletia sp.</t>
  </si>
  <si>
    <t>barranco a 50 m de salir del campin</t>
  </si>
  <si>
    <t xml:space="preserve">hasta casi las 21 horas estaban juntando polen </t>
  </si>
  <si>
    <t>sotobosque camino a la pasarela</t>
  </si>
  <si>
    <t>visitors area near the pasarela</t>
  </si>
  <si>
    <t>visitas legitimas</t>
  </si>
  <si>
    <t>cfr. Arctium minus</t>
  </si>
  <si>
    <t>Along the trail margins</t>
  </si>
  <si>
    <t>CLM065_ARSTF_21FEB20_BTER</t>
  </si>
  <si>
    <t>Potrero</t>
  </si>
  <si>
    <t>CLM066_ARSTF_21FEB20_BTER</t>
  </si>
  <si>
    <t>CLM067_ARSTF_21FEB20_BTER</t>
  </si>
  <si>
    <t>CLM068_ARSTF_21FEB20_BTER</t>
  </si>
  <si>
    <t>flying in a forest gap</t>
  </si>
  <si>
    <t>Lake coast near the camping area</t>
  </si>
  <si>
    <t>CLM072_ARSTF_21FEB20_BTER</t>
  </si>
  <si>
    <t>CLM073_ARSTF_21FEB20_BTER</t>
  </si>
  <si>
    <t>CLM074_ARSTF_21FEB20_BTER</t>
  </si>
  <si>
    <t>Lake coast</t>
  </si>
  <si>
    <t>river delta with Salix</t>
  </si>
  <si>
    <t>a big BTER nest with workers carrying pollen, queens and cfr. Males and two bumblebee congregations of ca. 30 ind. Each, probably collecting sugar exhudate from Salix trees, see pictures and videos</t>
  </si>
  <si>
    <t>Asteracea amarilla foto</t>
  </si>
  <si>
    <t>male?</t>
  </si>
  <si>
    <t>Solidago sp</t>
  </si>
  <si>
    <t>5 ejemplares</t>
  </si>
  <si>
    <t>Forest</t>
  </si>
  <si>
    <t>VER FOTOS SOLE</t>
  </si>
  <si>
    <t>Open Forest</t>
  </si>
  <si>
    <t>Bombus atratus y Bombus morio visitando flores de Salvia fuera de la transecta (en alcohol)</t>
  </si>
  <si>
    <t>Salvia calolophos</t>
  </si>
  <si>
    <t>Solanum sp.</t>
  </si>
  <si>
    <t>Fabaceae</t>
  </si>
  <si>
    <t>BOM</t>
  </si>
  <si>
    <t>abejorro negro con torax amarillo ceniza (cfr. Bombus tucumanus)</t>
  </si>
  <si>
    <t>BPAU</t>
  </si>
  <si>
    <t>Transect_ID</t>
  </si>
  <si>
    <t>Time</t>
  </si>
  <si>
    <t>lat</t>
  </si>
  <si>
    <t>long</t>
  </si>
  <si>
    <t>alt</t>
  </si>
  <si>
    <t>Time_period</t>
  </si>
  <si>
    <t>Transect_area</t>
  </si>
  <si>
    <t>Habitat_description</t>
  </si>
  <si>
    <t>WCLM01PBLT1</t>
  </si>
  <si>
    <t>30_min</t>
  </si>
  <si>
    <t>50mx4m</t>
  </si>
  <si>
    <t>highly disturbed area ca. Biological Station in Valdivian Rain Forest</t>
  </si>
  <si>
    <t>WCLM05MORT1</t>
  </si>
  <si>
    <t>Bahia Lopez</t>
  </si>
  <si>
    <t>WCLM07ARLPZT1</t>
  </si>
  <si>
    <t>beach vegetation</t>
  </si>
  <si>
    <t>Pampita Senderito Cerrito Llao Llao</t>
  </si>
  <si>
    <t>WCLM08ARCLLT1</t>
  </si>
  <si>
    <t>Abandonded old orchard in Forest Gap</t>
  </si>
  <si>
    <t>WCLM010ARMORT1</t>
  </si>
  <si>
    <t>highly disturbed roadside in the limit of Lago Moreno neighborood and Casa de Piedra River</t>
  </si>
  <si>
    <t>Triltril</t>
  </si>
  <si>
    <t>WCLM016CHTRIT1</t>
  </si>
  <si>
    <t xml:space="preserve">disturbed area in the top of a cliff few meters of the beach </t>
  </si>
  <si>
    <t>Brazo Tristeza</t>
  </si>
  <si>
    <t>WCLM021ARTRZT1</t>
  </si>
  <si>
    <t>Forest gap in a bamboo dead stand in nothofagus forest with valdivian elements</t>
  </si>
  <si>
    <t>Curva camino a Los Rápidos</t>
  </si>
  <si>
    <t>WCLM023ARCRPT1</t>
  </si>
  <si>
    <t>WCLM024ARRVDT1</t>
  </si>
  <si>
    <t>WCLM026ARLVRT1</t>
  </si>
  <si>
    <t>lake coast in a camping area with large Arrayan trees along the coast line</t>
  </si>
  <si>
    <t>WCLM027ARARYT1</t>
  </si>
  <si>
    <t>Huella Andina Trail to Pasarela del Rio Arrayanes on a rocky mountain slope in an open Austrocedrus forest close to Lago verde coast, 100 m away from the camping edge</t>
  </si>
  <si>
    <t>Plant species</t>
  </si>
  <si>
    <t>N flowers per branch or per flowering patch</t>
  </si>
  <si>
    <t>N branches or iflorescences per plant or patches</t>
  </si>
  <si>
    <t>N plants or  patches</t>
  </si>
  <si>
    <t>N_total_flowers</t>
  </si>
  <si>
    <t>Observarciones</t>
  </si>
  <si>
    <t>Puerto_Blest</t>
  </si>
  <si>
    <t>Aristotelia chiloensis</t>
  </si>
  <si>
    <t>Vinca major</t>
  </si>
  <si>
    <t>Discaria chacay</t>
  </si>
  <si>
    <t>Hipochaeris radicans</t>
  </si>
  <si>
    <t>Margarita de Mallin</t>
  </si>
  <si>
    <t>PLCLM018ARLPZ10JAN20</t>
  </si>
  <si>
    <t>PLCLM020ARCLL10JAN20</t>
  </si>
  <si>
    <t>cfr. Geranium magellanicum o molle</t>
  </si>
  <si>
    <t>Papaver sp1</t>
  </si>
  <si>
    <t>flor rosada ver foto</t>
  </si>
  <si>
    <t>Papaver sp2</t>
  </si>
  <si>
    <t>flor roja mas grande con centro negro ver foto</t>
  </si>
  <si>
    <t>Nativa, flor solitaria grande, ver foto, da un pompon enorme</t>
  </si>
  <si>
    <t>Collemia biflora</t>
  </si>
  <si>
    <t>Ugni molinae</t>
  </si>
  <si>
    <t>VOUCHER??</t>
  </si>
  <si>
    <t>PLCLM023CHTRI</t>
  </si>
  <si>
    <t>Ranunculus repens</t>
  </si>
  <si>
    <t>Oxalis</t>
  </si>
  <si>
    <t>flor amarilla</t>
  </si>
  <si>
    <t>Eringium sp.</t>
  </si>
  <si>
    <t>Margarita amarilla nativa de rocalla</t>
  </si>
  <si>
    <t>voucher 09/02</t>
  </si>
  <si>
    <t>asteracea amarilla exotica de florcitas pequeñas</t>
  </si>
  <si>
    <t>Bumblebee_sp</t>
  </si>
  <si>
    <t>Cast</t>
  </si>
  <si>
    <t>Plant_species</t>
  </si>
  <si>
    <t>Rubus_idaeus</t>
  </si>
  <si>
    <t>Lupinus_polyphyllus</t>
  </si>
  <si>
    <t>Sarothamnus_scoparius</t>
  </si>
  <si>
    <t>Escallonia_rubra</t>
  </si>
  <si>
    <t>despues Edu vio 1 BDAL en Vicia, Rosa eglanteria y Alstromeria aurea</t>
  </si>
  <si>
    <t>Alstroemeria_aurea</t>
  </si>
  <si>
    <t>Rosa_eglanteria</t>
  </si>
  <si>
    <t>Trifolium_repens</t>
  </si>
  <si>
    <t>Carduus_nutans</t>
  </si>
  <si>
    <t>Hirscfeldia_incana</t>
  </si>
  <si>
    <t>Echium_vulgare</t>
  </si>
  <si>
    <t xml:space="preserve">Papaver sp. </t>
  </si>
  <si>
    <t>(flor roja)</t>
  </si>
  <si>
    <t>Escholzia_californica</t>
  </si>
  <si>
    <t>(el día anterior al menos 5-6 BTER en Escallonia rubra y Rubus ulmifolius)</t>
  </si>
  <si>
    <t>Hipericum perforatum</t>
  </si>
  <si>
    <t>todas obreras colectando polen activamente</t>
  </si>
  <si>
    <t>obreras colectando polen activamente</t>
  </si>
  <si>
    <t>reina</t>
  </si>
  <si>
    <t>Colletia</t>
  </si>
  <si>
    <t>volando</t>
  </si>
  <si>
    <t>Sample Number</t>
  </si>
  <si>
    <t>SampleCode</t>
  </si>
  <si>
    <t>Collector</t>
  </si>
  <si>
    <t>Species</t>
  </si>
  <si>
    <t>Capture Method</t>
  </si>
  <si>
    <t>Preservation</t>
  </si>
  <si>
    <t>MAN</t>
  </si>
  <si>
    <t>HAND</t>
  </si>
  <si>
    <t>ETOH</t>
  </si>
  <si>
    <t>CLM002_CHTPU_24DIC2019_BTER</t>
  </si>
  <si>
    <t>TPU</t>
  </si>
  <si>
    <t>CH</t>
  </si>
  <si>
    <t>CLM003_CHLAV_25DIC2019_BTER</t>
  </si>
  <si>
    <t>LAV</t>
  </si>
  <si>
    <t>CLM004_CHLAV_25DIC2019_BRUD</t>
  </si>
  <si>
    <t>CLM005_ARMOR_28DIC2019_BTER</t>
  </si>
  <si>
    <t>MOR</t>
  </si>
  <si>
    <t>CLM006_ARMLPZ_10_JAN20_BTER</t>
  </si>
  <si>
    <t>LPZ</t>
  </si>
  <si>
    <t>CLM007_ARMLPZ_10_JAN20_BTER</t>
  </si>
  <si>
    <t>CLM0086_ARMCLL_10_JAN20_BTER</t>
  </si>
  <si>
    <t>CLL</t>
  </si>
  <si>
    <t>CLM009_ARMCLL_10_JAN20_BTER</t>
  </si>
  <si>
    <t>CLM010_ARMCLL_10_JAN20_BTER</t>
  </si>
  <si>
    <t>CLM011_ARMCLL_10_JAN20_BTER</t>
  </si>
  <si>
    <t>CLM012_ARMCLL_10_JAN20_BTER</t>
  </si>
  <si>
    <t>CLM013_ARMOR_12_JAN20_BTER</t>
  </si>
  <si>
    <t>CLM014_CHTRI_15_JAN20_BTER</t>
  </si>
  <si>
    <t>TRI</t>
  </si>
  <si>
    <t>CLM015_CHTRI_15_JAN20_BTER</t>
  </si>
  <si>
    <t>CLM016_CHBAH_16_JAN20_BTER</t>
  </si>
  <si>
    <t>BAH</t>
  </si>
  <si>
    <t>Bahia Mansa</t>
  </si>
  <si>
    <t>Medicago lupulina</t>
  </si>
  <si>
    <t>CLM017_CHBAH_16_JAN20_BTER</t>
  </si>
  <si>
    <t>CLM018_CHMAI_16_JAN20_BTER</t>
  </si>
  <si>
    <t>MAI</t>
  </si>
  <si>
    <t>CLM019_CHEUC_18_JAN20_BTER</t>
  </si>
  <si>
    <t>EUC</t>
  </si>
  <si>
    <t>Plantacion eucalipto</t>
  </si>
  <si>
    <t>CLM020_CHCOS_18_JAN20_BTER</t>
  </si>
  <si>
    <t>COS</t>
  </si>
  <si>
    <t>Camino a Osorno?</t>
  </si>
  <si>
    <t>Achicoria</t>
  </si>
  <si>
    <t>CLM021_CHATC_18_JAN20_BTER</t>
  </si>
  <si>
    <t>ATC</t>
  </si>
  <si>
    <t>Anticura, Camino a Salto Princesa</t>
  </si>
  <si>
    <t>CLM022_CHATC_18_JAN20_BTER</t>
  </si>
  <si>
    <t>CLM023_ARSAM_18_JAN20_BRUD</t>
  </si>
  <si>
    <t>SAM</t>
  </si>
  <si>
    <t>Paso internacional Samoré</t>
  </si>
  <si>
    <t>CLM024_ARTRZ_30_JAN20_BTER</t>
  </si>
  <si>
    <t>TRZ</t>
  </si>
  <si>
    <t>CLM025_ARTRZ_30_JAN20_BTER</t>
  </si>
  <si>
    <t>CLM026_ARTRZ_30_JAN20_BTER</t>
  </si>
  <si>
    <t>CLM027_ARTRZ_30_JAN20_BTER</t>
  </si>
  <si>
    <t>CLM028_ARTRZ_30_JAN20_BTER</t>
  </si>
  <si>
    <t>CLM029_ARRPD_31_JAN20_BRUD</t>
  </si>
  <si>
    <t>RPD</t>
  </si>
  <si>
    <t>Los Rapidos</t>
  </si>
  <si>
    <t>CLM030_ARRPD_31_JAN20_BRUD</t>
  </si>
  <si>
    <t>CLM031_ARRPD_31_JAN20_BTER</t>
  </si>
  <si>
    <t>CLM032_ARRPD_31_JAN20_BTER</t>
  </si>
  <si>
    <t>CLM033_ARCRP_31_JAN20_BTER</t>
  </si>
  <si>
    <t>CRP</t>
  </si>
  <si>
    <t>Curva camino a Los Rapidos</t>
  </si>
  <si>
    <t>CLM034_ARCRP_31_JAN20_BTER</t>
  </si>
  <si>
    <t>CLM035_ARCRP_31_JAN20_BTER</t>
  </si>
  <si>
    <t>CLM036_ARRPD_31_JAN20_BTER</t>
  </si>
  <si>
    <t>CLM037_ARRVD_09FEB20_BTER</t>
  </si>
  <si>
    <t>CLM038_ARRVD_09FEB20_BTER</t>
  </si>
  <si>
    <t>CLM039_ARRVD_09FEB20_BTER</t>
  </si>
  <si>
    <t>CLM040_ARRVD_09FEB20_BTER</t>
  </si>
  <si>
    <t>CLM041_ARRVD_09FEB20_BTER</t>
  </si>
  <si>
    <t>CLM042_ARRVD_09FEB20_BTER</t>
  </si>
  <si>
    <t>CLM043_ARRVD_09FEB20_BTER</t>
  </si>
  <si>
    <t>CLM044_ARSRR_09FEB20_BTER</t>
  </si>
  <si>
    <t>CLM045_ARSRR_09FEB20_BTER</t>
  </si>
  <si>
    <t>CLM046_ARARY_10FEB20_BTER</t>
  </si>
  <si>
    <t>CLM047_ARARY_10FEB20_BTER</t>
  </si>
  <si>
    <t>CLM048_ARARY_10FEB20_BTER</t>
  </si>
  <si>
    <t>CLM049_ARLVR_10FEB20_BTER</t>
  </si>
  <si>
    <t>CLM050_ARLVR_10FEB20_BTER</t>
  </si>
  <si>
    <t>CLM051_ARLVR_10FEB20_BTER</t>
  </si>
  <si>
    <t>CLM052_ARLVR_10FEB20_BTER</t>
  </si>
  <si>
    <t>CLM053_ARLVR_10FEB20_BTER</t>
  </si>
  <si>
    <t>CLM054_ARALE_10FEB20_BTER</t>
  </si>
  <si>
    <t>CLM055_ARALE_10FEB20_BRUD</t>
  </si>
  <si>
    <t>CLM056_ARALE_10FEB20_BRUD</t>
  </si>
  <si>
    <t>CLM057_ARALE_10FEB20_BRUD</t>
  </si>
  <si>
    <t>CLM058_ARALE_10FEB20_BRUD</t>
  </si>
  <si>
    <t>CLM059_ARALE_10FEB20_BTER</t>
  </si>
  <si>
    <t>CLM060_ARALE_10FEB20_BTER</t>
  </si>
  <si>
    <t>CLM061_ARALE_10FEB20_BTER</t>
  </si>
  <si>
    <t>CLM062_ARALE_10FEB20_BTER</t>
  </si>
  <si>
    <t>CLM063_ARFLQ_10FEB20_BRUD</t>
  </si>
  <si>
    <t>Intendencia Parque Nacional, Villa Futalufquen</t>
  </si>
  <si>
    <t>CLM064_ARARY_11FEB20_BTER</t>
  </si>
  <si>
    <t>Plant family</t>
  </si>
  <si>
    <t>Plant Genus</t>
  </si>
  <si>
    <t>Descripcion</t>
  </si>
  <si>
    <t>PLCLM001_ARMAN_22DEC19</t>
  </si>
  <si>
    <t>Apiaceae</t>
  </si>
  <si>
    <t>cfr. Sicuta, originalmente "WCLM2MANvouchpl1"</t>
  </si>
  <si>
    <t>PLCLM002_ARMAN_22DEC19</t>
  </si>
  <si>
    <t>Sysirrinchium</t>
  </si>
  <si>
    <t>originalmente "WCLM2MAN 22/12/19 vouchpl2"</t>
  </si>
  <si>
    <t>PLCLM003_ARMAN_22DEC19</t>
  </si>
  <si>
    <t>Asteraceae</t>
  </si>
  <si>
    <t>cfr. Asteracea amarilla, ex "WCLM2MAN22/12/2019vouchpl3"</t>
  </si>
  <si>
    <t>PLCLM004_ARMAN_22DEC19</t>
  </si>
  <si>
    <t>Lamiaceae</t>
  </si>
  <si>
    <t>cfr. Prunella vulgaris</t>
  </si>
  <si>
    <t>ex "WCLM2MANvouchpl422/12/2019", exotica muy comun mallines</t>
  </si>
  <si>
    <t>PLCLM005_ARMAN_22DEC19</t>
  </si>
  <si>
    <t>Ranunculaceae</t>
  </si>
  <si>
    <t>cfr. Ranunculus</t>
  </si>
  <si>
    <t>cfr. Ranunculus repens</t>
  </si>
  <si>
    <t>Boton de oro, ex "WCLM2MAN22/12/2019_vouch5</t>
  </si>
  <si>
    <t>PLCLM009_ARLPZ_10JAN20</t>
  </si>
  <si>
    <t>PLCLM010_ARLPZ_10JAN20</t>
  </si>
  <si>
    <t>Gaultheria</t>
  </si>
  <si>
    <t>cfr. Gaultheria mucronata</t>
  </si>
  <si>
    <t>PLCLM011_ARLPZ_10JAN20</t>
  </si>
  <si>
    <t>en rocas</t>
  </si>
  <si>
    <t>PLCLM012_ARLPZ_10JAN20</t>
  </si>
  <si>
    <t>cfr. Perezia</t>
  </si>
  <si>
    <t>flores azules en rocalla con exposicion norte</t>
  </si>
  <si>
    <t>PLCLM013_ARLPZ_10JAN20</t>
  </si>
  <si>
    <t>simil Hypochaeris</t>
  </si>
  <si>
    <t>PLCLM014_ARLPZ_10JAN20</t>
  </si>
  <si>
    <t>flores amarillas pequeñas, hojas verde claro con pelos abudnantes</t>
  </si>
  <si>
    <t>PLCLM015_ARLPZ_10JAN20</t>
  </si>
  <si>
    <t>PLCLM016_ARLPZ_10JAN20</t>
  </si>
  <si>
    <t>PLCLM017_ARLPZ_10JAN20</t>
  </si>
  <si>
    <t>chequeada por Ghery en PlantNet</t>
  </si>
  <si>
    <t>PLCLM018_ARLPZ_10JAN20</t>
  </si>
  <si>
    <t>PLCLM020_ARCLL_10JAN20</t>
  </si>
  <si>
    <t>Senderito a Cerrito Llao Llao</t>
  </si>
  <si>
    <t>Geraniaceae</t>
  </si>
  <si>
    <t>cfr. Geranium magellanicum</t>
  </si>
  <si>
    <t>PLCLM021_ARCLL_10JAN20</t>
  </si>
  <si>
    <t>Convolvulaceae</t>
  </si>
  <si>
    <t>cfr. Convolvulus o Ipomea</t>
  </si>
  <si>
    <t>en las rocas de la playa al pie del acantilado</t>
  </si>
  <si>
    <t>inflorescencia de flores rojas ornitofila tipica del acantilado</t>
  </si>
  <si>
    <t>flor blanca tipica del acantilado</t>
  </si>
  <si>
    <t>inflorescencia flores rosa palido, tipicas del acantilado</t>
  </si>
  <si>
    <t>PLCLM025_CHTRI_16JAN20</t>
  </si>
  <si>
    <t>arbusto ornamental de inflorescencias violetas, visitada por B dahlbomii</t>
  </si>
  <si>
    <t>myrtacea arboles no muy altos, en el camino al bosque de triltril y co de Maicolpue</t>
  </si>
  <si>
    <t>cfr. Centaurea</t>
  </si>
  <si>
    <t>herbacea flores rosas pequeñas, simil centaurea</t>
  </si>
  <si>
    <t>ornitofila nativa trepadora flor muy parecida a botellita</t>
  </si>
  <si>
    <t>PLCLM030_CH_cfrSITIO_cfr18JAN20</t>
  </si>
  <si>
    <t>cfSitio</t>
  </si>
  <si>
    <t>cfr. Sitio y fecha</t>
  </si>
  <si>
    <t>PLCLM031_CHEUC_18JAN20</t>
  </si>
  <si>
    <t>cfrMaicolpue</t>
  </si>
  <si>
    <t>flores pequeñas</t>
  </si>
  <si>
    <t>margarita tipica de mallin</t>
  </si>
  <si>
    <t>cfr. Escallonia virgata</t>
  </si>
  <si>
    <t>arbusto bastante comun en la costa</t>
  </si>
  <si>
    <t>PLCLM036_ARTRZ_30JAN20</t>
  </si>
  <si>
    <t>flor solitaria blanca en la playa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</si>
</sst>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6">
    <font>
      <sz val="11.0"/>
      <color theme="1"/>
      <name val="Arial"/>
    </font>
    <font>
      <sz val="11.0"/>
      <color theme="1"/>
      <name val="Courier New"/>
    </font>
    <font>
      <sz val="11.0"/>
      <color theme="1"/>
      <name val="Calibri"/>
    </font>
    <font>
      <color theme="1"/>
      <name val="Calibri"/>
    </font>
    <font>
      <sz val="10.0"/>
      <color theme="1"/>
      <name val="Arial"/>
    </font>
    <font>
      <b/>
      <sz val="10.0"/>
      <color theme="1"/>
      <name val="Arial"/>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0" fillId="0" fontId="1" numFmtId="1" xfId="0" applyFont="1" applyNumberFormat="1"/>
    <xf borderId="0" fillId="0" fontId="1" numFmtId="2" xfId="0" applyFont="1" applyNumberFormat="1"/>
    <xf borderId="0" fillId="0" fontId="1" numFmtId="164" xfId="0" applyFont="1" applyNumberFormat="1"/>
    <xf borderId="0" fillId="0" fontId="1" numFmtId="9" xfId="0" applyFont="1" applyNumberFormat="1"/>
    <xf borderId="0" fillId="0" fontId="1" numFmtId="20" xfId="0" applyFont="1" applyNumberFormat="1"/>
    <xf borderId="1" fillId="2" fontId="1" numFmtId="1" xfId="0" applyBorder="1" applyFill="1" applyFont="1" applyNumberFormat="1"/>
    <xf borderId="1" fillId="2" fontId="1" numFmtId="2" xfId="0" applyBorder="1" applyFont="1" applyNumberFormat="1"/>
    <xf borderId="1" fillId="3" fontId="1" numFmtId="0" xfId="0" applyBorder="1" applyFill="1" applyFont="1"/>
    <xf borderId="0" fillId="0" fontId="1" numFmtId="15" xfId="0" applyFont="1" applyNumberFormat="1"/>
    <xf borderId="1" fillId="2" fontId="1" numFmtId="0" xfId="0" applyBorder="1" applyFont="1"/>
    <xf borderId="1" fillId="2" fontId="1" numFmtId="20" xfId="0" applyBorder="1" applyFont="1" applyNumberFormat="1"/>
    <xf borderId="0" fillId="0" fontId="2" numFmtId="164" xfId="0" applyFont="1" applyNumberFormat="1"/>
    <xf borderId="2" fillId="0" fontId="1" numFmtId="0" xfId="0" applyBorder="1" applyFont="1"/>
    <xf borderId="0" fillId="0" fontId="3" numFmtId="0" xfId="0" applyFont="1"/>
    <xf borderId="0" fillId="0" fontId="2" numFmtId="0" xfId="0" applyFont="1"/>
    <xf borderId="1" fillId="2" fontId="2" numFmtId="0" xfId="0" applyBorder="1" applyFont="1"/>
    <xf borderId="1" fillId="3" fontId="2" numFmtId="0" xfId="0" applyBorder="1" applyFont="1"/>
    <xf borderId="0" fillId="0" fontId="2" numFmtId="20" xfId="0" applyFont="1" applyNumberFormat="1"/>
    <xf borderId="0" fillId="0" fontId="2" numFmtId="1" xfId="0" applyFont="1" applyNumberFormat="1"/>
    <xf borderId="0" fillId="0" fontId="2" numFmtId="2" xfId="0" applyFont="1" applyNumberFormat="1"/>
    <xf borderId="0" fillId="0" fontId="2" numFmtId="15" xfId="0" applyFont="1" applyNumberFormat="1"/>
    <xf borderId="0" fillId="0" fontId="4" numFmtId="0" xfId="0" applyFont="1"/>
    <xf borderId="2" fillId="0" fontId="2" numFmtId="0" xfId="0" applyBorder="1" applyFont="1"/>
    <xf borderId="3" fillId="0" fontId="2" numFmtId="0" xfId="0" applyBorder="1" applyFont="1"/>
    <xf borderId="4" fillId="0" fontId="5" numFmtId="0" xfId="0" applyAlignment="1" applyBorder="1" applyFont="1">
      <alignment shrinkToFit="0" wrapText="1"/>
    </xf>
    <xf borderId="4" fillId="0" fontId="4"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38"/>
    <col customWidth="1" min="2" max="2" width="25.63"/>
    <col customWidth="1" min="3" max="3" width="18.13"/>
    <col customWidth="1" min="4" max="5" width="11.88"/>
    <col customWidth="1" min="6" max="6" width="8.5"/>
    <col customWidth="1" min="7" max="7" width="11.88"/>
    <col customWidth="1" min="8" max="8" width="12.0"/>
    <col customWidth="1" min="9" max="9" width="16.0"/>
    <col customWidth="1" min="10" max="10" width="23.0"/>
    <col customWidth="1" min="11" max="12" width="12.0"/>
    <col customWidth="1" min="13" max="13" width="13.38"/>
    <col customWidth="1" min="14" max="14" width="14.0"/>
    <col customWidth="1" min="15" max="15" width="25.88"/>
    <col customWidth="1" min="16" max="26" width="11.88"/>
  </cols>
  <sheetData>
    <row r="1">
      <c r="A1" s="1" t="s">
        <v>0</v>
      </c>
      <c r="B1" s="1" t="s">
        <v>1</v>
      </c>
      <c r="C1" s="1" t="s">
        <v>2</v>
      </c>
      <c r="D1" s="1" t="s">
        <v>3</v>
      </c>
      <c r="E1" s="1" t="s">
        <v>4</v>
      </c>
      <c r="F1" s="1" t="s">
        <v>5</v>
      </c>
      <c r="G1" s="1" t="s">
        <v>6</v>
      </c>
      <c r="H1" s="1" t="s">
        <v>7</v>
      </c>
      <c r="I1" s="1" t="s">
        <v>8</v>
      </c>
      <c r="J1" s="1" t="s">
        <v>9</v>
      </c>
      <c r="K1" s="1" t="s">
        <v>10</v>
      </c>
      <c r="L1" s="1" t="s">
        <v>11</v>
      </c>
      <c r="M1" s="2" t="s">
        <v>12</v>
      </c>
      <c r="N1" s="3" t="s">
        <v>13</v>
      </c>
      <c r="O1" s="1" t="s">
        <v>14</v>
      </c>
      <c r="P1" s="1" t="s">
        <v>15</v>
      </c>
      <c r="Q1" s="1"/>
      <c r="R1" s="1"/>
      <c r="S1" s="1"/>
      <c r="T1" s="1"/>
      <c r="U1" s="1"/>
      <c r="V1" s="1"/>
      <c r="W1" s="1"/>
      <c r="X1" s="1"/>
      <c r="Y1" s="1"/>
      <c r="Z1" s="1"/>
    </row>
    <row r="2">
      <c r="A2" s="4">
        <v>43818.0</v>
      </c>
      <c r="B2" s="1" t="s">
        <v>16</v>
      </c>
      <c r="C2" s="1" t="s">
        <v>17</v>
      </c>
      <c r="D2" s="1" t="s">
        <v>18</v>
      </c>
      <c r="E2" s="1" t="s">
        <v>19</v>
      </c>
      <c r="F2" s="1">
        <v>16.0</v>
      </c>
      <c r="G2" s="1" t="s">
        <v>20</v>
      </c>
      <c r="H2" s="5">
        <v>0.49</v>
      </c>
      <c r="I2" s="1" t="s">
        <v>21</v>
      </c>
      <c r="J2" s="1" t="s">
        <v>22</v>
      </c>
      <c r="K2" s="6">
        <v>0.49652777777777773</v>
      </c>
      <c r="L2" s="6">
        <v>0.5638888888888889</v>
      </c>
      <c r="M2" s="2"/>
      <c r="N2" s="3"/>
      <c r="O2" s="1" t="s">
        <v>23</v>
      </c>
      <c r="P2" s="1"/>
      <c r="Q2" s="1"/>
      <c r="R2" s="1"/>
      <c r="S2" s="1"/>
      <c r="T2" s="1"/>
      <c r="U2" s="1"/>
      <c r="V2" s="1"/>
      <c r="W2" s="1"/>
      <c r="X2" s="1"/>
      <c r="Y2" s="1"/>
      <c r="Z2" s="1"/>
    </row>
    <row r="3">
      <c r="A3" s="4">
        <v>43821.0</v>
      </c>
      <c r="B3" s="1" t="s">
        <v>24</v>
      </c>
      <c r="C3" s="1" t="s">
        <v>25</v>
      </c>
      <c r="D3" s="1" t="s">
        <v>18</v>
      </c>
      <c r="E3" s="1" t="s">
        <v>19</v>
      </c>
      <c r="F3" s="1"/>
      <c r="G3" s="1" t="s">
        <v>26</v>
      </c>
      <c r="H3" s="1"/>
      <c r="I3" s="1" t="s">
        <v>26</v>
      </c>
      <c r="J3" s="1" t="s">
        <v>27</v>
      </c>
      <c r="K3" s="6">
        <v>0.46249999999999997</v>
      </c>
      <c r="L3" s="6">
        <v>0.5208333333333334</v>
      </c>
      <c r="M3" s="2">
        <v>81.0</v>
      </c>
      <c r="N3" s="3">
        <v>2.69</v>
      </c>
      <c r="O3" s="1" t="s">
        <v>28</v>
      </c>
      <c r="P3" s="1"/>
      <c r="Q3" s="1"/>
      <c r="R3" s="1"/>
      <c r="S3" s="1"/>
      <c r="T3" s="1"/>
      <c r="U3" s="1"/>
      <c r="V3" s="1"/>
      <c r="W3" s="1"/>
      <c r="X3" s="1"/>
      <c r="Y3" s="1"/>
      <c r="Z3" s="1"/>
    </row>
    <row r="4">
      <c r="A4" s="4">
        <v>43822.0</v>
      </c>
      <c r="B4" s="1" t="s">
        <v>29</v>
      </c>
      <c r="C4" s="1" t="s">
        <v>30</v>
      </c>
      <c r="D4" s="1" t="s">
        <v>31</v>
      </c>
      <c r="E4" s="1" t="s">
        <v>19</v>
      </c>
      <c r="F4" s="1"/>
      <c r="G4" s="1" t="s">
        <v>20</v>
      </c>
      <c r="H4" s="1"/>
      <c r="I4" s="1" t="s">
        <v>32</v>
      </c>
      <c r="J4" s="1" t="s">
        <v>33</v>
      </c>
      <c r="K4" s="6">
        <v>0.7805555555555556</v>
      </c>
      <c r="L4" s="6">
        <v>0.8201388888888889</v>
      </c>
      <c r="M4" s="7"/>
      <c r="N4" s="8"/>
      <c r="O4" s="1" t="s">
        <v>34</v>
      </c>
      <c r="P4" s="1"/>
      <c r="Q4" s="1"/>
      <c r="R4" s="1"/>
      <c r="S4" s="1"/>
      <c r="T4" s="1"/>
      <c r="U4" s="1"/>
      <c r="V4" s="1"/>
      <c r="W4" s="1"/>
      <c r="X4" s="1"/>
      <c r="Y4" s="1"/>
      <c r="Z4" s="1"/>
    </row>
    <row r="5">
      <c r="A5" s="4">
        <v>43824.0</v>
      </c>
      <c r="B5" s="1" t="s">
        <v>35</v>
      </c>
      <c r="C5" s="1" t="s">
        <v>36</v>
      </c>
      <c r="D5" s="1" t="s">
        <v>31</v>
      </c>
      <c r="E5" s="1" t="s">
        <v>19</v>
      </c>
      <c r="F5" s="1"/>
      <c r="G5" s="1" t="s">
        <v>20</v>
      </c>
      <c r="H5" s="1"/>
      <c r="I5" s="1" t="s">
        <v>20</v>
      </c>
      <c r="J5" s="1" t="s">
        <v>37</v>
      </c>
      <c r="K5" s="6">
        <v>0.5194444444444445</v>
      </c>
      <c r="L5" s="6"/>
      <c r="M5" s="2">
        <v>47.0</v>
      </c>
      <c r="N5" s="3">
        <v>1.3</v>
      </c>
      <c r="O5" s="1" t="s">
        <v>38</v>
      </c>
      <c r="P5" s="1"/>
      <c r="Q5" s="1"/>
      <c r="R5" s="1"/>
      <c r="S5" s="1"/>
      <c r="T5" s="1"/>
      <c r="U5" s="1"/>
      <c r="V5" s="1"/>
      <c r="W5" s="1"/>
      <c r="X5" s="1"/>
      <c r="Y5" s="1"/>
      <c r="Z5" s="1"/>
    </row>
    <row r="6">
      <c r="A6" s="4">
        <v>43827.0</v>
      </c>
      <c r="B6" s="1" t="s">
        <v>39</v>
      </c>
      <c r="C6" s="1" t="s">
        <v>40</v>
      </c>
      <c r="D6" s="1" t="s">
        <v>18</v>
      </c>
      <c r="E6" s="1" t="s">
        <v>19</v>
      </c>
      <c r="F6" s="1"/>
      <c r="G6" s="1" t="s">
        <v>26</v>
      </c>
      <c r="H6" s="1"/>
      <c r="I6" s="1" t="s">
        <v>20</v>
      </c>
      <c r="J6" s="1" t="s">
        <v>27</v>
      </c>
      <c r="K6" s="6">
        <v>0.7013888888888888</v>
      </c>
      <c r="L6" s="6"/>
      <c r="M6" s="3" t="s">
        <v>41</v>
      </c>
      <c r="N6" s="3" t="s">
        <v>41</v>
      </c>
      <c r="O6" s="1" t="s">
        <v>42</v>
      </c>
      <c r="P6" s="1"/>
      <c r="Q6" s="1"/>
      <c r="R6" s="1"/>
      <c r="S6" s="1"/>
      <c r="T6" s="1"/>
      <c r="U6" s="1"/>
      <c r="V6" s="1"/>
      <c r="W6" s="1"/>
      <c r="X6" s="1"/>
      <c r="Y6" s="1"/>
      <c r="Z6" s="1"/>
    </row>
    <row r="7">
      <c r="A7" s="4">
        <v>43833.0</v>
      </c>
      <c r="B7" s="1" t="s">
        <v>39</v>
      </c>
      <c r="C7" s="1" t="s">
        <v>43</v>
      </c>
      <c r="D7" s="1" t="s">
        <v>18</v>
      </c>
      <c r="E7" s="1" t="s">
        <v>19</v>
      </c>
      <c r="F7" s="1"/>
      <c r="G7" s="1" t="s">
        <v>20</v>
      </c>
      <c r="H7" s="1"/>
      <c r="I7" s="1" t="s">
        <v>26</v>
      </c>
      <c r="J7" s="1" t="s">
        <v>44</v>
      </c>
      <c r="K7" s="6">
        <v>0.7340277777777778</v>
      </c>
      <c r="L7" s="6"/>
      <c r="M7" s="2">
        <v>21.0</v>
      </c>
      <c r="N7" s="3">
        <v>1.43</v>
      </c>
      <c r="O7" s="1" t="s">
        <v>45</v>
      </c>
      <c r="P7" s="1"/>
      <c r="Q7" s="1"/>
      <c r="R7" s="1"/>
      <c r="S7" s="1"/>
      <c r="T7" s="1"/>
      <c r="U7" s="1"/>
      <c r="V7" s="1"/>
      <c r="W7" s="1"/>
      <c r="X7" s="1"/>
      <c r="Y7" s="1"/>
      <c r="Z7" s="1"/>
    </row>
    <row r="8">
      <c r="A8" s="4">
        <v>43840.0</v>
      </c>
      <c r="B8" s="1" t="s">
        <v>46</v>
      </c>
      <c r="C8" s="1" t="s">
        <v>47</v>
      </c>
      <c r="D8" s="1" t="s">
        <v>18</v>
      </c>
      <c r="E8" s="1" t="s">
        <v>19</v>
      </c>
      <c r="F8" s="1"/>
      <c r="G8" s="1" t="s">
        <v>20</v>
      </c>
      <c r="H8" s="1"/>
      <c r="I8" s="1" t="s">
        <v>26</v>
      </c>
      <c r="J8" s="1" t="s">
        <v>48</v>
      </c>
      <c r="K8" s="6">
        <v>0.46875</v>
      </c>
      <c r="L8" s="6">
        <v>0.56875</v>
      </c>
      <c r="M8" s="2"/>
      <c r="N8" s="3"/>
      <c r="O8" s="1" t="s">
        <v>49</v>
      </c>
      <c r="P8" s="1"/>
      <c r="Q8" s="1"/>
      <c r="R8" s="1"/>
      <c r="S8" s="1"/>
      <c r="T8" s="1"/>
      <c r="U8" s="1"/>
      <c r="V8" s="1"/>
      <c r="W8" s="1"/>
      <c r="X8" s="1"/>
      <c r="Y8" s="1"/>
      <c r="Z8" s="1"/>
    </row>
    <row r="9">
      <c r="A9" s="4">
        <v>43840.0</v>
      </c>
      <c r="B9" s="1" t="s">
        <v>50</v>
      </c>
      <c r="C9" s="1" t="s">
        <v>51</v>
      </c>
      <c r="D9" s="1" t="s">
        <v>18</v>
      </c>
      <c r="E9" s="1" t="s">
        <v>19</v>
      </c>
      <c r="F9" s="1"/>
      <c r="G9" s="1" t="s">
        <v>26</v>
      </c>
      <c r="H9" s="1"/>
      <c r="I9" s="1" t="s">
        <v>26</v>
      </c>
      <c r="J9" s="1" t="s">
        <v>44</v>
      </c>
      <c r="K9" s="6">
        <v>0.6590277777777778</v>
      </c>
      <c r="L9" s="6"/>
      <c r="M9" s="2"/>
      <c r="N9" s="3"/>
      <c r="O9" s="1" t="s">
        <v>52</v>
      </c>
      <c r="P9" s="1"/>
      <c r="Q9" s="1"/>
      <c r="R9" s="1"/>
      <c r="S9" s="1"/>
      <c r="T9" s="1"/>
      <c r="U9" s="1"/>
      <c r="V9" s="1"/>
      <c r="W9" s="1"/>
      <c r="X9" s="1"/>
      <c r="Y9" s="1"/>
      <c r="Z9" s="1"/>
    </row>
    <row r="10">
      <c r="A10" s="4">
        <v>43841.0</v>
      </c>
      <c r="B10" s="1" t="s">
        <v>39</v>
      </c>
      <c r="C10" s="1" t="s">
        <v>53</v>
      </c>
      <c r="D10" s="1" t="s">
        <v>18</v>
      </c>
      <c r="E10" s="1" t="s">
        <v>19</v>
      </c>
      <c r="F10" s="9"/>
      <c r="G10" s="9" t="s">
        <v>21</v>
      </c>
      <c r="H10" s="9"/>
      <c r="I10" s="9" t="s">
        <v>26</v>
      </c>
      <c r="J10" s="1" t="s">
        <v>54</v>
      </c>
      <c r="K10" s="6">
        <v>0.7048611111111112</v>
      </c>
      <c r="L10" s="6"/>
      <c r="M10" s="2">
        <v>23.0</v>
      </c>
      <c r="N10" s="3">
        <v>1.44</v>
      </c>
      <c r="O10" s="1" t="s">
        <v>45</v>
      </c>
      <c r="P10" s="1"/>
      <c r="Q10" s="1"/>
      <c r="R10" s="1"/>
      <c r="S10" s="1"/>
      <c r="T10" s="1"/>
      <c r="U10" s="1"/>
      <c r="V10" s="1"/>
      <c r="W10" s="1"/>
      <c r="X10" s="1"/>
      <c r="Y10" s="1"/>
      <c r="Z10" s="1"/>
    </row>
    <row r="11">
      <c r="A11" s="4">
        <v>43845.0</v>
      </c>
      <c r="B11" s="1" t="s">
        <v>55</v>
      </c>
      <c r="C11" s="10" t="s">
        <v>56</v>
      </c>
      <c r="D11" s="1" t="s">
        <v>31</v>
      </c>
      <c r="E11" s="1" t="s">
        <v>19</v>
      </c>
      <c r="F11" s="1"/>
      <c r="G11" s="1" t="s">
        <v>21</v>
      </c>
      <c r="H11" s="1"/>
      <c r="I11" s="1" t="s">
        <v>21</v>
      </c>
      <c r="J11" s="1" t="s">
        <v>57</v>
      </c>
      <c r="K11" s="6">
        <v>0.7388888888888889</v>
      </c>
      <c r="L11" s="6"/>
      <c r="M11" s="2">
        <v>39.0</v>
      </c>
      <c r="N11" s="3"/>
      <c r="O11" s="1" t="s">
        <v>58</v>
      </c>
      <c r="P11" s="1"/>
      <c r="Q11" s="1"/>
      <c r="R11" s="1"/>
      <c r="S11" s="1"/>
      <c r="T11" s="1"/>
      <c r="U11" s="1"/>
      <c r="V11" s="1"/>
      <c r="W11" s="1"/>
      <c r="X11" s="1"/>
      <c r="Y11" s="1"/>
      <c r="Z11" s="1"/>
    </row>
    <row r="12">
      <c r="A12" s="4">
        <v>43846.0</v>
      </c>
      <c r="B12" s="1" t="s">
        <v>55</v>
      </c>
      <c r="C12" s="1" t="s">
        <v>59</v>
      </c>
      <c r="D12" s="1" t="s">
        <v>31</v>
      </c>
      <c r="E12" s="1" t="s">
        <v>19</v>
      </c>
      <c r="F12" s="1"/>
      <c r="G12" s="1" t="s">
        <v>20</v>
      </c>
      <c r="H12" s="1"/>
      <c r="I12" s="1" t="s">
        <v>21</v>
      </c>
      <c r="J12" s="1" t="s">
        <v>60</v>
      </c>
      <c r="K12" s="6">
        <v>0.3673611111111111</v>
      </c>
      <c r="L12" s="6"/>
      <c r="M12" s="2">
        <v>62.0</v>
      </c>
      <c r="N12" s="3">
        <v>1.75</v>
      </c>
      <c r="O12" s="1" t="s">
        <v>61</v>
      </c>
      <c r="P12" s="1"/>
      <c r="Q12" s="1"/>
      <c r="R12" s="1"/>
      <c r="S12" s="1"/>
      <c r="T12" s="1"/>
      <c r="U12" s="1"/>
      <c r="V12" s="1"/>
      <c r="W12" s="1"/>
      <c r="X12" s="1"/>
      <c r="Y12" s="1"/>
      <c r="Z12" s="1"/>
    </row>
    <row r="13">
      <c r="A13" s="4">
        <v>43846.0</v>
      </c>
      <c r="B13" s="1" t="s">
        <v>62</v>
      </c>
      <c r="C13" s="1" t="s">
        <v>63</v>
      </c>
      <c r="D13" s="1" t="s">
        <v>31</v>
      </c>
      <c r="E13" s="1" t="s">
        <v>19</v>
      </c>
      <c r="F13" s="1"/>
      <c r="G13" s="1" t="s">
        <v>26</v>
      </c>
      <c r="H13" s="1"/>
      <c r="I13" s="1" t="s">
        <v>20</v>
      </c>
      <c r="J13" s="1" t="s">
        <v>44</v>
      </c>
      <c r="K13" s="6">
        <v>0.5770833333333333</v>
      </c>
      <c r="L13" s="6"/>
      <c r="M13" s="2">
        <v>84.0</v>
      </c>
      <c r="N13" s="3">
        <v>2.08</v>
      </c>
      <c r="O13" s="1" t="s">
        <v>64</v>
      </c>
      <c r="P13" s="1"/>
      <c r="Q13" s="1"/>
      <c r="R13" s="1"/>
      <c r="S13" s="1"/>
      <c r="T13" s="1"/>
      <c r="U13" s="1"/>
      <c r="V13" s="1"/>
      <c r="W13" s="1"/>
      <c r="X13" s="1"/>
      <c r="Y13" s="1"/>
      <c r="Z13" s="1"/>
    </row>
    <row r="14">
      <c r="A14" s="4">
        <v>43847.0</v>
      </c>
      <c r="B14" s="1" t="s">
        <v>55</v>
      </c>
      <c r="C14" s="11" t="s">
        <v>65</v>
      </c>
      <c r="D14" s="1" t="s">
        <v>31</v>
      </c>
      <c r="E14" s="1" t="s">
        <v>19</v>
      </c>
      <c r="F14" s="1"/>
      <c r="G14" s="1" t="s">
        <v>26</v>
      </c>
      <c r="H14" s="1"/>
      <c r="I14" s="1" t="s">
        <v>20</v>
      </c>
      <c r="J14" s="1" t="s">
        <v>66</v>
      </c>
      <c r="K14" s="6">
        <v>0.8055555555555555</v>
      </c>
      <c r="L14" s="6">
        <v>0.8854166666666666</v>
      </c>
      <c r="M14" s="2">
        <v>115.0</v>
      </c>
      <c r="N14" s="3">
        <v>3.0</v>
      </c>
      <c r="O14" s="1" t="s">
        <v>67</v>
      </c>
      <c r="P14" s="1"/>
      <c r="Q14" s="1"/>
      <c r="R14" s="1"/>
      <c r="S14" s="1"/>
      <c r="T14" s="1"/>
      <c r="U14" s="1"/>
      <c r="V14" s="1"/>
      <c r="W14" s="1"/>
      <c r="X14" s="1"/>
      <c r="Y14" s="1"/>
      <c r="Z14" s="1"/>
    </row>
    <row r="15">
      <c r="A15" s="4">
        <v>43848.0</v>
      </c>
      <c r="B15" s="1" t="s">
        <v>68</v>
      </c>
      <c r="C15" s="1" t="s">
        <v>69</v>
      </c>
      <c r="D15" s="1" t="s">
        <v>31</v>
      </c>
      <c r="E15" s="1" t="s">
        <v>19</v>
      </c>
      <c r="F15" s="1"/>
      <c r="G15" s="1" t="s">
        <v>26</v>
      </c>
      <c r="H15" s="1"/>
      <c r="I15" s="1" t="s">
        <v>20</v>
      </c>
      <c r="J15" s="1" t="s">
        <v>70</v>
      </c>
      <c r="K15" s="6">
        <v>0.4069444444444445</v>
      </c>
      <c r="L15" s="6"/>
      <c r="M15" s="2">
        <v>32.0</v>
      </c>
      <c r="N15" s="3">
        <v>0.7629</v>
      </c>
      <c r="O15" s="1" t="s">
        <v>71</v>
      </c>
      <c r="P15" s="1"/>
      <c r="Q15" s="1"/>
      <c r="R15" s="1"/>
      <c r="S15" s="1"/>
      <c r="T15" s="1"/>
      <c r="U15" s="1"/>
      <c r="V15" s="1"/>
      <c r="W15" s="1"/>
      <c r="X15" s="1"/>
      <c r="Y15" s="1"/>
      <c r="Z15" s="1"/>
    </row>
    <row r="16">
      <c r="A16" s="4">
        <v>43848.0</v>
      </c>
      <c r="B16" s="1" t="s">
        <v>72</v>
      </c>
      <c r="C16" s="1" t="s">
        <v>73</v>
      </c>
      <c r="D16" s="1" t="s">
        <v>31</v>
      </c>
      <c r="E16" s="1" t="s">
        <v>19</v>
      </c>
      <c r="F16" s="1"/>
      <c r="G16" s="1" t="s">
        <v>26</v>
      </c>
      <c r="H16" s="1"/>
      <c r="I16" s="1" t="s">
        <v>21</v>
      </c>
      <c r="J16" s="1" t="s">
        <v>74</v>
      </c>
      <c r="K16" s="6">
        <v>0.6006944444444444</v>
      </c>
      <c r="L16" s="6"/>
      <c r="M16" s="2">
        <v>65.0</v>
      </c>
      <c r="N16" s="3">
        <v>2.61</v>
      </c>
      <c r="O16" s="1" t="s">
        <v>75</v>
      </c>
      <c r="P16" s="1"/>
      <c r="Q16" s="1"/>
      <c r="R16" s="1"/>
      <c r="S16" s="1"/>
      <c r="T16" s="1"/>
      <c r="U16" s="1"/>
      <c r="V16" s="1"/>
      <c r="W16" s="1"/>
      <c r="X16" s="1"/>
      <c r="Y16" s="1"/>
      <c r="Z16" s="1"/>
    </row>
    <row r="17">
      <c r="A17" s="4">
        <v>43848.0</v>
      </c>
      <c r="B17" s="1" t="s">
        <v>76</v>
      </c>
      <c r="C17" s="1" t="s">
        <v>77</v>
      </c>
      <c r="D17" s="1" t="s">
        <v>18</v>
      </c>
      <c r="E17" s="1" t="s">
        <v>19</v>
      </c>
      <c r="F17" s="1"/>
      <c r="G17" s="1" t="s">
        <v>26</v>
      </c>
      <c r="H17" s="1"/>
      <c r="I17" s="1" t="s">
        <v>26</v>
      </c>
      <c r="J17" s="1" t="s">
        <v>78</v>
      </c>
      <c r="K17" s="6">
        <v>0.7493055555555556</v>
      </c>
      <c r="L17" s="6"/>
      <c r="M17" s="2">
        <v>9.0</v>
      </c>
      <c r="N17" s="3">
        <v>0.295</v>
      </c>
      <c r="O17" s="1" t="s">
        <v>79</v>
      </c>
      <c r="P17" s="1"/>
      <c r="Q17" s="1"/>
      <c r="R17" s="1"/>
      <c r="S17" s="1"/>
      <c r="T17" s="1"/>
      <c r="U17" s="1"/>
      <c r="V17" s="1"/>
      <c r="W17" s="1"/>
      <c r="X17" s="1"/>
      <c r="Y17" s="1"/>
      <c r="Z17" s="1"/>
    </row>
    <row r="18">
      <c r="A18" s="4">
        <v>43855.0</v>
      </c>
      <c r="B18" s="1" t="s">
        <v>80</v>
      </c>
      <c r="C18" s="1" t="s">
        <v>81</v>
      </c>
      <c r="D18" s="1" t="s">
        <v>18</v>
      </c>
      <c r="E18" s="1" t="s">
        <v>19</v>
      </c>
      <c r="F18" s="1"/>
      <c r="G18" s="1" t="s">
        <v>26</v>
      </c>
      <c r="H18" s="1"/>
      <c r="I18" s="1" t="s">
        <v>20</v>
      </c>
      <c r="J18" s="1" t="s">
        <v>66</v>
      </c>
      <c r="K18" s="6">
        <v>0.32222222222222224</v>
      </c>
      <c r="L18" s="6"/>
      <c r="M18" s="2">
        <v>18.0</v>
      </c>
      <c r="N18" s="3">
        <v>0.8361</v>
      </c>
      <c r="O18" s="1" t="s">
        <v>82</v>
      </c>
      <c r="P18" s="1"/>
      <c r="Q18" s="1"/>
      <c r="R18" s="1"/>
      <c r="S18" s="1"/>
      <c r="T18" s="1"/>
      <c r="U18" s="1"/>
      <c r="V18" s="1"/>
      <c r="W18" s="1"/>
      <c r="X18" s="1"/>
      <c r="Y18" s="1"/>
      <c r="Z18" s="1"/>
    </row>
    <row r="19">
      <c r="A19" s="4">
        <v>43860.0</v>
      </c>
      <c r="B19" s="1" t="s">
        <v>83</v>
      </c>
      <c r="C19" s="1" t="s">
        <v>84</v>
      </c>
      <c r="D19" s="1" t="s">
        <v>18</v>
      </c>
      <c r="E19" s="1" t="s">
        <v>19</v>
      </c>
      <c r="F19" s="1"/>
      <c r="G19" s="1" t="s">
        <v>20</v>
      </c>
      <c r="H19" s="1"/>
      <c r="I19" s="1" t="s">
        <v>20</v>
      </c>
      <c r="J19" s="1" t="s">
        <v>85</v>
      </c>
      <c r="K19" s="6">
        <v>0.5277777777777778</v>
      </c>
      <c r="L19" s="6"/>
      <c r="M19" s="2">
        <v>188.0</v>
      </c>
      <c r="N19" s="3">
        <v>3.5</v>
      </c>
      <c r="O19" s="1" t="s">
        <v>86</v>
      </c>
      <c r="P19" s="1"/>
      <c r="Q19" s="1"/>
      <c r="R19" s="1"/>
      <c r="S19" s="1"/>
      <c r="T19" s="1"/>
      <c r="U19" s="1"/>
      <c r="V19" s="1"/>
      <c r="W19" s="1"/>
      <c r="X19" s="1"/>
      <c r="Y19" s="1"/>
      <c r="Z19" s="1"/>
    </row>
    <row r="20">
      <c r="A20" s="4">
        <v>43861.0</v>
      </c>
      <c r="B20" s="1" t="s">
        <v>87</v>
      </c>
      <c r="C20" s="1" t="s">
        <v>88</v>
      </c>
      <c r="D20" s="1" t="s">
        <v>18</v>
      </c>
      <c r="E20" s="1" t="s">
        <v>19</v>
      </c>
      <c r="F20" s="1"/>
      <c r="G20" s="1" t="s">
        <v>26</v>
      </c>
      <c r="H20" s="1"/>
      <c r="I20" s="1" t="s">
        <v>20</v>
      </c>
      <c r="J20" s="1" t="s">
        <v>66</v>
      </c>
      <c r="K20" s="6">
        <v>0.5013888888888889</v>
      </c>
      <c r="L20" s="6"/>
      <c r="M20" s="2">
        <v>109.0</v>
      </c>
      <c r="N20" s="3">
        <v>2.25</v>
      </c>
      <c r="O20" s="1" t="s">
        <v>89</v>
      </c>
      <c r="P20" s="1"/>
      <c r="Q20" s="1"/>
      <c r="R20" s="1"/>
      <c r="S20" s="1"/>
      <c r="T20" s="1"/>
      <c r="U20" s="1"/>
      <c r="V20" s="1"/>
      <c r="W20" s="1"/>
      <c r="X20" s="1"/>
      <c r="Y20" s="1"/>
      <c r="Z20" s="1"/>
    </row>
    <row r="21" ht="15.75" customHeight="1">
      <c r="A21" s="4">
        <v>43861.0</v>
      </c>
      <c r="B21" s="1" t="s">
        <v>90</v>
      </c>
      <c r="C21" s="1" t="s">
        <v>91</v>
      </c>
      <c r="D21" s="1" t="s">
        <v>18</v>
      </c>
      <c r="E21" s="1" t="s">
        <v>19</v>
      </c>
      <c r="F21" s="1"/>
      <c r="G21" s="1" t="s">
        <v>26</v>
      </c>
      <c r="H21" s="1"/>
      <c r="I21" s="1" t="s">
        <v>20</v>
      </c>
      <c r="J21" s="1" t="s">
        <v>78</v>
      </c>
      <c r="K21" s="6">
        <v>0.6291666666666667</v>
      </c>
      <c r="L21" s="6"/>
      <c r="M21" s="2">
        <v>13.0</v>
      </c>
      <c r="N21" s="3">
        <v>0.2174</v>
      </c>
      <c r="O21" s="1" t="s">
        <v>92</v>
      </c>
      <c r="P21" s="1"/>
      <c r="Q21" s="1"/>
      <c r="R21" s="1"/>
      <c r="S21" s="1"/>
      <c r="T21" s="1"/>
      <c r="U21" s="1"/>
      <c r="V21" s="1"/>
      <c r="W21" s="1"/>
      <c r="X21" s="1"/>
      <c r="Y21" s="1"/>
      <c r="Z21" s="1"/>
    </row>
    <row r="22" ht="15.75" customHeight="1">
      <c r="A22" s="4">
        <v>43870.0</v>
      </c>
      <c r="B22" s="1" t="s">
        <v>93</v>
      </c>
      <c r="C22" s="1" t="s">
        <v>94</v>
      </c>
      <c r="D22" s="1" t="s">
        <v>18</v>
      </c>
      <c r="E22" s="1" t="s">
        <v>19</v>
      </c>
      <c r="F22" s="1"/>
      <c r="G22" s="1" t="s">
        <v>26</v>
      </c>
      <c r="H22" s="1"/>
      <c r="I22" s="1" t="s">
        <v>26</v>
      </c>
      <c r="J22" s="1" t="s">
        <v>66</v>
      </c>
      <c r="K22" s="6">
        <v>0.47291666666666665</v>
      </c>
      <c r="L22" s="6"/>
      <c r="M22" s="2">
        <v>74.0</v>
      </c>
      <c r="N22" s="3">
        <v>0.645</v>
      </c>
      <c r="O22" s="1" t="s">
        <v>95</v>
      </c>
      <c r="P22" s="1"/>
      <c r="Q22" s="1"/>
      <c r="R22" s="1"/>
      <c r="S22" s="1"/>
      <c r="T22" s="1"/>
      <c r="U22" s="1"/>
      <c r="V22" s="1"/>
      <c r="W22" s="1"/>
      <c r="X22" s="1"/>
      <c r="Y22" s="1"/>
      <c r="Z22" s="1"/>
    </row>
    <row r="23" ht="15.75" customHeight="1">
      <c r="A23" s="4">
        <v>43870.0</v>
      </c>
      <c r="B23" s="1" t="s">
        <v>96</v>
      </c>
      <c r="C23" s="1" t="s">
        <v>97</v>
      </c>
      <c r="D23" s="1" t="s">
        <v>18</v>
      </c>
      <c r="E23" s="1" t="s">
        <v>19</v>
      </c>
      <c r="F23" s="1"/>
      <c r="G23" s="1" t="s">
        <v>26</v>
      </c>
      <c r="H23" s="1"/>
      <c r="I23" s="1" t="s">
        <v>26</v>
      </c>
      <c r="J23" s="1" t="s">
        <v>78</v>
      </c>
      <c r="K23" s="6">
        <v>0.638888888888889</v>
      </c>
      <c r="L23" s="6">
        <v>0.7430555555555555</v>
      </c>
      <c r="M23" s="2">
        <v>150.0</v>
      </c>
      <c r="N23" s="3">
        <v>6.0</v>
      </c>
      <c r="O23" s="1" t="s">
        <v>98</v>
      </c>
      <c r="P23" s="1"/>
      <c r="Q23" s="1"/>
      <c r="R23" s="1"/>
      <c r="S23" s="1"/>
      <c r="T23" s="1"/>
      <c r="U23" s="1"/>
      <c r="V23" s="1"/>
      <c r="W23" s="1"/>
      <c r="X23" s="1"/>
      <c r="Y23" s="1"/>
      <c r="Z23" s="1"/>
    </row>
    <row r="24" ht="15.75" customHeight="1">
      <c r="A24" s="4">
        <v>43871.0</v>
      </c>
      <c r="B24" s="1" t="s">
        <v>99</v>
      </c>
      <c r="C24" s="1" t="s">
        <v>100</v>
      </c>
      <c r="D24" s="1" t="s">
        <v>18</v>
      </c>
      <c r="E24" s="1" t="s">
        <v>19</v>
      </c>
      <c r="F24" s="1"/>
      <c r="G24" s="1" t="s">
        <v>26</v>
      </c>
      <c r="H24" s="1"/>
      <c r="I24" s="1" t="s">
        <v>26</v>
      </c>
      <c r="J24" s="1" t="s">
        <v>78</v>
      </c>
      <c r="K24" s="6">
        <v>0.5069444444444444</v>
      </c>
      <c r="L24" s="6">
        <v>0.579861111111111</v>
      </c>
      <c r="M24" s="2">
        <v>83.0</v>
      </c>
      <c r="N24" s="3">
        <v>0.8</v>
      </c>
      <c r="O24" s="1" t="s">
        <v>101</v>
      </c>
      <c r="P24" s="1" t="s">
        <v>102</v>
      </c>
      <c r="Q24" s="1"/>
      <c r="R24" s="1"/>
      <c r="S24" s="1"/>
      <c r="T24" s="1"/>
      <c r="U24" s="1"/>
      <c r="V24" s="1"/>
      <c r="W24" s="1"/>
      <c r="X24" s="1"/>
      <c r="Y24" s="1"/>
      <c r="Z24" s="1"/>
    </row>
    <row r="25" ht="15.75" customHeight="1">
      <c r="A25" s="4">
        <v>43871.0</v>
      </c>
      <c r="B25" s="1" t="s">
        <v>103</v>
      </c>
      <c r="C25" s="1" t="s">
        <v>104</v>
      </c>
      <c r="D25" s="1" t="s">
        <v>18</v>
      </c>
      <c r="E25" s="1" t="s">
        <v>19</v>
      </c>
      <c r="F25" s="1"/>
      <c r="G25" s="1" t="s">
        <v>26</v>
      </c>
      <c r="H25" s="1"/>
      <c r="I25" s="1" t="s">
        <v>26</v>
      </c>
      <c r="J25" s="1" t="s">
        <v>78</v>
      </c>
      <c r="K25" s="6">
        <v>0.717361111111111</v>
      </c>
      <c r="L25" s="6">
        <v>0.8666666666666667</v>
      </c>
      <c r="M25" s="2">
        <v>220.0</v>
      </c>
      <c r="N25" s="3">
        <v>5.5</v>
      </c>
      <c r="O25" s="1" t="s">
        <v>105</v>
      </c>
      <c r="P25" s="1"/>
      <c r="Q25" s="1"/>
      <c r="R25" s="1"/>
      <c r="S25" s="1"/>
      <c r="T25" s="1"/>
      <c r="U25" s="1"/>
      <c r="V25" s="1"/>
      <c r="W25" s="1"/>
      <c r="X25" s="1"/>
      <c r="Y25" s="1"/>
      <c r="Z25" s="1"/>
    </row>
    <row r="26" ht="15.75" customHeight="1">
      <c r="A26" s="4">
        <v>43872.0</v>
      </c>
      <c r="B26" s="1" t="s">
        <v>106</v>
      </c>
      <c r="C26" s="1" t="s">
        <v>107</v>
      </c>
      <c r="D26" s="1" t="s">
        <v>18</v>
      </c>
      <c r="E26" s="1" t="s">
        <v>19</v>
      </c>
      <c r="F26" s="1"/>
      <c r="G26" s="1" t="s">
        <v>20</v>
      </c>
      <c r="H26" s="1"/>
      <c r="I26" s="1" t="s">
        <v>20</v>
      </c>
      <c r="J26" s="1" t="s">
        <v>70</v>
      </c>
      <c r="K26" s="6">
        <v>0.576388888888889</v>
      </c>
      <c r="L26" s="6">
        <v>0.5902777777777778</v>
      </c>
      <c r="M26" s="2">
        <v>20.0</v>
      </c>
      <c r="N26" s="3">
        <v>0.6</v>
      </c>
      <c r="O26" s="1" t="s">
        <v>108</v>
      </c>
      <c r="P26" s="1" t="s">
        <v>109</v>
      </c>
      <c r="Q26" s="1"/>
      <c r="R26" s="1"/>
      <c r="S26" s="1"/>
      <c r="T26" s="1"/>
      <c r="U26" s="1"/>
      <c r="V26" s="1"/>
      <c r="W26" s="1"/>
      <c r="X26" s="1"/>
      <c r="Y26" s="1"/>
      <c r="Z26" s="1"/>
    </row>
    <row r="27" ht="15.75" customHeight="1">
      <c r="A27" s="4">
        <v>43872.0</v>
      </c>
      <c r="B27" s="6" t="s">
        <v>110</v>
      </c>
      <c r="C27" s="1" t="s">
        <v>111</v>
      </c>
      <c r="D27" s="1" t="s">
        <v>18</v>
      </c>
      <c r="E27" s="1" t="s">
        <v>19</v>
      </c>
      <c r="F27" s="1"/>
      <c r="G27" s="1" t="s">
        <v>20</v>
      </c>
      <c r="H27" s="1"/>
      <c r="I27" s="1" t="s">
        <v>26</v>
      </c>
      <c r="J27" s="1" t="s">
        <v>78</v>
      </c>
      <c r="K27" s="6">
        <v>0.6527777777777778</v>
      </c>
      <c r="L27" s="6">
        <v>0.7152777777777778</v>
      </c>
      <c r="M27" s="2">
        <v>30.0</v>
      </c>
      <c r="N27" s="3">
        <v>0.6</v>
      </c>
      <c r="O27" s="1" t="s">
        <v>112</v>
      </c>
      <c r="P27" s="1" t="s">
        <v>109</v>
      </c>
      <c r="Q27" s="1"/>
      <c r="R27" s="1"/>
      <c r="S27" s="1"/>
      <c r="T27" s="1"/>
      <c r="U27" s="1"/>
      <c r="V27" s="1"/>
      <c r="W27" s="1"/>
      <c r="X27" s="1"/>
      <c r="Y27" s="1"/>
      <c r="Z27" s="1"/>
    </row>
    <row r="28" ht="15.75" customHeight="1">
      <c r="A28" s="4">
        <v>43882.0</v>
      </c>
      <c r="B28" s="1" t="s">
        <v>113</v>
      </c>
      <c r="C28" s="1" t="s">
        <v>114</v>
      </c>
      <c r="D28" s="1" t="s">
        <v>18</v>
      </c>
      <c r="E28" s="1" t="s">
        <v>19</v>
      </c>
      <c r="F28" s="1"/>
      <c r="G28" s="1" t="s">
        <v>26</v>
      </c>
      <c r="H28" s="1"/>
      <c r="I28" s="1" t="s">
        <v>26</v>
      </c>
      <c r="J28" s="1" t="s">
        <v>78</v>
      </c>
      <c r="K28" s="6">
        <v>0.6368055555555555</v>
      </c>
      <c r="L28" s="1"/>
      <c r="M28" s="2">
        <v>118.0</v>
      </c>
      <c r="N28" s="3">
        <v>1.55</v>
      </c>
      <c r="O28" s="1" t="s">
        <v>115</v>
      </c>
      <c r="P28" s="1"/>
      <c r="Q28" s="1"/>
      <c r="R28" s="1"/>
      <c r="S28" s="1"/>
      <c r="T28" s="1"/>
      <c r="U28" s="1"/>
      <c r="V28" s="1"/>
      <c r="W28" s="1"/>
      <c r="X28" s="1"/>
      <c r="Y28" s="1"/>
      <c r="Z28" s="1"/>
    </row>
    <row r="29" ht="15.75" customHeight="1">
      <c r="A29" s="4">
        <v>43883.0</v>
      </c>
      <c r="B29" s="1" t="s">
        <v>116</v>
      </c>
      <c r="C29" s="1" t="s">
        <v>117</v>
      </c>
      <c r="D29" s="1" t="s">
        <v>18</v>
      </c>
      <c r="E29" s="1" t="s">
        <v>19</v>
      </c>
      <c r="F29" s="1"/>
      <c r="G29" s="1" t="s">
        <v>26</v>
      </c>
      <c r="H29" s="1"/>
      <c r="I29" s="1" t="s">
        <v>26</v>
      </c>
      <c r="J29" s="1" t="s">
        <v>78</v>
      </c>
      <c r="K29" s="6">
        <v>0.5472222222222222</v>
      </c>
      <c r="L29" s="6"/>
      <c r="M29" s="2">
        <v>74.0</v>
      </c>
      <c r="N29" s="3">
        <v>0.36</v>
      </c>
      <c r="O29" s="1" t="s">
        <v>118</v>
      </c>
      <c r="P29" s="1"/>
      <c r="Q29" s="1"/>
      <c r="R29" s="1"/>
      <c r="S29" s="1"/>
      <c r="T29" s="1"/>
      <c r="U29" s="1"/>
      <c r="V29" s="1"/>
      <c r="W29" s="1"/>
      <c r="X29" s="1"/>
      <c r="Y29" s="1"/>
      <c r="Z29" s="1"/>
    </row>
    <row r="30" ht="15.75" customHeight="1">
      <c r="A30" s="4">
        <v>43883.0</v>
      </c>
      <c r="B30" s="1" t="s">
        <v>119</v>
      </c>
      <c r="C30" s="1" t="s">
        <v>120</v>
      </c>
      <c r="D30" s="1" t="s">
        <v>18</v>
      </c>
      <c r="E30" s="1" t="s">
        <v>19</v>
      </c>
      <c r="F30" s="1"/>
      <c r="G30" s="1" t="s">
        <v>26</v>
      </c>
      <c r="H30" s="1"/>
      <c r="I30" s="1" t="s">
        <v>26</v>
      </c>
      <c r="J30" s="1" t="s">
        <v>78</v>
      </c>
      <c r="K30" s="6">
        <v>0.65625</v>
      </c>
      <c r="L30" s="6"/>
      <c r="M30" s="2">
        <v>18.0</v>
      </c>
      <c r="N30" s="3">
        <v>0.124</v>
      </c>
      <c r="O30" s="1" t="s">
        <v>121</v>
      </c>
      <c r="P30" s="1"/>
      <c r="Q30" s="1"/>
      <c r="R30" s="1"/>
      <c r="S30" s="1"/>
      <c r="T30" s="1"/>
      <c r="U30" s="1"/>
      <c r="V30" s="1"/>
      <c r="W30" s="1"/>
      <c r="X30" s="1"/>
      <c r="Y30" s="1"/>
      <c r="Z30" s="1"/>
    </row>
    <row r="31" ht="15.75" customHeight="1">
      <c r="A31" s="4">
        <v>43884.0</v>
      </c>
      <c r="B31" s="1" t="s">
        <v>122</v>
      </c>
      <c r="C31" s="1" t="s">
        <v>123</v>
      </c>
      <c r="D31" s="1" t="s">
        <v>18</v>
      </c>
      <c r="E31" s="1" t="s">
        <v>19</v>
      </c>
      <c r="F31" s="1"/>
      <c r="G31" s="1" t="s">
        <v>26</v>
      </c>
      <c r="H31" s="1"/>
      <c r="I31" s="1" t="s">
        <v>26</v>
      </c>
      <c r="J31" s="1" t="s">
        <v>70</v>
      </c>
      <c r="K31" s="6">
        <v>0.40069444444444446</v>
      </c>
      <c r="L31" s="6"/>
      <c r="M31" s="2">
        <v>40.0</v>
      </c>
      <c r="N31" s="3">
        <v>1.6</v>
      </c>
      <c r="O31" s="1" t="s">
        <v>124</v>
      </c>
      <c r="P31" s="1"/>
      <c r="Q31" s="1"/>
      <c r="R31" s="1"/>
      <c r="S31" s="1"/>
      <c r="T31" s="1"/>
      <c r="U31" s="1"/>
      <c r="V31" s="1"/>
      <c r="W31" s="1"/>
      <c r="X31" s="1"/>
      <c r="Y31" s="1"/>
      <c r="Z31" s="1"/>
    </row>
    <row r="32" ht="15.75" customHeight="1">
      <c r="A32" s="4">
        <v>43904.0</v>
      </c>
      <c r="B32" s="1" t="s">
        <v>125</v>
      </c>
      <c r="C32" s="1" t="s">
        <v>126</v>
      </c>
      <c r="D32" s="1" t="s">
        <v>18</v>
      </c>
      <c r="E32" s="1" t="s">
        <v>19</v>
      </c>
      <c r="F32" s="1"/>
      <c r="G32" s="1" t="s">
        <v>26</v>
      </c>
      <c r="H32" s="1"/>
      <c r="I32" s="1" t="s">
        <v>26</v>
      </c>
      <c r="J32" s="1" t="s">
        <v>70</v>
      </c>
      <c r="K32" s="6">
        <v>0.6465277777777778</v>
      </c>
      <c r="L32" s="6"/>
      <c r="M32" s="2">
        <v>50.0</v>
      </c>
      <c r="N32" s="3">
        <v>0.713</v>
      </c>
      <c r="O32" s="1" t="s">
        <v>127</v>
      </c>
      <c r="P32" s="1"/>
      <c r="Q32" s="1"/>
      <c r="R32" s="1"/>
      <c r="S32" s="1"/>
      <c r="T32" s="1"/>
      <c r="U32" s="1"/>
      <c r="V32" s="1"/>
      <c r="W32" s="1"/>
      <c r="X32" s="1"/>
      <c r="Y32" s="1"/>
      <c r="Z32" s="1"/>
    </row>
    <row r="33" ht="15.75" customHeight="1">
      <c r="A33" s="4">
        <v>43905.0</v>
      </c>
      <c r="B33" s="1" t="s">
        <v>128</v>
      </c>
      <c r="C33" s="1" t="s">
        <v>129</v>
      </c>
      <c r="D33" s="1" t="s">
        <v>18</v>
      </c>
      <c r="E33" s="1" t="s">
        <v>19</v>
      </c>
      <c r="F33" s="1"/>
      <c r="G33" s="1" t="s">
        <v>26</v>
      </c>
      <c r="H33" s="1"/>
      <c r="I33" s="1" t="s">
        <v>26</v>
      </c>
      <c r="J33" s="1" t="s">
        <v>70</v>
      </c>
      <c r="K33" s="6">
        <v>0.6340277777777777</v>
      </c>
      <c r="L33" s="6"/>
      <c r="M33" s="2">
        <v>148.0</v>
      </c>
      <c r="N33" s="3">
        <v>4.37</v>
      </c>
      <c r="O33" s="1" t="s">
        <v>130</v>
      </c>
      <c r="P33" s="1"/>
      <c r="Q33" s="1"/>
      <c r="R33" s="1"/>
      <c r="S33" s="1"/>
      <c r="T33" s="1"/>
      <c r="U33" s="1"/>
      <c r="V33" s="1"/>
      <c r="W33" s="1"/>
      <c r="X33" s="1"/>
      <c r="Y33" s="1"/>
      <c r="Z33" s="1"/>
    </row>
    <row r="34" ht="15.75" customHeight="1">
      <c r="A34" s="4">
        <v>43904.0</v>
      </c>
      <c r="B34" s="1" t="s">
        <v>39</v>
      </c>
      <c r="C34" s="1" t="s">
        <v>131</v>
      </c>
      <c r="D34" s="1" t="s">
        <v>18</v>
      </c>
      <c r="E34" s="1" t="s">
        <v>19</v>
      </c>
      <c r="F34" s="1"/>
      <c r="G34" s="1" t="s">
        <v>26</v>
      </c>
      <c r="H34" s="1"/>
      <c r="I34" s="1" t="s">
        <v>26</v>
      </c>
      <c r="J34" s="1" t="s">
        <v>70</v>
      </c>
      <c r="K34" s="6">
        <v>0.4791666666666667</v>
      </c>
      <c r="L34" s="6"/>
      <c r="M34" s="2">
        <v>45.0</v>
      </c>
      <c r="N34" s="3">
        <v>1.8</v>
      </c>
      <c r="O34" s="1" t="s">
        <v>132</v>
      </c>
      <c r="P34" s="1"/>
      <c r="Q34" s="1"/>
      <c r="R34" s="1"/>
      <c r="S34" s="1"/>
      <c r="T34" s="1"/>
      <c r="U34" s="1"/>
      <c r="V34" s="1"/>
      <c r="W34" s="1"/>
      <c r="X34" s="1"/>
      <c r="Y34" s="1"/>
      <c r="Z34" s="1"/>
    </row>
    <row r="35" ht="15.75" customHeight="1">
      <c r="A35" s="4">
        <v>43884.0</v>
      </c>
      <c r="B35" s="1" t="s">
        <v>133</v>
      </c>
      <c r="C35" s="1" t="s">
        <v>134</v>
      </c>
      <c r="D35" s="1" t="s">
        <v>18</v>
      </c>
      <c r="E35" s="1" t="s">
        <v>135</v>
      </c>
      <c r="F35" s="1"/>
      <c r="G35" s="1" t="s">
        <v>21</v>
      </c>
      <c r="H35" s="1"/>
      <c r="I35" s="1" t="s">
        <v>26</v>
      </c>
      <c r="J35" s="1" t="s">
        <v>78</v>
      </c>
      <c r="K35" s="6">
        <v>0.7083333333333334</v>
      </c>
      <c r="L35" s="6"/>
      <c r="M35" s="7" t="s">
        <v>136</v>
      </c>
      <c r="N35" s="7" t="s">
        <v>136</v>
      </c>
      <c r="O35" s="1" t="s">
        <v>137</v>
      </c>
      <c r="P35" s="1"/>
      <c r="Q35" s="1"/>
      <c r="R35" s="1"/>
      <c r="S35" s="1"/>
      <c r="T35" s="1"/>
      <c r="U35" s="1"/>
      <c r="V35" s="1"/>
      <c r="W35" s="1"/>
      <c r="X35" s="1"/>
      <c r="Y35" s="1"/>
      <c r="Z35" s="1"/>
    </row>
    <row r="36" ht="15.75" customHeight="1">
      <c r="A36" s="4">
        <v>43884.0</v>
      </c>
      <c r="B36" s="1" t="s">
        <v>138</v>
      </c>
      <c r="C36" s="1" t="s">
        <v>139</v>
      </c>
      <c r="D36" s="1" t="s">
        <v>18</v>
      </c>
      <c r="E36" s="1" t="s">
        <v>135</v>
      </c>
      <c r="F36" s="1"/>
      <c r="G36" s="1" t="s">
        <v>26</v>
      </c>
      <c r="H36" s="1"/>
      <c r="I36" s="1" t="s">
        <v>26</v>
      </c>
      <c r="J36" s="1" t="s">
        <v>70</v>
      </c>
      <c r="K36" s="12" t="s">
        <v>140</v>
      </c>
      <c r="L36" s="12" t="s">
        <v>140</v>
      </c>
      <c r="M36" s="12" t="s">
        <v>140</v>
      </c>
      <c r="N36" s="12" t="s">
        <v>140</v>
      </c>
      <c r="O36" s="12" t="s">
        <v>141</v>
      </c>
      <c r="P36" s="1"/>
      <c r="Q36" s="1"/>
      <c r="R36" s="1"/>
      <c r="S36" s="1"/>
      <c r="T36" s="1"/>
      <c r="U36" s="1"/>
      <c r="V36" s="1"/>
      <c r="W36" s="1"/>
      <c r="X36" s="1"/>
      <c r="Y36" s="1"/>
      <c r="Z36" s="1"/>
    </row>
    <row r="37" ht="15.75" customHeight="1">
      <c r="A37" s="4">
        <v>43884.0</v>
      </c>
      <c r="B37" s="1" t="s">
        <v>142</v>
      </c>
      <c r="C37" s="1" t="s">
        <v>143</v>
      </c>
      <c r="D37" s="1" t="s">
        <v>18</v>
      </c>
      <c r="E37" s="1" t="s">
        <v>135</v>
      </c>
      <c r="F37" s="1"/>
      <c r="G37" s="1" t="s">
        <v>26</v>
      </c>
      <c r="H37" s="1"/>
      <c r="I37" s="1" t="s">
        <v>26</v>
      </c>
      <c r="J37" s="1" t="s">
        <v>70</v>
      </c>
      <c r="K37" s="12"/>
      <c r="L37" s="12"/>
      <c r="M37" s="12"/>
      <c r="N37" s="12"/>
      <c r="O37" s="12"/>
      <c r="P37" s="1"/>
      <c r="Q37" s="1"/>
      <c r="R37" s="1"/>
      <c r="S37" s="1"/>
      <c r="T37" s="1"/>
      <c r="U37" s="1"/>
      <c r="V37" s="1"/>
      <c r="W37" s="1"/>
      <c r="X37" s="1"/>
      <c r="Y37" s="1"/>
      <c r="Z37" s="1"/>
    </row>
    <row r="38" ht="15.75" customHeight="1">
      <c r="A38" s="4">
        <v>43789.0</v>
      </c>
      <c r="B38" s="1" t="s">
        <v>144</v>
      </c>
      <c r="C38" s="1" t="s">
        <v>145</v>
      </c>
      <c r="D38" s="1" t="s">
        <v>18</v>
      </c>
      <c r="E38" s="1" t="s">
        <v>146</v>
      </c>
      <c r="F38" s="1"/>
      <c r="G38" s="1"/>
      <c r="H38" s="1"/>
      <c r="I38" s="1"/>
      <c r="J38" s="1"/>
      <c r="K38" s="6">
        <v>0.6666666666666666</v>
      </c>
      <c r="L38" s="6">
        <v>0.7222222222222222</v>
      </c>
      <c r="M38" s="2">
        <v>80.0</v>
      </c>
      <c r="N38" s="3">
        <v>1.0</v>
      </c>
      <c r="O38" s="1" t="s">
        <v>147</v>
      </c>
      <c r="P38" s="1"/>
      <c r="Q38" s="1"/>
      <c r="R38" s="1"/>
      <c r="S38" s="1"/>
      <c r="T38" s="1"/>
      <c r="U38" s="1"/>
      <c r="V38" s="1"/>
      <c r="W38" s="1"/>
      <c r="X38" s="1"/>
      <c r="Y38" s="1"/>
      <c r="Z38" s="1"/>
    </row>
    <row r="39" ht="15.75" customHeight="1">
      <c r="A39" s="4">
        <v>43888.0</v>
      </c>
      <c r="B39" s="1" t="s">
        <v>148</v>
      </c>
      <c r="C39" s="1" t="s">
        <v>149</v>
      </c>
      <c r="D39" s="1" t="s">
        <v>18</v>
      </c>
      <c r="E39" s="1" t="s">
        <v>150</v>
      </c>
      <c r="F39" s="1"/>
      <c r="G39" s="1" t="s">
        <v>26</v>
      </c>
      <c r="H39" s="1"/>
      <c r="I39" s="1" t="s">
        <v>26</v>
      </c>
      <c r="J39" s="1" t="s">
        <v>78</v>
      </c>
      <c r="K39" s="6" t="s">
        <v>151</v>
      </c>
      <c r="L39" s="6"/>
      <c r="M39" s="2">
        <v>120.0</v>
      </c>
      <c r="N39" s="3" t="s">
        <v>151</v>
      </c>
      <c r="O39" s="1" t="s">
        <v>152</v>
      </c>
      <c r="P39" s="1"/>
      <c r="Q39" s="1"/>
      <c r="R39" s="1"/>
      <c r="S39" s="1"/>
      <c r="T39" s="1"/>
      <c r="U39" s="1"/>
      <c r="V39" s="1"/>
      <c r="W39" s="1"/>
      <c r="X39" s="1"/>
      <c r="Y39" s="1"/>
      <c r="Z39" s="1"/>
    </row>
    <row r="40" ht="15.75" customHeight="1">
      <c r="A40" s="4">
        <v>43877.0</v>
      </c>
      <c r="B40" s="1" t="s">
        <v>153</v>
      </c>
      <c r="C40" s="1" t="s">
        <v>154</v>
      </c>
      <c r="D40" s="1" t="s">
        <v>18</v>
      </c>
      <c r="E40" s="1" t="s">
        <v>155</v>
      </c>
      <c r="F40" s="1"/>
      <c r="G40" s="1" t="s">
        <v>26</v>
      </c>
      <c r="H40" s="1"/>
      <c r="I40" s="1" t="s">
        <v>20</v>
      </c>
      <c r="J40" s="1" t="s">
        <v>70</v>
      </c>
      <c r="K40" s="6">
        <v>0.6951388888888889</v>
      </c>
      <c r="L40" s="6">
        <v>0.7631944444444444</v>
      </c>
      <c r="M40" s="2"/>
      <c r="N40" s="3"/>
      <c r="O40" s="1" t="s">
        <v>156</v>
      </c>
      <c r="P40" s="1"/>
      <c r="Q40" s="1"/>
      <c r="R40" s="1"/>
      <c r="S40" s="1"/>
      <c r="T40" s="1"/>
      <c r="U40" s="1"/>
      <c r="V40" s="1"/>
      <c r="W40" s="1"/>
      <c r="X40" s="1"/>
      <c r="Y40" s="1"/>
      <c r="Z40" s="1"/>
    </row>
    <row r="41" ht="15.75" customHeight="1">
      <c r="A41" s="4">
        <v>43879.0</v>
      </c>
      <c r="B41" s="1" t="s">
        <v>157</v>
      </c>
      <c r="C41" s="1" t="s">
        <v>158</v>
      </c>
      <c r="D41" s="1" t="s">
        <v>18</v>
      </c>
      <c r="E41" s="1" t="s">
        <v>155</v>
      </c>
      <c r="F41" s="1"/>
      <c r="G41" s="1"/>
      <c r="H41" s="1"/>
      <c r="I41" s="1" t="s">
        <v>21</v>
      </c>
      <c r="J41" s="1" t="s">
        <v>159</v>
      </c>
      <c r="K41" s="6">
        <v>0.5833333333333334</v>
      </c>
      <c r="L41" s="6">
        <v>0.625</v>
      </c>
      <c r="M41" s="2"/>
      <c r="N41" s="3"/>
      <c r="O41" s="1" t="s">
        <v>156</v>
      </c>
      <c r="P41" s="1"/>
      <c r="Q41" s="1"/>
      <c r="R41" s="1"/>
      <c r="S41" s="1"/>
      <c r="T41" s="1"/>
      <c r="U41" s="1"/>
      <c r="V41" s="1"/>
      <c r="W41" s="1"/>
      <c r="X41" s="1"/>
      <c r="Y41" s="1"/>
      <c r="Z41" s="1"/>
    </row>
    <row r="42" ht="15.75" customHeight="1">
      <c r="A42" s="13">
        <v>43881.0</v>
      </c>
      <c r="B42" s="1" t="s">
        <v>160</v>
      </c>
      <c r="C42" s="1" t="s">
        <v>161</v>
      </c>
      <c r="D42" s="1" t="s">
        <v>18</v>
      </c>
      <c r="E42" s="1" t="s">
        <v>155</v>
      </c>
      <c r="F42" s="1">
        <v>15.0</v>
      </c>
      <c r="G42" s="1" t="s">
        <v>26</v>
      </c>
      <c r="H42" s="1"/>
      <c r="I42" s="1" t="s">
        <v>21</v>
      </c>
      <c r="J42" s="1" t="s">
        <v>22</v>
      </c>
      <c r="K42" s="6">
        <v>0.5222222222222223</v>
      </c>
      <c r="L42" s="6">
        <v>0.5805555555555556</v>
      </c>
      <c r="M42" s="2"/>
      <c r="N42" s="3"/>
      <c r="O42" s="1" t="s">
        <v>156</v>
      </c>
      <c r="P42" s="1"/>
      <c r="Q42" s="1"/>
      <c r="R42" s="1"/>
      <c r="S42" s="1"/>
      <c r="T42" s="1"/>
      <c r="U42" s="1"/>
      <c r="V42" s="1"/>
      <c r="W42" s="1"/>
      <c r="X42" s="1"/>
      <c r="Y42" s="1"/>
      <c r="Z42" s="1"/>
    </row>
    <row r="43" ht="15.75" customHeight="1">
      <c r="A43" s="4">
        <v>43882.0</v>
      </c>
      <c r="B43" s="1" t="s">
        <v>162</v>
      </c>
      <c r="C43" s="1" t="s">
        <v>163</v>
      </c>
      <c r="D43" s="1" t="s">
        <v>18</v>
      </c>
      <c r="E43" s="1" t="s">
        <v>155</v>
      </c>
      <c r="F43" s="1">
        <v>10.0</v>
      </c>
      <c r="G43" s="1" t="s">
        <v>26</v>
      </c>
      <c r="H43" s="1"/>
      <c r="I43" s="1" t="s">
        <v>21</v>
      </c>
      <c r="J43" s="1"/>
      <c r="K43" s="6">
        <v>0.6180555555555556</v>
      </c>
      <c r="L43" s="6">
        <v>0.6284722222222222</v>
      </c>
      <c r="M43" s="2" t="s">
        <v>164</v>
      </c>
      <c r="N43" s="3"/>
      <c r="O43" s="1" t="s">
        <v>156</v>
      </c>
      <c r="P43" s="1" t="s">
        <v>165</v>
      </c>
      <c r="Q43" s="1"/>
      <c r="R43" s="1"/>
      <c r="S43" s="1"/>
      <c r="T43" s="1"/>
      <c r="U43" s="1"/>
      <c r="V43" s="1"/>
      <c r="W43" s="1"/>
      <c r="X43" s="1"/>
      <c r="Y43" s="1"/>
      <c r="Z43" s="1"/>
    </row>
    <row r="44" ht="15.75" customHeight="1">
      <c r="A44" s="13">
        <v>43892.0</v>
      </c>
      <c r="B44" s="1" t="s">
        <v>166</v>
      </c>
      <c r="C44" s="1" t="s">
        <v>167</v>
      </c>
      <c r="D44" s="1" t="s">
        <v>18</v>
      </c>
      <c r="E44" s="1" t="s">
        <v>155</v>
      </c>
      <c r="F44" s="1">
        <v>25.0</v>
      </c>
      <c r="G44" s="1" t="s">
        <v>26</v>
      </c>
      <c r="H44" s="1"/>
      <c r="I44" s="1" t="s">
        <v>26</v>
      </c>
      <c r="J44" s="1" t="s">
        <v>168</v>
      </c>
      <c r="K44" s="6">
        <v>0.78125</v>
      </c>
      <c r="L44" s="6">
        <v>0.8194444444444445</v>
      </c>
      <c r="M44" s="2"/>
      <c r="N44" s="3"/>
      <c r="O44" s="1" t="s">
        <v>169</v>
      </c>
      <c r="P44" s="1"/>
      <c r="Q44" s="1"/>
      <c r="R44" s="1"/>
      <c r="S44" s="1"/>
      <c r="T44" s="1"/>
      <c r="U44" s="1"/>
      <c r="V44" s="1"/>
      <c r="W44" s="1"/>
      <c r="X44" s="1"/>
      <c r="Y44" s="1"/>
      <c r="Z44" s="1"/>
    </row>
    <row r="45" ht="15.75" customHeight="1">
      <c r="A45" s="1"/>
      <c r="B45" s="1"/>
      <c r="C45" s="1"/>
      <c r="D45" s="1"/>
      <c r="E45" s="1"/>
      <c r="F45" s="1"/>
      <c r="G45" s="1"/>
      <c r="H45" s="1"/>
      <c r="I45" s="1"/>
      <c r="J45" s="1"/>
      <c r="K45" s="6"/>
      <c r="L45" s="6"/>
      <c r="M45" s="2"/>
      <c r="N45" s="3"/>
      <c r="O45" s="1"/>
      <c r="P45" s="1"/>
      <c r="Q45" s="1"/>
      <c r="R45" s="1"/>
      <c r="S45" s="1"/>
      <c r="T45" s="1"/>
      <c r="U45" s="1"/>
      <c r="V45" s="1"/>
      <c r="W45" s="1"/>
      <c r="X45" s="1"/>
      <c r="Y45" s="1"/>
      <c r="Z45" s="1"/>
    </row>
    <row r="46" ht="15.75" customHeight="1">
      <c r="A46" s="1"/>
      <c r="B46" s="1"/>
      <c r="C46" s="1"/>
      <c r="D46" s="1"/>
      <c r="E46" s="1"/>
      <c r="F46" s="1"/>
      <c r="G46" s="1"/>
      <c r="H46" s="1"/>
      <c r="I46" s="1"/>
      <c r="J46" s="1"/>
      <c r="K46" s="6"/>
      <c r="L46" s="6"/>
      <c r="M46" s="2"/>
      <c r="N46" s="3"/>
      <c r="O46" s="1"/>
      <c r="P46" s="1"/>
      <c r="Q46" s="1"/>
      <c r="R46" s="1"/>
      <c r="S46" s="1"/>
      <c r="T46" s="1"/>
      <c r="U46" s="1"/>
      <c r="V46" s="1"/>
      <c r="W46" s="1"/>
      <c r="X46" s="1"/>
      <c r="Y46" s="1"/>
      <c r="Z46" s="1"/>
    </row>
    <row r="47" ht="15.75" customHeight="1">
      <c r="A47" s="1"/>
      <c r="B47" s="1"/>
      <c r="C47" s="1"/>
      <c r="D47" s="1"/>
      <c r="E47" s="1"/>
      <c r="F47" s="1"/>
      <c r="G47" s="1"/>
      <c r="H47" s="1"/>
      <c r="I47" s="1"/>
      <c r="J47" s="1"/>
      <c r="K47" s="6"/>
      <c r="L47" s="6"/>
      <c r="M47" s="2"/>
      <c r="N47" s="3"/>
      <c r="O47" s="1"/>
      <c r="P47" s="1"/>
      <c r="Q47" s="1"/>
      <c r="R47" s="1"/>
      <c r="S47" s="1"/>
      <c r="T47" s="1"/>
      <c r="U47" s="1"/>
      <c r="V47" s="1"/>
      <c r="W47" s="1"/>
      <c r="X47" s="1"/>
      <c r="Y47" s="1"/>
      <c r="Z47" s="1"/>
    </row>
    <row r="48" ht="15.75" customHeight="1">
      <c r="A48" s="1"/>
      <c r="B48" s="1"/>
      <c r="C48" s="1"/>
      <c r="D48" s="1"/>
      <c r="E48" s="1"/>
      <c r="F48" s="1"/>
      <c r="G48" s="1"/>
      <c r="H48" s="1"/>
      <c r="I48" s="1"/>
      <c r="J48" s="1"/>
      <c r="K48" s="6"/>
      <c r="L48" s="6"/>
      <c r="M48" s="2"/>
      <c r="N48" s="3"/>
      <c r="O48" s="1"/>
      <c r="P48" s="1"/>
      <c r="Q48" s="1"/>
      <c r="R48" s="1"/>
      <c r="S48" s="1"/>
      <c r="T48" s="1"/>
      <c r="U48" s="1"/>
      <c r="V48" s="1"/>
      <c r="W48" s="1"/>
      <c r="X48" s="1"/>
      <c r="Y48" s="1"/>
      <c r="Z48" s="1"/>
    </row>
    <row r="49" ht="15.75" customHeight="1">
      <c r="A49" s="1"/>
      <c r="B49" s="1"/>
      <c r="C49" s="1"/>
      <c r="D49" s="1"/>
      <c r="E49" s="1"/>
      <c r="F49" s="1"/>
      <c r="G49" s="1"/>
      <c r="H49" s="1"/>
      <c r="I49" s="1"/>
      <c r="J49" s="1"/>
      <c r="K49" s="6"/>
      <c r="L49" s="6"/>
      <c r="M49" s="2"/>
      <c r="N49" s="3"/>
      <c r="O49" s="1"/>
      <c r="P49" s="1"/>
      <c r="Q49" s="1"/>
      <c r="R49" s="1"/>
      <c r="S49" s="1"/>
      <c r="T49" s="1"/>
      <c r="U49" s="1"/>
      <c r="V49" s="1"/>
      <c r="W49" s="1"/>
      <c r="X49" s="1"/>
      <c r="Y49" s="1"/>
      <c r="Z49" s="1"/>
    </row>
    <row r="50" ht="15.75" customHeight="1">
      <c r="A50" s="1"/>
      <c r="B50" s="1"/>
      <c r="C50" s="1"/>
      <c r="D50" s="1"/>
      <c r="E50" s="1"/>
      <c r="F50" s="1"/>
      <c r="G50" s="1"/>
      <c r="H50" s="1"/>
      <c r="I50" s="1"/>
      <c r="J50" s="1"/>
      <c r="K50" s="6"/>
      <c r="L50" s="6"/>
      <c r="M50" s="2"/>
      <c r="N50" s="3"/>
      <c r="O50" s="1"/>
      <c r="P50" s="1"/>
      <c r="Q50" s="1"/>
      <c r="R50" s="1"/>
      <c r="S50" s="1"/>
      <c r="T50" s="1"/>
      <c r="U50" s="1"/>
      <c r="V50" s="1"/>
      <c r="W50" s="1"/>
      <c r="X50" s="1"/>
      <c r="Y50" s="1"/>
      <c r="Z50" s="1"/>
    </row>
    <row r="51" ht="15.75" customHeight="1">
      <c r="A51" s="1"/>
      <c r="B51" s="1"/>
      <c r="C51" s="1"/>
      <c r="D51" s="1"/>
      <c r="E51" s="1"/>
      <c r="F51" s="1"/>
      <c r="G51" s="1"/>
      <c r="H51" s="1"/>
      <c r="I51" s="1"/>
      <c r="J51" s="1"/>
      <c r="K51" s="6"/>
      <c r="L51" s="6"/>
      <c r="M51" s="2"/>
      <c r="N51" s="3"/>
      <c r="O51" s="1"/>
      <c r="P51" s="1"/>
      <c r="Q51" s="1"/>
      <c r="R51" s="1"/>
      <c r="S51" s="1"/>
      <c r="T51" s="1"/>
      <c r="U51" s="1"/>
      <c r="V51" s="1"/>
      <c r="W51" s="1"/>
      <c r="X51" s="1"/>
      <c r="Y51" s="1"/>
      <c r="Z51" s="1"/>
    </row>
    <row r="52" ht="15.75" customHeight="1">
      <c r="A52" s="1"/>
      <c r="B52" s="1"/>
      <c r="C52" s="1"/>
      <c r="D52" s="1"/>
      <c r="E52" s="1"/>
      <c r="F52" s="1"/>
      <c r="G52" s="1"/>
      <c r="H52" s="1"/>
      <c r="I52" s="1"/>
      <c r="J52" s="1"/>
      <c r="K52" s="6"/>
      <c r="L52" s="6"/>
      <c r="M52" s="2"/>
      <c r="N52" s="3"/>
      <c r="O52" s="1"/>
      <c r="P52" s="1"/>
      <c r="Q52" s="1"/>
      <c r="R52" s="1"/>
      <c r="S52" s="1"/>
      <c r="T52" s="1"/>
      <c r="U52" s="1"/>
      <c r="V52" s="1"/>
      <c r="W52" s="1"/>
      <c r="X52" s="1"/>
      <c r="Y52" s="1"/>
      <c r="Z52" s="1"/>
    </row>
    <row r="53" ht="15.75" customHeight="1">
      <c r="A53" s="1"/>
      <c r="B53" s="1"/>
      <c r="C53" s="1"/>
      <c r="D53" s="1"/>
      <c r="E53" s="1"/>
      <c r="F53" s="1"/>
      <c r="G53" s="1"/>
      <c r="H53" s="1"/>
      <c r="I53" s="1"/>
      <c r="J53" s="1"/>
      <c r="K53" s="6"/>
      <c r="L53" s="6"/>
      <c r="M53" s="2"/>
      <c r="N53" s="3"/>
      <c r="O53" s="1"/>
      <c r="P53" s="1"/>
      <c r="Q53" s="1"/>
      <c r="R53" s="1"/>
      <c r="S53" s="1"/>
      <c r="T53" s="1"/>
      <c r="U53" s="1"/>
      <c r="V53" s="1"/>
      <c r="W53" s="1"/>
      <c r="X53" s="1"/>
      <c r="Y53" s="1"/>
      <c r="Z53" s="1"/>
    </row>
    <row r="54" ht="15.75" customHeight="1">
      <c r="A54" s="1"/>
      <c r="B54" s="1"/>
      <c r="C54" s="1"/>
      <c r="D54" s="1"/>
      <c r="E54" s="1"/>
      <c r="F54" s="1"/>
      <c r="G54" s="1"/>
      <c r="H54" s="1"/>
      <c r="I54" s="1"/>
      <c r="J54" s="1"/>
      <c r="K54" s="6"/>
      <c r="L54" s="6"/>
      <c r="M54" s="2"/>
      <c r="N54" s="3"/>
      <c r="O54" s="1"/>
      <c r="P54" s="1"/>
      <c r="Q54" s="1"/>
      <c r="R54" s="1"/>
      <c r="S54" s="1"/>
      <c r="T54" s="1"/>
      <c r="U54" s="1"/>
      <c r="V54" s="1"/>
      <c r="W54" s="1"/>
      <c r="X54" s="1"/>
      <c r="Y54" s="1"/>
      <c r="Z54" s="1"/>
    </row>
    <row r="55" ht="15.75" customHeight="1">
      <c r="A55" s="1"/>
      <c r="B55" s="1"/>
      <c r="C55" s="1"/>
      <c r="D55" s="1"/>
      <c r="E55" s="1"/>
      <c r="F55" s="1"/>
      <c r="G55" s="1"/>
      <c r="H55" s="1"/>
      <c r="I55" s="1"/>
      <c r="J55" s="1"/>
      <c r="K55" s="6"/>
      <c r="L55" s="6"/>
      <c r="M55" s="2"/>
      <c r="N55" s="3"/>
      <c r="O55" s="1"/>
      <c r="P55" s="1"/>
      <c r="Q55" s="1"/>
      <c r="R55" s="1"/>
      <c r="S55" s="1"/>
      <c r="T55" s="1"/>
      <c r="U55" s="1"/>
      <c r="V55" s="1"/>
      <c r="W55" s="1"/>
      <c r="X55" s="1"/>
      <c r="Y55" s="1"/>
      <c r="Z55" s="1"/>
    </row>
    <row r="56" ht="15.75" customHeight="1">
      <c r="A56" s="1"/>
      <c r="B56" s="1"/>
      <c r="C56" s="1"/>
      <c r="D56" s="1"/>
      <c r="E56" s="1"/>
      <c r="F56" s="1"/>
      <c r="G56" s="1"/>
      <c r="H56" s="1"/>
      <c r="I56" s="1"/>
      <c r="J56" s="1"/>
      <c r="K56" s="6"/>
      <c r="L56" s="6"/>
      <c r="M56" s="2"/>
      <c r="N56" s="3"/>
      <c r="O56" s="1"/>
      <c r="P56" s="1"/>
      <c r="Q56" s="1"/>
      <c r="R56" s="1"/>
      <c r="S56" s="1"/>
      <c r="T56" s="1"/>
      <c r="U56" s="1"/>
      <c r="V56" s="1"/>
      <c r="W56" s="1"/>
      <c r="X56" s="1"/>
      <c r="Y56" s="1"/>
      <c r="Z56" s="1"/>
    </row>
    <row r="57" ht="15.75" customHeight="1">
      <c r="A57" s="1"/>
      <c r="B57" s="1"/>
      <c r="C57" s="1"/>
      <c r="D57" s="1"/>
      <c r="E57" s="1"/>
      <c r="F57" s="1"/>
      <c r="G57" s="1"/>
      <c r="H57" s="1"/>
      <c r="I57" s="1"/>
      <c r="J57" s="1"/>
      <c r="K57" s="6"/>
      <c r="L57" s="6"/>
      <c r="M57" s="2"/>
      <c r="N57" s="3"/>
      <c r="O57" s="1"/>
      <c r="P57" s="1"/>
      <c r="Q57" s="1"/>
      <c r="R57" s="1"/>
      <c r="S57" s="1"/>
      <c r="T57" s="1"/>
      <c r="U57" s="1"/>
      <c r="V57" s="1"/>
      <c r="W57" s="1"/>
      <c r="X57" s="1"/>
      <c r="Y57" s="1"/>
      <c r="Z57" s="1"/>
    </row>
    <row r="58" ht="15.75" customHeight="1">
      <c r="A58" s="1"/>
      <c r="B58" s="1"/>
      <c r="C58" s="1"/>
      <c r="D58" s="1"/>
      <c r="E58" s="1"/>
      <c r="F58" s="1"/>
      <c r="G58" s="1"/>
      <c r="H58" s="1"/>
      <c r="I58" s="1"/>
      <c r="J58" s="1"/>
      <c r="K58" s="6"/>
      <c r="L58" s="6"/>
      <c r="M58" s="2"/>
      <c r="N58" s="3"/>
      <c r="O58" s="1"/>
      <c r="P58" s="1"/>
      <c r="Q58" s="1"/>
      <c r="R58" s="1"/>
      <c r="S58" s="1"/>
      <c r="T58" s="1"/>
      <c r="U58" s="1"/>
      <c r="V58" s="1"/>
      <c r="W58" s="1"/>
      <c r="X58" s="1"/>
      <c r="Y58" s="1"/>
      <c r="Z58" s="1"/>
    </row>
    <row r="59" ht="15.75" customHeight="1">
      <c r="A59" s="1"/>
      <c r="B59" s="1"/>
      <c r="C59" s="1"/>
      <c r="D59" s="1"/>
      <c r="E59" s="1"/>
      <c r="F59" s="1"/>
      <c r="G59" s="1"/>
      <c r="H59" s="1"/>
      <c r="I59" s="1"/>
      <c r="J59" s="1"/>
      <c r="K59" s="6"/>
      <c r="L59" s="6"/>
      <c r="M59" s="2"/>
      <c r="N59" s="3"/>
      <c r="O59" s="1"/>
      <c r="P59" s="1"/>
      <c r="Q59" s="1"/>
      <c r="R59" s="1"/>
      <c r="S59" s="1"/>
      <c r="T59" s="1"/>
      <c r="U59" s="1"/>
      <c r="V59" s="1"/>
      <c r="W59" s="1"/>
      <c r="X59" s="1"/>
      <c r="Y59" s="1"/>
      <c r="Z59" s="1"/>
    </row>
    <row r="60" ht="15.75" customHeight="1">
      <c r="A60" s="1"/>
      <c r="B60" s="1"/>
      <c r="C60" s="1"/>
      <c r="D60" s="1"/>
      <c r="E60" s="1"/>
      <c r="F60" s="1"/>
      <c r="G60" s="1"/>
      <c r="H60" s="1"/>
      <c r="I60" s="1"/>
      <c r="J60" s="1"/>
      <c r="K60" s="6"/>
      <c r="L60" s="6"/>
      <c r="M60" s="2"/>
      <c r="N60" s="3"/>
      <c r="O60" s="1"/>
      <c r="P60" s="1"/>
      <c r="Q60" s="1"/>
      <c r="R60" s="1"/>
      <c r="S60" s="1"/>
      <c r="T60" s="1"/>
      <c r="U60" s="1"/>
      <c r="V60" s="1"/>
      <c r="W60" s="1"/>
      <c r="X60" s="1"/>
      <c r="Y60" s="1"/>
      <c r="Z60" s="1"/>
    </row>
    <row r="61" ht="15.75" customHeight="1">
      <c r="A61" s="1"/>
      <c r="B61" s="1"/>
      <c r="C61" s="1"/>
      <c r="D61" s="1"/>
      <c r="E61" s="1"/>
      <c r="F61" s="1"/>
      <c r="G61" s="1"/>
      <c r="H61" s="1"/>
      <c r="I61" s="1"/>
      <c r="J61" s="1"/>
      <c r="K61" s="6"/>
      <c r="L61" s="6"/>
      <c r="M61" s="2"/>
      <c r="N61" s="3"/>
      <c r="O61" s="1"/>
      <c r="P61" s="1"/>
      <c r="Q61" s="1"/>
      <c r="R61" s="1"/>
      <c r="S61" s="1"/>
      <c r="T61" s="1"/>
      <c r="U61" s="1"/>
      <c r="V61" s="1"/>
      <c r="W61" s="1"/>
      <c r="X61" s="1"/>
      <c r="Y61" s="1"/>
      <c r="Z61" s="1"/>
    </row>
    <row r="62" ht="15.75" customHeight="1">
      <c r="A62" s="1"/>
      <c r="B62" s="1"/>
      <c r="C62" s="1"/>
      <c r="D62" s="1"/>
      <c r="E62" s="1"/>
      <c r="F62" s="1"/>
      <c r="G62" s="1"/>
      <c r="H62" s="1"/>
      <c r="I62" s="1"/>
      <c r="J62" s="1"/>
      <c r="K62" s="6"/>
      <c r="L62" s="6"/>
      <c r="M62" s="2"/>
      <c r="N62" s="3"/>
      <c r="O62" s="1"/>
      <c r="P62" s="1"/>
      <c r="Q62" s="1"/>
      <c r="R62" s="1"/>
      <c r="S62" s="1"/>
      <c r="T62" s="1"/>
      <c r="U62" s="1"/>
      <c r="V62" s="1"/>
      <c r="W62" s="1"/>
      <c r="X62" s="1"/>
      <c r="Y62" s="1"/>
      <c r="Z62" s="1"/>
    </row>
    <row r="63" ht="15.75" customHeight="1">
      <c r="A63" s="1"/>
      <c r="B63" s="1"/>
      <c r="C63" s="1"/>
      <c r="D63" s="1"/>
      <c r="E63" s="1"/>
      <c r="F63" s="1"/>
      <c r="G63" s="1"/>
      <c r="H63" s="1"/>
      <c r="I63" s="1"/>
      <c r="J63" s="1"/>
      <c r="K63" s="6"/>
      <c r="L63" s="6"/>
      <c r="M63" s="2"/>
      <c r="N63" s="3"/>
      <c r="O63" s="1"/>
      <c r="P63" s="1"/>
      <c r="Q63" s="1"/>
      <c r="R63" s="1"/>
      <c r="S63" s="1"/>
      <c r="T63" s="1"/>
      <c r="U63" s="1"/>
      <c r="V63" s="1"/>
      <c r="W63" s="1"/>
      <c r="X63" s="1"/>
      <c r="Y63" s="1"/>
      <c r="Z63" s="1"/>
    </row>
    <row r="64" ht="15.75" customHeight="1">
      <c r="A64" s="1"/>
      <c r="B64" s="1"/>
      <c r="C64" s="1"/>
      <c r="D64" s="1"/>
      <c r="E64" s="1"/>
      <c r="F64" s="1"/>
      <c r="G64" s="1"/>
      <c r="H64" s="1"/>
      <c r="I64" s="1"/>
      <c r="J64" s="1"/>
      <c r="K64" s="6"/>
      <c r="L64" s="6"/>
      <c r="M64" s="2"/>
      <c r="N64" s="3"/>
      <c r="O64" s="1"/>
      <c r="P64" s="1"/>
      <c r="Q64" s="1"/>
      <c r="R64" s="1"/>
      <c r="S64" s="1"/>
      <c r="T64" s="1"/>
      <c r="U64" s="1"/>
      <c r="V64" s="1"/>
      <c r="W64" s="1"/>
      <c r="X64" s="1"/>
      <c r="Y64" s="1"/>
      <c r="Z64" s="1"/>
    </row>
    <row r="65" ht="15.75" customHeight="1">
      <c r="A65" s="1"/>
      <c r="B65" s="1"/>
      <c r="C65" s="1"/>
      <c r="D65" s="1"/>
      <c r="E65" s="1"/>
      <c r="F65" s="1"/>
      <c r="G65" s="1"/>
      <c r="H65" s="1"/>
      <c r="I65" s="1"/>
      <c r="J65" s="1"/>
      <c r="K65" s="6"/>
      <c r="L65" s="6"/>
      <c r="M65" s="2"/>
      <c r="N65" s="3"/>
      <c r="O65" s="1"/>
      <c r="P65" s="1"/>
      <c r="Q65" s="1"/>
      <c r="R65" s="1"/>
      <c r="S65" s="1"/>
      <c r="T65" s="1"/>
      <c r="U65" s="1"/>
      <c r="V65" s="1"/>
      <c r="W65" s="1"/>
      <c r="X65" s="1"/>
      <c r="Y65" s="1"/>
      <c r="Z65" s="1"/>
    </row>
    <row r="66" ht="15.75" customHeight="1">
      <c r="A66" s="1"/>
      <c r="B66" s="1"/>
      <c r="C66" s="1"/>
      <c r="D66" s="1"/>
      <c r="E66" s="1"/>
      <c r="F66" s="1"/>
      <c r="G66" s="1"/>
      <c r="H66" s="1"/>
      <c r="I66" s="1"/>
      <c r="J66" s="1"/>
      <c r="K66" s="6"/>
      <c r="L66" s="6"/>
      <c r="M66" s="2"/>
      <c r="N66" s="3"/>
      <c r="O66" s="1"/>
      <c r="P66" s="1"/>
      <c r="Q66" s="1"/>
      <c r="R66" s="1"/>
      <c r="S66" s="1"/>
      <c r="T66" s="1"/>
      <c r="U66" s="1"/>
      <c r="V66" s="1"/>
      <c r="W66" s="1"/>
      <c r="X66" s="1"/>
      <c r="Y66" s="1"/>
      <c r="Z66" s="1"/>
    </row>
    <row r="67" ht="15.75" customHeight="1">
      <c r="A67" s="1"/>
      <c r="B67" s="1"/>
      <c r="C67" s="1"/>
      <c r="D67" s="1"/>
      <c r="E67" s="1"/>
      <c r="F67" s="1"/>
      <c r="G67" s="1"/>
      <c r="H67" s="1"/>
      <c r="I67" s="1"/>
      <c r="J67" s="1"/>
      <c r="K67" s="6"/>
      <c r="L67" s="6"/>
      <c r="M67" s="2"/>
      <c r="N67" s="3"/>
      <c r="O67" s="1"/>
      <c r="P67" s="1"/>
      <c r="Q67" s="1"/>
      <c r="R67" s="1"/>
      <c r="S67" s="1"/>
      <c r="T67" s="1"/>
      <c r="U67" s="1"/>
      <c r="V67" s="1"/>
      <c r="W67" s="1"/>
      <c r="X67" s="1"/>
      <c r="Y67" s="1"/>
      <c r="Z67" s="1"/>
    </row>
    <row r="68" ht="15.75" customHeight="1">
      <c r="A68" s="1"/>
      <c r="B68" s="1"/>
      <c r="C68" s="1"/>
      <c r="D68" s="1"/>
      <c r="E68" s="1"/>
      <c r="F68" s="1"/>
      <c r="G68" s="1"/>
      <c r="H68" s="1"/>
      <c r="I68" s="1"/>
      <c r="J68" s="1"/>
      <c r="K68" s="6"/>
      <c r="L68" s="6"/>
      <c r="M68" s="2"/>
      <c r="N68" s="3"/>
      <c r="O68" s="1"/>
      <c r="P68" s="1"/>
      <c r="Q68" s="1"/>
      <c r="R68" s="1"/>
      <c r="S68" s="1"/>
      <c r="T68" s="1"/>
      <c r="U68" s="1"/>
      <c r="V68" s="1"/>
      <c r="W68" s="1"/>
      <c r="X68" s="1"/>
      <c r="Y68" s="1"/>
      <c r="Z68" s="1"/>
    </row>
    <row r="69" ht="15.75" customHeight="1">
      <c r="A69" s="1"/>
      <c r="B69" s="1"/>
      <c r="C69" s="1"/>
      <c r="D69" s="1"/>
      <c r="E69" s="1"/>
      <c r="F69" s="1"/>
      <c r="G69" s="1"/>
      <c r="H69" s="1"/>
      <c r="I69" s="1"/>
      <c r="J69" s="1"/>
      <c r="K69" s="6"/>
      <c r="L69" s="6"/>
      <c r="M69" s="2"/>
      <c r="N69" s="3"/>
      <c r="O69" s="1"/>
      <c r="P69" s="1"/>
      <c r="Q69" s="1"/>
      <c r="R69" s="1"/>
      <c r="S69" s="1"/>
      <c r="T69" s="1"/>
      <c r="U69" s="1"/>
      <c r="V69" s="1"/>
      <c r="W69" s="1"/>
      <c r="X69" s="1"/>
      <c r="Y69" s="1"/>
      <c r="Z69" s="1"/>
    </row>
    <row r="70" ht="15.75" customHeight="1">
      <c r="A70" s="1"/>
      <c r="B70" s="1"/>
      <c r="C70" s="1"/>
      <c r="D70" s="1"/>
      <c r="E70" s="1"/>
      <c r="F70" s="1"/>
      <c r="G70" s="1"/>
      <c r="H70" s="1"/>
      <c r="I70" s="1"/>
      <c r="J70" s="1"/>
      <c r="K70" s="6"/>
      <c r="L70" s="6"/>
      <c r="M70" s="2"/>
      <c r="N70" s="3"/>
      <c r="O70" s="1"/>
      <c r="P70" s="1"/>
      <c r="Q70" s="1"/>
      <c r="R70" s="1"/>
      <c r="S70" s="1"/>
      <c r="T70" s="1"/>
      <c r="U70" s="1"/>
      <c r="V70" s="1"/>
      <c r="W70" s="1"/>
      <c r="X70" s="1"/>
      <c r="Y70" s="1"/>
      <c r="Z70" s="1"/>
    </row>
    <row r="71" ht="15.75" customHeight="1">
      <c r="A71" s="1"/>
      <c r="B71" s="1"/>
      <c r="C71" s="1"/>
      <c r="D71" s="1"/>
      <c r="E71" s="1"/>
      <c r="F71" s="1"/>
      <c r="G71" s="1"/>
      <c r="H71" s="1"/>
      <c r="I71" s="1"/>
      <c r="J71" s="1"/>
      <c r="K71" s="6"/>
      <c r="L71" s="6"/>
      <c r="M71" s="2"/>
      <c r="N71" s="3"/>
      <c r="O71" s="1"/>
      <c r="P71" s="1"/>
      <c r="Q71" s="1"/>
      <c r="R71" s="1"/>
      <c r="S71" s="1"/>
      <c r="T71" s="1"/>
      <c r="U71" s="1"/>
      <c r="V71" s="1"/>
      <c r="W71" s="1"/>
      <c r="X71" s="1"/>
      <c r="Y71" s="1"/>
      <c r="Z71" s="1"/>
    </row>
    <row r="72" ht="15.75" customHeight="1">
      <c r="A72" s="1"/>
      <c r="B72" s="1"/>
      <c r="C72" s="1"/>
      <c r="D72" s="1"/>
      <c r="E72" s="1"/>
      <c r="F72" s="1"/>
      <c r="G72" s="1"/>
      <c r="H72" s="1"/>
      <c r="I72" s="1"/>
      <c r="J72" s="1"/>
      <c r="K72" s="6"/>
      <c r="L72" s="6"/>
      <c r="M72" s="2"/>
      <c r="N72" s="3"/>
      <c r="O72" s="1"/>
      <c r="P72" s="1"/>
      <c r="Q72" s="1"/>
      <c r="R72" s="1"/>
      <c r="S72" s="1"/>
      <c r="T72" s="1"/>
      <c r="U72" s="1"/>
      <c r="V72" s="1"/>
      <c r="W72" s="1"/>
      <c r="X72" s="1"/>
      <c r="Y72" s="1"/>
      <c r="Z72" s="1"/>
    </row>
    <row r="73" ht="15.75" customHeight="1">
      <c r="A73" s="1"/>
      <c r="B73" s="1"/>
      <c r="C73" s="1"/>
      <c r="D73" s="1"/>
      <c r="E73" s="1"/>
      <c r="F73" s="1"/>
      <c r="G73" s="1"/>
      <c r="H73" s="1"/>
      <c r="I73" s="1"/>
      <c r="J73" s="1"/>
      <c r="K73" s="6"/>
      <c r="L73" s="6"/>
      <c r="M73" s="2"/>
      <c r="N73" s="3"/>
      <c r="O73" s="1"/>
      <c r="P73" s="1"/>
      <c r="Q73" s="1"/>
      <c r="R73" s="1"/>
      <c r="S73" s="1"/>
      <c r="T73" s="1"/>
      <c r="U73" s="1"/>
      <c r="V73" s="1"/>
      <c r="W73" s="1"/>
      <c r="X73" s="1"/>
      <c r="Y73" s="1"/>
      <c r="Z73" s="1"/>
    </row>
    <row r="74" ht="15.75" customHeight="1">
      <c r="A74" s="1"/>
      <c r="B74" s="1"/>
      <c r="C74" s="1"/>
      <c r="D74" s="1"/>
      <c r="E74" s="1"/>
      <c r="F74" s="1"/>
      <c r="G74" s="1"/>
      <c r="H74" s="1"/>
      <c r="I74" s="1"/>
      <c r="J74" s="1"/>
      <c r="K74" s="6"/>
      <c r="L74" s="6"/>
      <c r="M74" s="2"/>
      <c r="N74" s="3"/>
      <c r="O74" s="1"/>
      <c r="P74" s="1"/>
      <c r="Q74" s="1"/>
      <c r="R74" s="1"/>
      <c r="S74" s="1"/>
      <c r="T74" s="1"/>
      <c r="U74" s="1"/>
      <c r="V74" s="1"/>
      <c r="W74" s="1"/>
      <c r="X74" s="1"/>
      <c r="Y74" s="1"/>
      <c r="Z74" s="1"/>
    </row>
    <row r="75" ht="15.75" customHeight="1">
      <c r="A75" s="1"/>
      <c r="B75" s="1"/>
      <c r="C75" s="1"/>
      <c r="D75" s="1"/>
      <c r="E75" s="1"/>
      <c r="F75" s="1"/>
      <c r="G75" s="1"/>
      <c r="H75" s="1"/>
      <c r="I75" s="1"/>
      <c r="J75" s="1"/>
      <c r="K75" s="6"/>
      <c r="L75" s="6"/>
      <c r="M75" s="2"/>
      <c r="N75" s="3"/>
      <c r="O75" s="1"/>
      <c r="P75" s="1"/>
      <c r="Q75" s="1"/>
      <c r="R75" s="1"/>
      <c r="S75" s="1"/>
      <c r="T75" s="1"/>
      <c r="U75" s="1"/>
      <c r="V75" s="1"/>
      <c r="W75" s="1"/>
      <c r="X75" s="1"/>
      <c r="Y75" s="1"/>
      <c r="Z75" s="1"/>
    </row>
    <row r="76" ht="15.75" customHeight="1">
      <c r="A76" s="1"/>
      <c r="B76" s="1"/>
      <c r="C76" s="1"/>
      <c r="D76" s="1"/>
      <c r="E76" s="1"/>
      <c r="F76" s="1"/>
      <c r="G76" s="1"/>
      <c r="H76" s="1"/>
      <c r="I76" s="1"/>
      <c r="J76" s="1"/>
      <c r="K76" s="6"/>
      <c r="L76" s="6"/>
      <c r="M76" s="2"/>
      <c r="N76" s="3"/>
      <c r="O76" s="1"/>
      <c r="P76" s="1"/>
      <c r="Q76" s="1"/>
      <c r="R76" s="1"/>
      <c r="S76" s="1"/>
      <c r="T76" s="1"/>
      <c r="U76" s="1"/>
      <c r="V76" s="1"/>
      <c r="W76" s="1"/>
      <c r="X76" s="1"/>
      <c r="Y76" s="1"/>
      <c r="Z76" s="1"/>
    </row>
    <row r="77" ht="15.75" customHeight="1">
      <c r="A77" s="1"/>
      <c r="B77" s="1"/>
      <c r="C77" s="1"/>
      <c r="D77" s="1"/>
      <c r="E77" s="1"/>
      <c r="F77" s="1"/>
      <c r="G77" s="1"/>
      <c r="H77" s="1"/>
      <c r="I77" s="1"/>
      <c r="J77" s="1"/>
      <c r="K77" s="6"/>
      <c r="L77" s="6"/>
      <c r="M77" s="2"/>
      <c r="N77" s="3"/>
      <c r="O77" s="1"/>
      <c r="P77" s="1"/>
      <c r="Q77" s="1"/>
      <c r="R77" s="1"/>
      <c r="S77" s="1"/>
      <c r="T77" s="1"/>
      <c r="U77" s="1"/>
      <c r="V77" s="1"/>
      <c r="W77" s="1"/>
      <c r="X77" s="1"/>
      <c r="Y77" s="1"/>
      <c r="Z77" s="1"/>
    </row>
    <row r="78" ht="15.75" customHeight="1">
      <c r="A78" s="1"/>
      <c r="B78" s="1"/>
      <c r="C78" s="1"/>
      <c r="D78" s="1"/>
      <c r="E78" s="1"/>
      <c r="F78" s="1"/>
      <c r="G78" s="1"/>
      <c r="H78" s="1"/>
      <c r="I78" s="1"/>
      <c r="J78" s="1"/>
      <c r="K78" s="6"/>
      <c r="L78" s="6"/>
      <c r="M78" s="2"/>
      <c r="N78" s="3"/>
      <c r="O78" s="1"/>
      <c r="P78" s="1"/>
      <c r="Q78" s="1"/>
      <c r="R78" s="1"/>
      <c r="S78" s="1"/>
      <c r="T78" s="1"/>
      <c r="U78" s="1"/>
      <c r="V78" s="1"/>
      <c r="W78" s="1"/>
      <c r="X78" s="1"/>
      <c r="Y78" s="1"/>
      <c r="Z78" s="1"/>
    </row>
    <row r="79" ht="15.75" customHeight="1">
      <c r="A79" s="1"/>
      <c r="B79" s="1"/>
      <c r="C79" s="1"/>
      <c r="D79" s="1"/>
      <c r="E79" s="1"/>
      <c r="F79" s="1"/>
      <c r="G79" s="1"/>
      <c r="H79" s="1"/>
      <c r="I79" s="1"/>
      <c r="J79" s="1"/>
      <c r="K79" s="6"/>
      <c r="L79" s="6"/>
      <c r="M79" s="2"/>
      <c r="N79" s="3"/>
      <c r="O79" s="1"/>
      <c r="P79" s="1"/>
      <c r="Q79" s="1"/>
      <c r="R79" s="1"/>
      <c r="S79" s="1"/>
      <c r="T79" s="1"/>
      <c r="U79" s="1"/>
      <c r="V79" s="1"/>
      <c r="W79" s="1"/>
      <c r="X79" s="1"/>
      <c r="Y79" s="1"/>
      <c r="Z79" s="1"/>
    </row>
    <row r="80" ht="15.75" customHeight="1">
      <c r="A80" s="1"/>
      <c r="B80" s="1"/>
      <c r="C80" s="1"/>
      <c r="D80" s="1"/>
      <c r="E80" s="1"/>
      <c r="F80" s="1"/>
      <c r="G80" s="1"/>
      <c r="H80" s="1"/>
      <c r="I80" s="1"/>
      <c r="J80" s="1"/>
      <c r="K80" s="6"/>
      <c r="L80" s="6"/>
      <c r="M80" s="2"/>
      <c r="N80" s="3"/>
      <c r="O80" s="1"/>
      <c r="P80" s="1"/>
      <c r="Q80" s="1"/>
      <c r="R80" s="1"/>
      <c r="S80" s="1"/>
      <c r="T80" s="1"/>
      <c r="U80" s="1"/>
      <c r="V80" s="1"/>
      <c r="W80" s="1"/>
      <c r="X80" s="1"/>
      <c r="Y80" s="1"/>
      <c r="Z80" s="1"/>
    </row>
    <row r="81" ht="15.75" customHeight="1">
      <c r="A81" s="1"/>
      <c r="B81" s="1"/>
      <c r="C81" s="1"/>
      <c r="D81" s="1"/>
      <c r="E81" s="1"/>
      <c r="F81" s="1"/>
      <c r="G81" s="1"/>
      <c r="H81" s="1"/>
      <c r="I81" s="1"/>
      <c r="J81" s="1"/>
      <c r="K81" s="6"/>
      <c r="L81" s="6"/>
      <c r="M81" s="2"/>
      <c r="N81" s="3"/>
      <c r="O81" s="1"/>
      <c r="P81" s="1"/>
      <c r="Q81" s="1"/>
      <c r="R81" s="1"/>
      <c r="S81" s="1"/>
      <c r="T81" s="1"/>
      <c r="U81" s="1"/>
      <c r="V81" s="1"/>
      <c r="W81" s="1"/>
      <c r="X81" s="1"/>
      <c r="Y81" s="1"/>
      <c r="Z81" s="1"/>
    </row>
    <row r="82" ht="15.75" customHeight="1">
      <c r="A82" s="1"/>
      <c r="B82" s="1"/>
      <c r="C82" s="1"/>
      <c r="D82" s="1"/>
      <c r="E82" s="1"/>
      <c r="F82" s="1"/>
      <c r="G82" s="1"/>
      <c r="H82" s="1"/>
      <c r="I82" s="1"/>
      <c r="J82" s="1"/>
      <c r="K82" s="6"/>
      <c r="L82" s="6"/>
      <c r="M82" s="2"/>
      <c r="N82" s="3"/>
      <c r="O82" s="1"/>
      <c r="P82" s="1"/>
      <c r="Q82" s="1"/>
      <c r="R82" s="1"/>
      <c r="S82" s="1"/>
      <c r="T82" s="1"/>
      <c r="U82" s="1"/>
      <c r="V82" s="1"/>
      <c r="W82" s="1"/>
      <c r="X82" s="1"/>
      <c r="Y82" s="1"/>
      <c r="Z82" s="1"/>
    </row>
    <row r="83" ht="15.75" customHeight="1">
      <c r="A83" s="1"/>
      <c r="B83" s="1"/>
      <c r="C83" s="1"/>
      <c r="D83" s="1"/>
      <c r="E83" s="1"/>
      <c r="F83" s="1"/>
      <c r="G83" s="1"/>
      <c r="H83" s="1"/>
      <c r="I83" s="1"/>
      <c r="J83" s="1"/>
      <c r="K83" s="6"/>
      <c r="L83" s="6"/>
      <c r="M83" s="2"/>
      <c r="N83" s="3"/>
      <c r="O83" s="1"/>
      <c r="P83" s="1"/>
      <c r="Q83" s="1"/>
      <c r="R83" s="1"/>
      <c r="S83" s="1"/>
      <c r="T83" s="1"/>
      <c r="U83" s="1"/>
      <c r="V83" s="1"/>
      <c r="W83" s="1"/>
      <c r="X83" s="1"/>
      <c r="Y83" s="1"/>
      <c r="Z83" s="1"/>
    </row>
    <row r="84" ht="15.75" customHeight="1">
      <c r="A84" s="1"/>
      <c r="B84" s="1"/>
      <c r="C84" s="1"/>
      <c r="D84" s="1"/>
      <c r="E84" s="1"/>
      <c r="F84" s="1"/>
      <c r="G84" s="1"/>
      <c r="H84" s="1"/>
      <c r="I84" s="1"/>
      <c r="J84" s="1"/>
      <c r="K84" s="6"/>
      <c r="L84" s="6"/>
      <c r="M84" s="2"/>
      <c r="N84" s="3"/>
      <c r="O84" s="1"/>
      <c r="P84" s="1"/>
      <c r="Q84" s="1"/>
      <c r="R84" s="1"/>
      <c r="S84" s="1"/>
      <c r="T84" s="1"/>
      <c r="U84" s="1"/>
      <c r="V84" s="1"/>
      <c r="W84" s="1"/>
      <c r="X84" s="1"/>
      <c r="Y84" s="1"/>
      <c r="Z84" s="1"/>
    </row>
    <row r="85" ht="15.75" customHeight="1">
      <c r="A85" s="1"/>
      <c r="B85" s="1"/>
      <c r="C85" s="1"/>
      <c r="D85" s="1"/>
      <c r="E85" s="1"/>
      <c r="F85" s="1"/>
      <c r="G85" s="1"/>
      <c r="H85" s="1"/>
      <c r="I85" s="1"/>
      <c r="J85" s="1"/>
      <c r="K85" s="6"/>
      <c r="L85" s="6"/>
      <c r="M85" s="2"/>
      <c r="N85" s="3"/>
      <c r="O85" s="1"/>
      <c r="P85" s="1"/>
      <c r="Q85" s="1"/>
      <c r="R85" s="1"/>
      <c r="S85" s="1"/>
      <c r="T85" s="1"/>
      <c r="U85" s="1"/>
      <c r="V85" s="1"/>
      <c r="W85" s="1"/>
      <c r="X85" s="1"/>
      <c r="Y85" s="1"/>
      <c r="Z85" s="1"/>
    </row>
    <row r="86" ht="15.75" customHeight="1">
      <c r="A86" s="1"/>
      <c r="B86" s="1"/>
      <c r="C86" s="1"/>
      <c r="D86" s="1"/>
      <c r="E86" s="1"/>
      <c r="F86" s="1"/>
      <c r="G86" s="1"/>
      <c r="H86" s="1"/>
      <c r="I86" s="1"/>
      <c r="J86" s="1"/>
      <c r="K86" s="6"/>
      <c r="L86" s="6"/>
      <c r="M86" s="2"/>
      <c r="N86" s="3"/>
      <c r="O86" s="1"/>
      <c r="P86" s="1"/>
      <c r="Q86" s="1"/>
      <c r="R86" s="1"/>
      <c r="S86" s="1"/>
      <c r="T86" s="1"/>
      <c r="U86" s="1"/>
      <c r="V86" s="1"/>
      <c r="W86" s="1"/>
      <c r="X86" s="1"/>
      <c r="Y86" s="1"/>
      <c r="Z86" s="1"/>
    </row>
    <row r="87" ht="15.75" customHeight="1">
      <c r="A87" s="1"/>
      <c r="B87" s="1"/>
      <c r="C87" s="1"/>
      <c r="D87" s="1"/>
      <c r="E87" s="1"/>
      <c r="F87" s="1"/>
      <c r="G87" s="1"/>
      <c r="H87" s="1"/>
      <c r="I87" s="1"/>
      <c r="J87" s="1"/>
      <c r="K87" s="6"/>
      <c r="L87" s="6"/>
      <c r="M87" s="2"/>
      <c r="N87" s="3"/>
      <c r="O87" s="1"/>
      <c r="P87" s="1"/>
      <c r="Q87" s="1"/>
      <c r="R87" s="1"/>
      <c r="S87" s="1"/>
      <c r="T87" s="1"/>
      <c r="U87" s="1"/>
      <c r="V87" s="1"/>
      <c r="W87" s="1"/>
      <c r="X87" s="1"/>
      <c r="Y87" s="1"/>
      <c r="Z87" s="1"/>
    </row>
    <row r="88" ht="15.75" customHeight="1">
      <c r="A88" s="1"/>
      <c r="B88" s="1"/>
      <c r="C88" s="1"/>
      <c r="D88" s="1"/>
      <c r="E88" s="1"/>
      <c r="F88" s="1"/>
      <c r="G88" s="1"/>
      <c r="H88" s="1"/>
      <c r="I88" s="1"/>
      <c r="J88" s="1"/>
      <c r="K88" s="6"/>
      <c r="L88" s="6"/>
      <c r="M88" s="2"/>
      <c r="N88" s="3"/>
      <c r="O88" s="1"/>
      <c r="P88" s="1"/>
      <c r="Q88" s="1"/>
      <c r="R88" s="1"/>
      <c r="S88" s="1"/>
      <c r="T88" s="1"/>
      <c r="U88" s="1"/>
      <c r="V88" s="1"/>
      <c r="W88" s="1"/>
      <c r="X88" s="1"/>
      <c r="Y88" s="1"/>
      <c r="Z88" s="1"/>
    </row>
    <row r="89" ht="15.75" customHeight="1">
      <c r="A89" s="1"/>
      <c r="B89" s="1"/>
      <c r="C89" s="1"/>
      <c r="D89" s="1"/>
      <c r="E89" s="1"/>
      <c r="F89" s="1"/>
      <c r="G89" s="1"/>
      <c r="H89" s="1"/>
      <c r="I89" s="1"/>
      <c r="J89" s="1"/>
      <c r="K89" s="6"/>
      <c r="L89" s="6"/>
      <c r="M89" s="2"/>
      <c r="N89" s="3"/>
      <c r="O89" s="1"/>
      <c r="P89" s="1"/>
      <c r="Q89" s="1"/>
      <c r="R89" s="1"/>
      <c r="S89" s="1"/>
      <c r="T89" s="1"/>
      <c r="U89" s="1"/>
      <c r="V89" s="1"/>
      <c r="W89" s="1"/>
      <c r="X89" s="1"/>
      <c r="Y89" s="1"/>
      <c r="Z89" s="1"/>
    </row>
    <row r="90" ht="15.75" customHeight="1">
      <c r="A90" s="1"/>
      <c r="B90" s="1"/>
      <c r="C90" s="1"/>
      <c r="D90" s="1"/>
      <c r="E90" s="1"/>
      <c r="F90" s="1"/>
      <c r="G90" s="1"/>
      <c r="H90" s="1"/>
      <c r="I90" s="1"/>
      <c r="J90" s="1"/>
      <c r="K90" s="6"/>
      <c r="L90" s="6"/>
      <c r="M90" s="2"/>
      <c r="N90" s="3"/>
      <c r="O90" s="1"/>
      <c r="P90" s="1"/>
      <c r="Q90" s="1"/>
      <c r="R90" s="1"/>
      <c r="S90" s="1"/>
      <c r="T90" s="1"/>
      <c r="U90" s="1"/>
      <c r="V90" s="1"/>
      <c r="W90" s="1"/>
      <c r="X90" s="1"/>
      <c r="Y90" s="1"/>
      <c r="Z90" s="1"/>
    </row>
    <row r="91" ht="15.75" customHeight="1">
      <c r="A91" s="1"/>
      <c r="B91" s="1"/>
      <c r="C91" s="1"/>
      <c r="D91" s="1"/>
      <c r="E91" s="1"/>
      <c r="F91" s="1"/>
      <c r="G91" s="1"/>
      <c r="H91" s="1"/>
      <c r="I91" s="1"/>
      <c r="J91" s="1"/>
      <c r="K91" s="6"/>
      <c r="L91" s="6"/>
      <c r="M91" s="2"/>
      <c r="N91" s="3"/>
      <c r="O91" s="1"/>
      <c r="P91" s="1"/>
      <c r="Q91" s="1"/>
      <c r="R91" s="1"/>
      <c r="S91" s="1"/>
      <c r="T91" s="1"/>
      <c r="U91" s="1"/>
      <c r="V91" s="1"/>
      <c r="W91" s="1"/>
      <c r="X91" s="1"/>
      <c r="Y91" s="1"/>
      <c r="Z91" s="1"/>
    </row>
    <row r="92" ht="15.75" customHeight="1">
      <c r="A92" s="1"/>
      <c r="B92" s="1"/>
      <c r="C92" s="1"/>
      <c r="D92" s="1"/>
      <c r="E92" s="1"/>
      <c r="F92" s="1"/>
      <c r="G92" s="1"/>
      <c r="H92" s="1"/>
      <c r="I92" s="1"/>
      <c r="J92" s="1"/>
      <c r="K92" s="6"/>
      <c r="L92" s="6"/>
      <c r="M92" s="2"/>
      <c r="N92" s="3"/>
      <c r="O92" s="1"/>
      <c r="P92" s="1"/>
      <c r="Q92" s="1"/>
      <c r="R92" s="1"/>
      <c r="S92" s="1"/>
      <c r="T92" s="1"/>
      <c r="U92" s="1"/>
      <c r="V92" s="1"/>
      <c r="W92" s="1"/>
      <c r="X92" s="1"/>
      <c r="Y92" s="1"/>
      <c r="Z92" s="1"/>
    </row>
    <row r="93" ht="15.75" customHeight="1">
      <c r="A93" s="1"/>
      <c r="B93" s="1"/>
      <c r="C93" s="1"/>
      <c r="D93" s="1"/>
      <c r="E93" s="1"/>
      <c r="F93" s="1"/>
      <c r="G93" s="1"/>
      <c r="H93" s="1"/>
      <c r="I93" s="1"/>
      <c r="J93" s="1"/>
      <c r="K93" s="6"/>
      <c r="L93" s="6"/>
      <c r="M93" s="2"/>
      <c r="N93" s="3"/>
      <c r="O93" s="1"/>
      <c r="P93" s="1"/>
      <c r="Q93" s="1"/>
      <c r="R93" s="1"/>
      <c r="S93" s="1"/>
      <c r="T93" s="1"/>
      <c r="U93" s="1"/>
      <c r="V93" s="1"/>
      <c r="W93" s="1"/>
      <c r="X93" s="1"/>
      <c r="Y93" s="1"/>
      <c r="Z93" s="1"/>
    </row>
    <row r="94" ht="15.75" customHeight="1">
      <c r="A94" s="1"/>
      <c r="B94" s="1"/>
      <c r="C94" s="1"/>
      <c r="D94" s="1"/>
      <c r="E94" s="1"/>
      <c r="F94" s="1"/>
      <c r="G94" s="1"/>
      <c r="H94" s="1"/>
      <c r="I94" s="1"/>
      <c r="J94" s="1"/>
      <c r="K94" s="6"/>
      <c r="L94" s="6"/>
      <c r="M94" s="2"/>
      <c r="N94" s="3"/>
      <c r="O94" s="1"/>
      <c r="P94" s="1"/>
      <c r="Q94" s="1"/>
      <c r="R94" s="1"/>
      <c r="S94" s="1"/>
      <c r="T94" s="1"/>
      <c r="U94" s="1"/>
      <c r="V94" s="1"/>
      <c r="W94" s="1"/>
      <c r="X94" s="1"/>
      <c r="Y94" s="1"/>
      <c r="Z94" s="1"/>
    </row>
    <row r="95" ht="15.75" customHeight="1">
      <c r="A95" s="1"/>
      <c r="B95" s="1"/>
      <c r="C95" s="1"/>
      <c r="D95" s="1"/>
      <c r="E95" s="1"/>
      <c r="F95" s="1"/>
      <c r="G95" s="1"/>
      <c r="H95" s="1"/>
      <c r="I95" s="1"/>
      <c r="J95" s="1"/>
      <c r="K95" s="6"/>
      <c r="L95" s="6"/>
      <c r="M95" s="2"/>
      <c r="N95" s="3"/>
      <c r="O95" s="1"/>
      <c r="P95" s="1"/>
      <c r="Q95" s="1"/>
      <c r="R95" s="1"/>
      <c r="S95" s="1"/>
      <c r="T95" s="1"/>
      <c r="U95" s="1"/>
      <c r="V95" s="1"/>
      <c r="W95" s="1"/>
      <c r="X95" s="1"/>
      <c r="Y95" s="1"/>
      <c r="Z95" s="1"/>
    </row>
    <row r="96" ht="15.75" customHeight="1">
      <c r="A96" s="1"/>
      <c r="B96" s="1"/>
      <c r="C96" s="1"/>
      <c r="D96" s="1"/>
      <c r="E96" s="1"/>
      <c r="F96" s="1"/>
      <c r="G96" s="1"/>
      <c r="H96" s="1"/>
      <c r="I96" s="1"/>
      <c r="J96" s="1"/>
      <c r="K96" s="6"/>
      <c r="L96" s="6"/>
      <c r="M96" s="2"/>
      <c r="N96" s="3"/>
      <c r="O96" s="1"/>
      <c r="P96" s="1"/>
      <c r="Q96" s="1"/>
      <c r="R96" s="1"/>
      <c r="S96" s="1"/>
      <c r="T96" s="1"/>
      <c r="U96" s="1"/>
      <c r="V96" s="1"/>
      <c r="W96" s="1"/>
      <c r="X96" s="1"/>
      <c r="Y96" s="1"/>
      <c r="Z96" s="1"/>
    </row>
    <row r="97" ht="15.75" customHeight="1">
      <c r="A97" s="1"/>
      <c r="B97" s="1"/>
      <c r="C97" s="1"/>
      <c r="D97" s="1"/>
      <c r="E97" s="1"/>
      <c r="F97" s="1"/>
      <c r="G97" s="1"/>
      <c r="H97" s="1"/>
      <c r="I97" s="1"/>
      <c r="J97" s="1"/>
      <c r="K97" s="6"/>
      <c r="L97" s="6"/>
      <c r="M97" s="2"/>
      <c r="N97" s="3"/>
      <c r="O97" s="1"/>
      <c r="P97" s="1"/>
      <c r="Q97" s="1"/>
      <c r="R97" s="1"/>
      <c r="S97" s="1"/>
      <c r="T97" s="1"/>
      <c r="U97" s="1"/>
      <c r="V97" s="1"/>
      <c r="W97" s="1"/>
      <c r="X97" s="1"/>
      <c r="Y97" s="1"/>
      <c r="Z97" s="1"/>
    </row>
    <row r="98" ht="15.75" customHeight="1">
      <c r="A98" s="1"/>
      <c r="B98" s="1"/>
      <c r="C98" s="1"/>
      <c r="D98" s="1"/>
      <c r="E98" s="1"/>
      <c r="F98" s="1"/>
      <c r="G98" s="1"/>
      <c r="H98" s="1"/>
      <c r="I98" s="1"/>
      <c r="J98" s="1"/>
      <c r="K98" s="6"/>
      <c r="L98" s="6"/>
      <c r="M98" s="2"/>
      <c r="N98" s="3"/>
      <c r="O98" s="1"/>
      <c r="P98" s="1"/>
      <c r="Q98" s="1"/>
      <c r="R98" s="1"/>
      <c r="S98" s="1"/>
      <c r="T98" s="1"/>
      <c r="U98" s="1"/>
      <c r="V98" s="1"/>
      <c r="W98" s="1"/>
      <c r="X98" s="1"/>
      <c r="Y98" s="1"/>
      <c r="Z98" s="1"/>
    </row>
    <row r="99" ht="15.75" customHeight="1">
      <c r="A99" s="1"/>
      <c r="B99" s="1"/>
      <c r="C99" s="1"/>
      <c r="D99" s="1"/>
      <c r="E99" s="1"/>
      <c r="F99" s="1"/>
      <c r="G99" s="1"/>
      <c r="H99" s="1"/>
      <c r="I99" s="1"/>
      <c r="J99" s="1"/>
      <c r="K99" s="6"/>
      <c r="L99" s="6"/>
      <c r="M99" s="2"/>
      <c r="N99" s="3"/>
      <c r="O99" s="1"/>
      <c r="P99" s="1"/>
      <c r="Q99" s="1"/>
      <c r="R99" s="1"/>
      <c r="S99" s="1"/>
      <c r="T99" s="1"/>
      <c r="U99" s="1"/>
      <c r="V99" s="1"/>
      <c r="W99" s="1"/>
      <c r="X99" s="1"/>
      <c r="Y99" s="1"/>
      <c r="Z99" s="1"/>
    </row>
    <row r="100" ht="15.75" customHeight="1">
      <c r="A100" s="1"/>
      <c r="B100" s="1"/>
      <c r="C100" s="1"/>
      <c r="D100" s="1"/>
      <c r="E100" s="1"/>
      <c r="F100" s="1"/>
      <c r="G100" s="1"/>
      <c r="H100" s="1"/>
      <c r="I100" s="1"/>
      <c r="J100" s="1"/>
      <c r="K100" s="6"/>
      <c r="L100" s="6"/>
      <c r="M100" s="2"/>
      <c r="N100" s="3"/>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6"/>
      <c r="L101" s="6"/>
      <c r="M101" s="2"/>
      <c r="N101" s="3"/>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6"/>
      <c r="L102" s="6"/>
      <c r="M102" s="2"/>
      <c r="N102" s="3"/>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6"/>
      <c r="L103" s="6"/>
      <c r="M103" s="2"/>
      <c r="N103" s="3"/>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6"/>
      <c r="L104" s="6"/>
      <c r="M104" s="2"/>
      <c r="N104" s="3"/>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6"/>
      <c r="L105" s="6"/>
      <c r="M105" s="2"/>
      <c r="N105" s="3"/>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6"/>
      <c r="L106" s="6"/>
      <c r="M106" s="2"/>
      <c r="N106" s="3"/>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6"/>
      <c r="L107" s="6"/>
      <c r="M107" s="2"/>
      <c r="N107" s="3"/>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6"/>
      <c r="L108" s="6"/>
      <c r="M108" s="2"/>
      <c r="N108" s="3"/>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6"/>
      <c r="L109" s="6"/>
      <c r="M109" s="2"/>
      <c r="N109" s="3"/>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6"/>
      <c r="L110" s="6"/>
      <c r="M110" s="2"/>
      <c r="N110" s="3"/>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6"/>
      <c r="L111" s="6"/>
      <c r="M111" s="2"/>
      <c r="N111" s="3"/>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6"/>
      <c r="L112" s="6"/>
      <c r="M112" s="2"/>
      <c r="N112" s="3"/>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6"/>
      <c r="L113" s="6"/>
      <c r="M113" s="2"/>
      <c r="N113" s="3"/>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6"/>
      <c r="L114" s="6"/>
      <c r="M114" s="2"/>
      <c r="N114" s="3"/>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6"/>
      <c r="L115" s="6"/>
      <c r="M115" s="2"/>
      <c r="N115" s="3"/>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6"/>
      <c r="L116" s="6"/>
      <c r="M116" s="2"/>
      <c r="N116" s="3"/>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6"/>
      <c r="L117" s="6"/>
      <c r="M117" s="2"/>
      <c r="N117" s="3"/>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6"/>
      <c r="L118" s="6"/>
      <c r="M118" s="2"/>
      <c r="N118" s="3"/>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6"/>
      <c r="L119" s="6"/>
      <c r="M119" s="2"/>
      <c r="N119" s="3"/>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6"/>
      <c r="L120" s="6"/>
      <c r="M120" s="2"/>
      <c r="N120" s="3"/>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6"/>
      <c r="L121" s="6"/>
      <c r="M121" s="2"/>
      <c r="N121" s="3"/>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6"/>
      <c r="L122" s="6"/>
      <c r="M122" s="2"/>
      <c r="N122" s="3"/>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6"/>
      <c r="L123" s="6"/>
      <c r="M123" s="2"/>
      <c r="N123" s="3"/>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6"/>
      <c r="L124" s="6"/>
      <c r="M124" s="2"/>
      <c r="N124" s="3"/>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6"/>
      <c r="L125" s="6"/>
      <c r="M125" s="2"/>
      <c r="N125" s="3"/>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6"/>
      <c r="L126" s="6"/>
      <c r="M126" s="2"/>
      <c r="N126" s="3"/>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6"/>
      <c r="L127" s="6"/>
      <c r="M127" s="2"/>
      <c r="N127" s="3"/>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6"/>
      <c r="L128" s="6"/>
      <c r="M128" s="2"/>
      <c r="N128" s="3"/>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6"/>
      <c r="L129" s="6"/>
      <c r="M129" s="2"/>
      <c r="N129" s="3"/>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6"/>
      <c r="L130" s="6"/>
      <c r="M130" s="2"/>
      <c r="N130" s="3"/>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6"/>
      <c r="L131" s="6"/>
      <c r="M131" s="2"/>
      <c r="N131" s="3"/>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6"/>
      <c r="L132" s="6"/>
      <c r="M132" s="2"/>
      <c r="N132" s="3"/>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6"/>
      <c r="L133" s="6"/>
      <c r="M133" s="2"/>
      <c r="N133" s="3"/>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6"/>
      <c r="L134" s="6"/>
      <c r="M134" s="2"/>
      <c r="N134" s="3"/>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6"/>
      <c r="L135" s="6"/>
      <c r="M135" s="2"/>
      <c r="N135" s="3"/>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6"/>
      <c r="L136" s="6"/>
      <c r="M136" s="2"/>
      <c r="N136" s="3"/>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6"/>
      <c r="L137" s="6"/>
      <c r="M137" s="2"/>
      <c r="N137" s="3"/>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6"/>
      <c r="L138" s="6"/>
      <c r="M138" s="2"/>
      <c r="N138" s="3"/>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6"/>
      <c r="L139" s="6"/>
      <c r="M139" s="2"/>
      <c r="N139" s="3"/>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6"/>
      <c r="L140" s="6"/>
      <c r="M140" s="2"/>
      <c r="N140" s="3"/>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6"/>
      <c r="L141" s="6"/>
      <c r="M141" s="2"/>
      <c r="N141" s="3"/>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6"/>
      <c r="L142" s="6"/>
      <c r="M142" s="2"/>
      <c r="N142" s="3"/>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6"/>
      <c r="L143" s="6"/>
      <c r="M143" s="2"/>
      <c r="N143" s="3"/>
      <c r="O143" s="1"/>
      <c r="P143" s="1"/>
      <c r="Q143" s="14"/>
      <c r="R143" s="1"/>
      <c r="S143" s="1"/>
      <c r="T143" s="1"/>
      <c r="U143" s="1"/>
      <c r="V143" s="1"/>
      <c r="W143" s="1"/>
      <c r="X143" s="1"/>
      <c r="Y143" s="1"/>
      <c r="Z143" s="1"/>
    </row>
    <row r="144" ht="15.75" customHeight="1">
      <c r="A144" s="1"/>
      <c r="B144" s="1"/>
      <c r="C144" s="1"/>
      <c r="D144" s="1"/>
      <c r="E144" s="1"/>
      <c r="F144" s="1"/>
      <c r="G144" s="1"/>
      <c r="H144" s="1"/>
      <c r="I144" s="1"/>
      <c r="J144" s="1"/>
      <c r="K144" s="6"/>
      <c r="L144" s="6"/>
      <c r="M144" s="2"/>
      <c r="N144" s="3"/>
      <c r="O144" s="1"/>
      <c r="P144" s="1"/>
      <c r="Q144" s="14"/>
      <c r="R144" s="1"/>
      <c r="S144" s="1"/>
      <c r="T144" s="1"/>
      <c r="U144" s="1"/>
      <c r="V144" s="1"/>
      <c r="W144" s="1"/>
      <c r="X144" s="1"/>
      <c r="Y144" s="1"/>
      <c r="Z144" s="1"/>
    </row>
    <row r="145" ht="15.75" customHeight="1">
      <c r="A145" s="1"/>
      <c r="B145" s="1"/>
      <c r="C145" s="1"/>
      <c r="D145" s="1"/>
      <c r="E145" s="1"/>
      <c r="F145" s="1"/>
      <c r="G145" s="1"/>
      <c r="H145" s="1"/>
      <c r="I145" s="1"/>
      <c r="J145" s="1"/>
      <c r="K145" s="6"/>
      <c r="L145" s="6"/>
      <c r="M145" s="2"/>
      <c r="N145" s="3"/>
      <c r="O145" s="1"/>
      <c r="P145" s="1"/>
      <c r="Q145" s="14"/>
      <c r="R145" s="1"/>
      <c r="S145" s="1"/>
      <c r="T145" s="1"/>
      <c r="U145" s="1"/>
      <c r="V145" s="1"/>
      <c r="W145" s="1"/>
      <c r="X145" s="1"/>
      <c r="Y145" s="1"/>
      <c r="Z145" s="1"/>
    </row>
    <row r="146" ht="15.75" customHeight="1">
      <c r="A146" s="1"/>
      <c r="B146" s="1"/>
      <c r="C146" s="1"/>
      <c r="D146" s="1"/>
      <c r="E146" s="1"/>
      <c r="F146" s="1"/>
      <c r="G146" s="1"/>
      <c r="H146" s="1"/>
      <c r="I146" s="1"/>
      <c r="J146" s="1"/>
      <c r="K146" s="6"/>
      <c r="L146" s="6"/>
      <c r="M146" s="2"/>
      <c r="N146" s="3"/>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6"/>
      <c r="L147" s="6"/>
      <c r="M147" s="2"/>
      <c r="N147" s="3"/>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6"/>
      <c r="L148" s="6"/>
      <c r="M148" s="2"/>
      <c r="N148" s="3"/>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6"/>
      <c r="L149" s="6"/>
      <c r="M149" s="2"/>
      <c r="N149" s="3"/>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6"/>
      <c r="L150" s="6"/>
      <c r="M150" s="2"/>
      <c r="N150" s="3"/>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6"/>
      <c r="L151" s="6"/>
      <c r="M151" s="2"/>
      <c r="N151" s="3"/>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6"/>
      <c r="L152" s="6"/>
      <c r="M152" s="2"/>
      <c r="N152" s="3"/>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6"/>
      <c r="L153" s="6"/>
      <c r="M153" s="2"/>
      <c r="N153" s="3"/>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6"/>
      <c r="L154" s="6"/>
      <c r="M154" s="2"/>
      <c r="N154" s="3"/>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6"/>
      <c r="L155" s="6"/>
      <c r="M155" s="2"/>
      <c r="N155" s="3"/>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6"/>
      <c r="L156" s="6"/>
      <c r="M156" s="2"/>
      <c r="N156" s="3"/>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6"/>
      <c r="L157" s="6"/>
      <c r="M157" s="2"/>
      <c r="N157" s="3"/>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6"/>
      <c r="L158" s="6"/>
      <c r="M158" s="2"/>
      <c r="N158" s="3"/>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6"/>
      <c r="L159" s="6"/>
      <c r="M159" s="2"/>
      <c r="N159" s="3"/>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6"/>
      <c r="L160" s="6"/>
      <c r="M160" s="2"/>
      <c r="N160" s="3"/>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6"/>
      <c r="L161" s="6"/>
      <c r="M161" s="2"/>
      <c r="N161" s="3"/>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6"/>
      <c r="L162" s="6"/>
      <c r="M162" s="2"/>
      <c r="N162" s="3"/>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6"/>
      <c r="L163" s="6"/>
      <c r="M163" s="2"/>
      <c r="N163" s="3"/>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6"/>
      <c r="L164" s="6"/>
      <c r="M164" s="2"/>
      <c r="N164" s="3"/>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6"/>
      <c r="L165" s="6"/>
      <c r="M165" s="2"/>
      <c r="N165" s="3"/>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6"/>
      <c r="L166" s="6"/>
      <c r="M166" s="2"/>
      <c r="N166" s="3"/>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2"/>
      <c r="N167" s="3"/>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2"/>
      <c r="N168" s="3"/>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2"/>
      <c r="N169" s="3"/>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2"/>
      <c r="N170" s="3"/>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2"/>
      <c r="N171" s="3"/>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2"/>
      <c r="N172" s="3"/>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2"/>
      <c r="N173" s="3"/>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6"/>
      <c r="L174" s="6"/>
      <c r="M174" s="2"/>
      <c r="N174" s="3"/>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6"/>
      <c r="L175" s="6"/>
      <c r="M175" s="2"/>
      <c r="N175" s="3"/>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6"/>
      <c r="L176" s="6"/>
      <c r="M176" s="2"/>
      <c r="N176" s="3"/>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6"/>
      <c r="L177" s="6"/>
      <c r="M177" s="2"/>
      <c r="N177" s="3"/>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6"/>
      <c r="L178" s="6"/>
      <c r="M178" s="2"/>
      <c r="N178" s="3"/>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6"/>
      <c r="L179" s="6"/>
      <c r="M179" s="2"/>
      <c r="N179" s="3"/>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6"/>
      <c r="L180" s="6"/>
      <c r="M180" s="2"/>
      <c r="N180" s="3"/>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6"/>
      <c r="L181" s="6"/>
      <c r="M181" s="2"/>
      <c r="N181" s="3"/>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6"/>
      <c r="L182" s="6"/>
      <c r="M182" s="2"/>
      <c r="N182" s="3"/>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6"/>
      <c r="L183" s="6"/>
      <c r="M183" s="2"/>
      <c r="N183" s="3"/>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6"/>
      <c r="L184" s="6"/>
      <c r="M184" s="2"/>
      <c r="N184" s="3"/>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6"/>
      <c r="L185" s="6"/>
      <c r="M185" s="2"/>
      <c r="N185" s="3"/>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6"/>
      <c r="L186" s="6"/>
      <c r="M186" s="2"/>
      <c r="N186" s="3"/>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6"/>
      <c r="L187" s="6"/>
      <c r="M187" s="2"/>
      <c r="N187" s="3"/>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6"/>
      <c r="L188" s="6"/>
      <c r="M188" s="2"/>
      <c r="N188" s="3"/>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6"/>
      <c r="L189" s="6"/>
      <c r="M189" s="2"/>
      <c r="N189" s="3"/>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6"/>
      <c r="L190" s="6"/>
      <c r="M190" s="2"/>
      <c r="N190" s="3"/>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6"/>
      <c r="L191" s="6"/>
      <c r="M191" s="2"/>
      <c r="N191" s="3"/>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6"/>
      <c r="L192" s="6"/>
      <c r="M192" s="2"/>
      <c r="N192" s="3"/>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6"/>
      <c r="L193" s="6"/>
      <c r="M193" s="2"/>
      <c r="N193" s="3"/>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6"/>
      <c r="L194" s="6"/>
      <c r="M194" s="2"/>
      <c r="N194" s="3"/>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6"/>
      <c r="L195" s="6"/>
      <c r="M195" s="2"/>
      <c r="N195" s="3"/>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6"/>
      <c r="L196" s="6"/>
      <c r="M196" s="2"/>
      <c r="N196" s="3"/>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6"/>
      <c r="L197" s="6"/>
      <c r="M197" s="2"/>
      <c r="N197" s="3"/>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6"/>
      <c r="L198" s="6"/>
      <c r="M198" s="2"/>
      <c r="N198" s="3"/>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6"/>
      <c r="L199" s="6"/>
      <c r="M199" s="2"/>
      <c r="N199" s="3"/>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6"/>
      <c r="L200" s="6"/>
      <c r="M200" s="2"/>
      <c r="N200" s="3"/>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2"/>
      <c r="N201" s="3"/>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2"/>
      <c r="N202" s="3"/>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2"/>
      <c r="N203" s="3"/>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2"/>
      <c r="N204" s="3"/>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2"/>
      <c r="N205" s="3"/>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2"/>
      <c r="N206" s="3"/>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2"/>
      <c r="N207" s="3"/>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2"/>
      <c r="N208" s="3"/>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2"/>
      <c r="N209" s="3"/>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2"/>
      <c r="N210" s="3"/>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2"/>
      <c r="N211" s="3"/>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2"/>
      <c r="N212" s="3"/>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2"/>
      <c r="N213" s="3"/>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2"/>
      <c r="N214" s="3"/>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2"/>
      <c r="N215" s="3"/>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2"/>
      <c r="N216" s="3"/>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2"/>
      <c r="N217" s="3"/>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2"/>
      <c r="N218" s="3"/>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2"/>
      <c r="N219" s="3"/>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2"/>
      <c r="N220" s="3"/>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2"/>
      <c r="N221" s="3"/>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2"/>
      <c r="N222" s="3"/>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2"/>
      <c r="N223" s="3"/>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2"/>
      <c r="N224" s="3"/>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2"/>
      <c r="N225" s="3"/>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2"/>
      <c r="N226" s="3"/>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2"/>
      <c r="N227" s="3"/>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2"/>
      <c r="N228" s="3"/>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2"/>
      <c r="N229" s="3"/>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2"/>
      <c r="N230" s="3"/>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2"/>
      <c r="N231" s="3"/>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2"/>
      <c r="N232" s="3"/>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2"/>
      <c r="N233" s="3"/>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2"/>
      <c r="N234" s="3"/>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2"/>
      <c r="N235" s="3"/>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2"/>
      <c r="N236" s="3"/>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2"/>
      <c r="N237" s="3"/>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2"/>
      <c r="N238" s="3"/>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2"/>
      <c r="N239" s="3"/>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2"/>
      <c r="N240" s="3"/>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2"/>
      <c r="N241" s="3"/>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2"/>
      <c r="N242" s="3"/>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2"/>
      <c r="N243" s="3"/>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2"/>
      <c r="N244" s="3"/>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2"/>
      <c r="N245" s="3"/>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2"/>
      <c r="N246" s="3"/>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2"/>
      <c r="N247" s="3"/>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2"/>
      <c r="N248" s="3"/>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2"/>
      <c r="N249" s="3"/>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2"/>
      <c r="N250" s="3"/>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2"/>
      <c r="N251" s="3"/>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2"/>
      <c r="N252" s="3"/>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2"/>
      <c r="N253" s="3"/>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2"/>
      <c r="N254" s="3"/>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2"/>
      <c r="N255" s="3"/>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2"/>
      <c r="N256" s="3"/>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2"/>
      <c r="N257" s="3"/>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2"/>
      <c r="N258" s="3"/>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2"/>
      <c r="N259" s="3"/>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2"/>
      <c r="N260" s="3"/>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2"/>
      <c r="N261" s="3"/>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2"/>
      <c r="N262" s="3"/>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2"/>
      <c r="N263" s="3"/>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2"/>
      <c r="N264" s="3"/>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2"/>
      <c r="N265" s="3"/>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2"/>
      <c r="N266" s="3"/>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2"/>
      <c r="N267" s="3"/>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2"/>
      <c r="N268" s="3"/>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2"/>
      <c r="N269" s="3"/>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2"/>
      <c r="N270" s="3"/>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2"/>
      <c r="N271" s="3"/>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2"/>
      <c r="N272" s="3"/>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2"/>
      <c r="N273" s="3"/>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2"/>
      <c r="N274" s="3"/>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2"/>
      <c r="N275" s="3"/>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2"/>
      <c r="N276" s="3"/>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2"/>
      <c r="N277" s="3"/>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2"/>
      <c r="N278" s="3"/>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2"/>
      <c r="N279" s="3"/>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2"/>
      <c r="N280" s="3"/>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2"/>
      <c r="N281" s="3"/>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2"/>
      <c r="N282" s="3"/>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2"/>
      <c r="N283" s="3"/>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2"/>
      <c r="N284" s="3"/>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2"/>
      <c r="N285" s="3"/>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2"/>
      <c r="N286" s="3"/>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2"/>
      <c r="N287" s="3"/>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2"/>
      <c r="N288" s="3"/>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2"/>
      <c r="N289" s="3"/>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2"/>
      <c r="N290" s="3"/>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2"/>
      <c r="N291" s="3"/>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2"/>
      <c r="N292" s="3"/>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2"/>
      <c r="N293" s="3"/>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2"/>
      <c r="N294" s="3"/>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2"/>
      <c r="N295" s="3"/>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2"/>
      <c r="N296" s="3"/>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2"/>
      <c r="N297" s="3"/>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2"/>
      <c r="N298" s="3"/>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2"/>
      <c r="N299" s="3"/>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2"/>
      <c r="N300" s="3"/>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2"/>
      <c r="N301" s="3"/>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2"/>
      <c r="N302" s="3"/>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2"/>
      <c r="N303" s="3"/>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2"/>
      <c r="N304" s="3"/>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2"/>
      <c r="N305" s="3"/>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2"/>
      <c r="N306" s="3"/>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2"/>
      <c r="N307" s="3"/>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2"/>
      <c r="N308" s="3"/>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2"/>
      <c r="N309" s="3"/>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2"/>
      <c r="N310" s="3"/>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2"/>
      <c r="N311" s="3"/>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2"/>
      <c r="N312" s="3"/>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2"/>
      <c r="N313" s="3"/>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2"/>
      <c r="N314" s="3"/>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2"/>
      <c r="N315" s="3"/>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2"/>
      <c r="N316" s="3"/>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2"/>
      <c r="N317" s="3"/>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2"/>
      <c r="N318" s="3"/>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2"/>
      <c r="N319" s="3"/>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2"/>
      <c r="N320" s="3"/>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2"/>
      <c r="N321" s="3"/>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2"/>
      <c r="N322" s="3"/>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2"/>
      <c r="N323" s="3"/>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2"/>
      <c r="N324" s="3"/>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2"/>
      <c r="N325" s="3"/>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2"/>
      <c r="N326" s="3"/>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2"/>
      <c r="N327" s="3"/>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2"/>
      <c r="N328" s="3"/>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2"/>
      <c r="N329" s="3"/>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2"/>
      <c r="N330" s="3"/>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2"/>
      <c r="N331" s="3"/>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2"/>
      <c r="N332" s="3"/>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2"/>
      <c r="N333" s="3"/>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2"/>
      <c r="N334" s="3"/>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2"/>
      <c r="N335" s="3"/>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2"/>
      <c r="N336" s="3"/>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2"/>
      <c r="N337" s="3"/>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2"/>
      <c r="N338" s="3"/>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2"/>
      <c r="N339" s="3"/>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2"/>
      <c r="N340" s="3"/>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2"/>
      <c r="N341" s="3"/>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2"/>
      <c r="N342" s="3"/>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2"/>
      <c r="N343" s="3"/>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2"/>
      <c r="N344" s="3"/>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2"/>
      <c r="N345" s="3"/>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2"/>
      <c r="N346" s="3"/>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2"/>
      <c r="N347" s="3"/>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2"/>
      <c r="N348" s="3"/>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2"/>
      <c r="N349" s="3"/>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2"/>
      <c r="N350" s="3"/>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2"/>
      <c r="N351" s="3"/>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2"/>
      <c r="N352" s="3"/>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2"/>
      <c r="N353" s="3"/>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2"/>
      <c r="N354" s="3"/>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2"/>
      <c r="N355" s="3"/>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2"/>
      <c r="N356" s="3"/>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2"/>
      <c r="N357" s="3"/>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2"/>
      <c r="N358" s="3"/>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2"/>
      <c r="N359" s="3"/>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2"/>
      <c r="N360" s="3"/>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2"/>
      <c r="N361" s="3"/>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2"/>
      <c r="N362" s="3"/>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2"/>
      <c r="N363" s="3"/>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2"/>
      <c r="N364" s="3"/>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2"/>
      <c r="N365" s="3"/>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2"/>
      <c r="N366" s="3"/>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2"/>
      <c r="N367" s="3"/>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2"/>
      <c r="N368" s="3"/>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2"/>
      <c r="N369" s="3"/>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2"/>
      <c r="N370" s="3"/>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2"/>
      <c r="N371" s="3"/>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2"/>
      <c r="N372" s="3"/>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2"/>
      <c r="N373" s="3"/>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2"/>
      <c r="N374" s="3"/>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2"/>
      <c r="N375" s="3"/>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2"/>
      <c r="N376" s="3"/>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2"/>
      <c r="N377" s="3"/>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2"/>
      <c r="N378" s="3"/>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2"/>
      <c r="N379" s="3"/>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2"/>
      <c r="N380" s="3"/>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2"/>
      <c r="N381" s="3"/>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2"/>
      <c r="N382" s="3"/>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2"/>
      <c r="N383" s="3"/>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2"/>
      <c r="N384" s="3"/>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2"/>
      <c r="N385" s="3"/>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2"/>
      <c r="N386" s="3"/>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2"/>
      <c r="N387" s="3"/>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2"/>
      <c r="N388" s="3"/>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2"/>
      <c r="N389" s="3"/>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2"/>
      <c r="N390" s="3"/>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2"/>
      <c r="N391" s="3"/>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2"/>
      <c r="N392" s="3"/>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2"/>
      <c r="N393" s="3"/>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2"/>
      <c r="N394" s="3"/>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2"/>
      <c r="N395" s="3"/>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2"/>
      <c r="N396" s="3"/>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2"/>
      <c r="N397" s="3"/>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2"/>
      <c r="N398" s="3"/>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2"/>
      <c r="N399" s="3"/>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2"/>
      <c r="N400" s="3"/>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2"/>
      <c r="N401" s="3"/>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2"/>
      <c r="N402" s="3"/>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2"/>
      <c r="N403" s="3"/>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2"/>
      <c r="N404" s="3"/>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2"/>
      <c r="N405" s="3"/>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2"/>
      <c r="N406" s="3"/>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2"/>
      <c r="N407" s="3"/>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2"/>
      <c r="N408" s="3"/>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2"/>
      <c r="N409" s="3"/>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2"/>
      <c r="N410" s="3"/>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2"/>
      <c r="N411" s="3"/>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2"/>
      <c r="N412" s="3"/>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2"/>
      <c r="N413" s="3"/>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2"/>
      <c r="N414" s="3"/>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2"/>
      <c r="N415" s="3"/>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2"/>
      <c r="N416" s="3"/>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2"/>
      <c r="N417" s="3"/>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2"/>
      <c r="N418" s="3"/>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2"/>
      <c r="N419" s="3"/>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2"/>
      <c r="N420" s="3"/>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2"/>
      <c r="N421" s="3"/>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2"/>
      <c r="N422" s="3"/>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2"/>
      <c r="N423" s="3"/>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2"/>
      <c r="N424" s="3"/>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2"/>
      <c r="N425" s="3"/>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2"/>
      <c r="N426" s="3"/>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2"/>
      <c r="N427" s="3"/>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2"/>
      <c r="N428" s="3"/>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2"/>
      <c r="N429" s="3"/>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2"/>
      <c r="N430" s="3"/>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2"/>
      <c r="N431" s="3"/>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2"/>
      <c r="N432" s="3"/>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2"/>
      <c r="N433" s="3"/>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2"/>
      <c r="N434" s="3"/>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2"/>
      <c r="N435" s="3"/>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2"/>
      <c r="N436" s="3"/>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2"/>
      <c r="N437" s="3"/>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2"/>
      <c r="N438" s="3"/>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2"/>
      <c r="N439" s="3"/>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2"/>
      <c r="N440" s="3"/>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2"/>
      <c r="N441" s="3"/>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2"/>
      <c r="N442" s="3"/>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2"/>
      <c r="N443" s="3"/>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2"/>
      <c r="N444" s="3"/>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2"/>
      <c r="N445" s="3"/>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2"/>
      <c r="N446" s="3"/>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2"/>
      <c r="N447" s="3"/>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2"/>
      <c r="N448" s="3"/>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2"/>
      <c r="N449" s="3"/>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2"/>
      <c r="N450" s="3"/>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2"/>
      <c r="N451" s="3"/>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2"/>
      <c r="N452" s="3"/>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2"/>
      <c r="N453" s="3"/>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2"/>
      <c r="N454" s="3"/>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2"/>
      <c r="N455" s="3"/>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2"/>
      <c r="N456" s="3"/>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2"/>
      <c r="N457" s="3"/>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2"/>
      <c r="N458" s="3"/>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2"/>
      <c r="N459" s="3"/>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2"/>
      <c r="N460" s="3"/>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2"/>
      <c r="N461" s="3"/>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2"/>
      <c r="N462" s="3"/>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2"/>
      <c r="N463" s="3"/>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2"/>
      <c r="N464" s="3"/>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2"/>
      <c r="N465" s="3"/>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2"/>
      <c r="N466" s="3"/>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2"/>
      <c r="N467" s="3"/>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2"/>
      <c r="N468" s="3"/>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2"/>
      <c r="N469" s="3"/>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2"/>
      <c r="N470" s="3"/>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2"/>
      <c r="N471" s="3"/>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2"/>
      <c r="N472" s="3"/>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2"/>
      <c r="N473" s="3"/>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2"/>
      <c r="N474" s="3"/>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2"/>
      <c r="N475" s="3"/>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2"/>
      <c r="N476" s="3"/>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2"/>
      <c r="N477" s="3"/>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2"/>
      <c r="N478" s="3"/>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2"/>
      <c r="N479" s="3"/>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2"/>
      <c r="N480" s="3"/>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2"/>
      <c r="N481" s="3"/>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2"/>
      <c r="N482" s="3"/>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2"/>
      <c r="N483" s="3"/>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2"/>
      <c r="N484" s="3"/>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2"/>
      <c r="N485" s="3"/>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2"/>
      <c r="N486" s="3"/>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2"/>
      <c r="N487" s="3"/>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2"/>
      <c r="N488" s="3"/>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2"/>
      <c r="N489" s="3"/>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2"/>
      <c r="N490" s="3"/>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2"/>
      <c r="N491" s="3"/>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2"/>
      <c r="N492" s="3"/>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2"/>
      <c r="N493" s="3"/>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2"/>
      <c r="N494" s="3"/>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2"/>
      <c r="N495" s="3"/>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2"/>
      <c r="N496" s="3"/>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2"/>
      <c r="N497" s="3"/>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2"/>
      <c r="N498" s="3"/>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2"/>
      <c r="N499" s="3"/>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2"/>
      <c r="N500" s="3"/>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2"/>
      <c r="N501" s="3"/>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2"/>
      <c r="N502" s="3"/>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2"/>
      <c r="N503" s="3"/>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2"/>
      <c r="N504" s="3"/>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2"/>
      <c r="N505" s="3"/>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2"/>
      <c r="N506" s="3"/>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2"/>
      <c r="N507" s="3"/>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2"/>
      <c r="N508" s="3"/>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2"/>
      <c r="N509" s="3"/>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2"/>
      <c r="N510" s="3"/>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2"/>
      <c r="N511" s="3"/>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2"/>
      <c r="N512" s="3"/>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2"/>
      <c r="N513" s="3"/>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2"/>
      <c r="N514" s="3"/>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2"/>
      <c r="N515" s="3"/>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2"/>
      <c r="N516" s="3"/>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2"/>
      <c r="N517" s="3"/>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2"/>
      <c r="N518" s="3"/>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2"/>
      <c r="N519" s="3"/>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2"/>
      <c r="N520" s="3"/>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2"/>
      <c r="N521" s="3"/>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2"/>
      <c r="N522" s="3"/>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2"/>
      <c r="N523" s="3"/>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2"/>
      <c r="N524" s="3"/>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2"/>
      <c r="N525" s="3"/>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2"/>
      <c r="N526" s="3"/>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2"/>
      <c r="N527" s="3"/>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2"/>
      <c r="N528" s="3"/>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2"/>
      <c r="N529" s="3"/>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2"/>
      <c r="N530" s="3"/>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2"/>
      <c r="N531" s="3"/>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2"/>
      <c r="N532" s="3"/>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2"/>
      <c r="N533" s="3"/>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2"/>
      <c r="N534" s="3"/>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2"/>
      <c r="N535" s="3"/>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2"/>
      <c r="N536" s="3"/>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2"/>
      <c r="N537" s="3"/>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2"/>
      <c r="N538" s="3"/>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2"/>
      <c r="N539" s="3"/>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2"/>
      <c r="N540" s="3"/>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2"/>
      <c r="N541" s="3"/>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2"/>
      <c r="N542" s="3"/>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2"/>
      <c r="N543" s="3"/>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2"/>
      <c r="N544" s="3"/>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2"/>
      <c r="N545" s="3"/>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2"/>
      <c r="N546" s="3"/>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2"/>
      <c r="N547" s="3"/>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2"/>
      <c r="N548" s="3"/>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2"/>
      <c r="N549" s="3"/>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2"/>
      <c r="N550" s="3"/>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2"/>
      <c r="N551" s="3"/>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2"/>
      <c r="N552" s="3"/>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2"/>
      <c r="N553" s="3"/>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2"/>
      <c r="N554" s="3"/>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2"/>
      <c r="N555" s="3"/>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2"/>
      <c r="N556" s="3"/>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2"/>
      <c r="N557" s="3"/>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2"/>
      <c r="N558" s="3"/>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2"/>
      <c r="N559" s="3"/>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2"/>
      <c r="N560" s="3"/>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2"/>
      <c r="N561" s="3"/>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2"/>
      <c r="N562" s="3"/>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2"/>
      <c r="N563" s="3"/>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2"/>
      <c r="N564" s="3"/>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2"/>
      <c r="N565" s="3"/>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2"/>
      <c r="N566" s="3"/>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2"/>
      <c r="N567" s="3"/>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2"/>
      <c r="N568" s="3"/>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2"/>
      <c r="N569" s="3"/>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2"/>
      <c r="N570" s="3"/>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2"/>
      <c r="N571" s="3"/>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2"/>
      <c r="N572" s="3"/>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2"/>
      <c r="N573" s="3"/>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2"/>
      <c r="N574" s="3"/>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2"/>
      <c r="N575" s="3"/>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2"/>
      <c r="N576" s="3"/>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2"/>
      <c r="N577" s="3"/>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2"/>
      <c r="N578" s="3"/>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2"/>
      <c r="N579" s="3"/>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2"/>
      <c r="N580" s="3"/>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2"/>
      <c r="N581" s="3"/>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2"/>
      <c r="N582" s="3"/>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2"/>
      <c r="N583" s="3"/>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2"/>
      <c r="N584" s="3"/>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2"/>
      <c r="N585" s="3"/>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2"/>
      <c r="N586" s="3"/>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2"/>
      <c r="N587" s="3"/>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2"/>
      <c r="N588" s="3"/>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2"/>
      <c r="N589" s="3"/>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2"/>
      <c r="N590" s="3"/>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2"/>
      <c r="N591" s="3"/>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2"/>
      <c r="N592" s="3"/>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2"/>
      <c r="N593" s="3"/>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2"/>
      <c r="N594" s="3"/>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2"/>
      <c r="N595" s="3"/>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2"/>
      <c r="N596" s="3"/>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2"/>
      <c r="N597" s="3"/>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2"/>
      <c r="N598" s="3"/>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2"/>
      <c r="N599" s="3"/>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2"/>
      <c r="N600" s="3"/>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2"/>
      <c r="N601" s="3"/>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2"/>
      <c r="N602" s="3"/>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2"/>
      <c r="N603" s="3"/>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2"/>
      <c r="N604" s="3"/>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2"/>
      <c r="N605" s="3"/>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2"/>
      <c r="N606" s="3"/>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2"/>
      <c r="N607" s="3"/>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2"/>
      <c r="N608" s="3"/>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2"/>
      <c r="N609" s="3"/>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2"/>
      <c r="N610" s="3"/>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2"/>
      <c r="N611" s="3"/>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2"/>
      <c r="N612" s="3"/>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2"/>
      <c r="N613" s="3"/>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2"/>
      <c r="N614" s="3"/>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2"/>
      <c r="N615" s="3"/>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2"/>
      <c r="N616" s="3"/>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2"/>
      <c r="N617" s="3"/>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2"/>
      <c r="N618" s="3"/>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2"/>
      <c r="N619" s="3"/>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2"/>
      <c r="N620" s="3"/>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2"/>
      <c r="N621" s="3"/>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2"/>
      <c r="N622" s="3"/>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2"/>
      <c r="N623" s="3"/>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2"/>
      <c r="N624" s="3"/>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2"/>
      <c r="N625" s="3"/>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2"/>
      <c r="N626" s="3"/>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2"/>
      <c r="N627" s="3"/>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2"/>
      <c r="N628" s="3"/>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2"/>
      <c r="N629" s="3"/>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2"/>
      <c r="N630" s="3"/>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2"/>
      <c r="N631" s="3"/>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2"/>
      <c r="N632" s="3"/>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2"/>
      <c r="N633" s="3"/>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2"/>
      <c r="N634" s="3"/>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2"/>
      <c r="N635" s="3"/>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2"/>
      <c r="N636" s="3"/>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2"/>
      <c r="N637" s="3"/>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2"/>
      <c r="N638" s="3"/>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2"/>
      <c r="N639" s="3"/>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2"/>
      <c r="N640" s="3"/>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2"/>
      <c r="N641" s="3"/>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2"/>
      <c r="N642" s="3"/>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2"/>
      <c r="N643" s="3"/>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2"/>
      <c r="N644" s="3"/>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2"/>
      <c r="N645" s="3"/>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2"/>
      <c r="N646" s="3"/>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2"/>
      <c r="N647" s="3"/>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2"/>
      <c r="N648" s="3"/>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2"/>
      <c r="N649" s="3"/>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2"/>
      <c r="N650" s="3"/>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2"/>
      <c r="N651" s="3"/>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2"/>
      <c r="N652" s="3"/>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2"/>
      <c r="N653" s="3"/>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2"/>
      <c r="N654" s="3"/>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2"/>
      <c r="N655" s="3"/>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2"/>
      <c r="N656" s="3"/>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2"/>
      <c r="N657" s="3"/>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2"/>
      <c r="N658" s="3"/>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2"/>
      <c r="N659" s="3"/>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2"/>
      <c r="N660" s="3"/>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2"/>
      <c r="N661" s="3"/>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2"/>
      <c r="N662" s="3"/>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2"/>
      <c r="N663" s="3"/>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2"/>
      <c r="N664" s="3"/>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2"/>
      <c r="N665" s="3"/>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2"/>
      <c r="N666" s="3"/>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2"/>
      <c r="N667" s="3"/>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2"/>
      <c r="N668" s="3"/>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2"/>
      <c r="N669" s="3"/>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2"/>
      <c r="N670" s="3"/>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2"/>
      <c r="N671" s="3"/>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2"/>
      <c r="N672" s="3"/>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2"/>
      <c r="N673" s="3"/>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2"/>
      <c r="N674" s="3"/>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2"/>
      <c r="N675" s="3"/>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2"/>
      <c r="N676" s="3"/>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2"/>
      <c r="N677" s="3"/>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2"/>
      <c r="N678" s="3"/>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2"/>
      <c r="N679" s="3"/>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2"/>
      <c r="N680" s="3"/>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2"/>
      <c r="N681" s="3"/>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2"/>
      <c r="N682" s="3"/>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2"/>
      <c r="N683" s="3"/>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2"/>
      <c r="N684" s="3"/>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2"/>
      <c r="N685" s="3"/>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2"/>
      <c r="N686" s="3"/>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2"/>
      <c r="N687" s="3"/>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2"/>
      <c r="N688" s="3"/>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2"/>
      <c r="N689" s="3"/>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2"/>
      <c r="N690" s="3"/>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2"/>
      <c r="N691" s="3"/>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2"/>
      <c r="N692" s="3"/>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2"/>
      <c r="N693" s="3"/>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2"/>
      <c r="N694" s="3"/>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2"/>
      <c r="N695" s="3"/>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2"/>
      <c r="N696" s="3"/>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2"/>
      <c r="N697" s="3"/>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2"/>
      <c r="N698" s="3"/>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2"/>
      <c r="N699" s="3"/>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2"/>
      <c r="N700" s="3"/>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2"/>
      <c r="N701" s="3"/>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2"/>
      <c r="N702" s="3"/>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2"/>
      <c r="N703" s="3"/>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2"/>
      <c r="N704" s="3"/>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2"/>
      <c r="N705" s="3"/>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2"/>
      <c r="N706" s="3"/>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2"/>
      <c r="N707" s="3"/>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2"/>
      <c r="N708" s="3"/>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2"/>
      <c r="N709" s="3"/>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2"/>
      <c r="N710" s="3"/>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2"/>
      <c r="N711" s="3"/>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2"/>
      <c r="N712" s="3"/>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2"/>
      <c r="N713" s="3"/>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2"/>
      <c r="N714" s="3"/>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2"/>
      <c r="N715" s="3"/>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2"/>
      <c r="N716" s="3"/>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2"/>
      <c r="N717" s="3"/>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2"/>
      <c r="N718" s="3"/>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2"/>
      <c r="N719" s="3"/>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2"/>
      <c r="N720" s="3"/>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2"/>
      <c r="N721" s="3"/>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2"/>
      <c r="N722" s="3"/>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2"/>
      <c r="N723" s="3"/>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2"/>
      <c r="N724" s="3"/>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2"/>
      <c r="N725" s="3"/>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2"/>
      <c r="N726" s="3"/>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2"/>
      <c r="N727" s="3"/>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2"/>
      <c r="N728" s="3"/>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2"/>
      <c r="N729" s="3"/>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2"/>
      <c r="N730" s="3"/>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2"/>
      <c r="N731" s="3"/>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2"/>
      <c r="N732" s="3"/>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2"/>
      <c r="N733" s="3"/>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2"/>
      <c r="N734" s="3"/>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2"/>
      <c r="N735" s="3"/>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2"/>
      <c r="N736" s="3"/>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2"/>
      <c r="N737" s="3"/>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2"/>
      <c r="N738" s="3"/>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2"/>
      <c r="N739" s="3"/>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2"/>
      <c r="N740" s="3"/>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2"/>
      <c r="N741" s="3"/>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2"/>
      <c r="N742" s="3"/>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2"/>
      <c r="N743" s="3"/>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2"/>
      <c r="N744" s="3"/>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2"/>
      <c r="N745" s="3"/>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2"/>
      <c r="N746" s="3"/>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2"/>
      <c r="N747" s="3"/>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2"/>
      <c r="N748" s="3"/>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2"/>
      <c r="N749" s="3"/>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2"/>
      <c r="N750" s="3"/>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2"/>
      <c r="N751" s="3"/>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2"/>
      <c r="N752" s="3"/>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2"/>
      <c r="N753" s="3"/>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2"/>
      <c r="N754" s="3"/>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2"/>
      <c r="N755" s="3"/>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2"/>
      <c r="N756" s="3"/>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2"/>
      <c r="N757" s="3"/>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2"/>
      <c r="N758" s="3"/>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2"/>
      <c r="N759" s="3"/>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2"/>
      <c r="N760" s="3"/>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2"/>
      <c r="N761" s="3"/>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2"/>
      <c r="N762" s="3"/>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2"/>
      <c r="N763" s="3"/>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2"/>
      <c r="N764" s="3"/>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2"/>
      <c r="N765" s="3"/>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2"/>
      <c r="N766" s="3"/>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2"/>
      <c r="N767" s="3"/>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2"/>
      <c r="N768" s="3"/>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2"/>
      <c r="N769" s="3"/>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2"/>
      <c r="N770" s="3"/>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2"/>
      <c r="N771" s="3"/>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2"/>
      <c r="N772" s="3"/>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2"/>
      <c r="N773" s="3"/>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2"/>
      <c r="N774" s="3"/>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2"/>
      <c r="N775" s="3"/>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2"/>
      <c r="N776" s="3"/>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2"/>
      <c r="N777" s="3"/>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2"/>
      <c r="N778" s="3"/>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2"/>
      <c r="N779" s="3"/>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2"/>
      <c r="N780" s="3"/>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2"/>
      <c r="N781" s="3"/>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2"/>
      <c r="N782" s="3"/>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2"/>
      <c r="N783" s="3"/>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2"/>
      <c r="N784" s="3"/>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2"/>
      <c r="N785" s="3"/>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2"/>
      <c r="N786" s="3"/>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2"/>
      <c r="N787" s="3"/>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2"/>
      <c r="N788" s="3"/>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2"/>
      <c r="N789" s="3"/>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2"/>
      <c r="N790" s="3"/>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2"/>
      <c r="N791" s="3"/>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2"/>
      <c r="N792" s="3"/>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2"/>
      <c r="N793" s="3"/>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2"/>
      <c r="N794" s="3"/>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2"/>
      <c r="N795" s="3"/>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2"/>
      <c r="N796" s="3"/>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2"/>
      <c r="N797" s="3"/>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2"/>
      <c r="N798" s="3"/>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2"/>
      <c r="N799" s="3"/>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2"/>
      <c r="N800" s="3"/>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2"/>
      <c r="N801" s="3"/>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2"/>
      <c r="N802" s="3"/>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2"/>
      <c r="N803" s="3"/>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2"/>
      <c r="N804" s="3"/>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2"/>
      <c r="N805" s="3"/>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2"/>
      <c r="N806" s="3"/>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2"/>
      <c r="N807" s="3"/>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2"/>
      <c r="N808" s="3"/>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2"/>
      <c r="N809" s="3"/>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2"/>
      <c r="N810" s="3"/>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2"/>
      <c r="N811" s="3"/>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2"/>
      <c r="N812" s="3"/>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2"/>
      <c r="N813" s="3"/>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2"/>
      <c r="N814" s="3"/>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2"/>
      <c r="N815" s="3"/>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2"/>
      <c r="N816" s="3"/>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2"/>
      <c r="N817" s="3"/>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2"/>
      <c r="N818" s="3"/>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2"/>
      <c r="N819" s="3"/>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2"/>
      <c r="N820" s="3"/>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2"/>
      <c r="N821" s="3"/>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2"/>
      <c r="N822" s="3"/>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2"/>
      <c r="N823" s="3"/>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2"/>
      <c r="N824" s="3"/>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2"/>
      <c r="N825" s="3"/>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2"/>
      <c r="N826" s="3"/>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2"/>
      <c r="N827" s="3"/>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2"/>
      <c r="N828" s="3"/>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2"/>
      <c r="N829" s="3"/>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2"/>
      <c r="N830" s="3"/>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2"/>
      <c r="N831" s="3"/>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2"/>
      <c r="N832" s="3"/>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2"/>
      <c r="N833" s="3"/>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2"/>
      <c r="N834" s="3"/>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2"/>
      <c r="N835" s="3"/>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2"/>
      <c r="N836" s="3"/>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2"/>
      <c r="N837" s="3"/>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2"/>
      <c r="N838" s="3"/>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2"/>
      <c r="N839" s="3"/>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2"/>
      <c r="N840" s="3"/>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2"/>
      <c r="N841" s="3"/>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2"/>
      <c r="N842" s="3"/>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2"/>
      <c r="N843" s="3"/>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2"/>
      <c r="N844" s="3"/>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2"/>
      <c r="N845" s="3"/>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2"/>
      <c r="N846" s="3"/>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2"/>
      <c r="N847" s="3"/>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2"/>
      <c r="N848" s="3"/>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2"/>
      <c r="N849" s="3"/>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2"/>
      <c r="N850" s="3"/>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2"/>
      <c r="N851" s="3"/>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2"/>
      <c r="N852" s="3"/>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2"/>
      <c r="N853" s="3"/>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2"/>
      <c r="N854" s="3"/>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2"/>
      <c r="N855" s="3"/>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2"/>
      <c r="N856" s="3"/>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2"/>
      <c r="N857" s="3"/>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2"/>
      <c r="N858" s="3"/>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2"/>
      <c r="N859" s="3"/>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2"/>
      <c r="N860" s="3"/>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2"/>
      <c r="N861" s="3"/>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2"/>
      <c r="N862" s="3"/>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2"/>
      <c r="N863" s="3"/>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2"/>
      <c r="N864" s="3"/>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2"/>
      <c r="N865" s="3"/>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2"/>
      <c r="N866" s="3"/>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2"/>
      <c r="N867" s="3"/>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2"/>
      <c r="N868" s="3"/>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2"/>
      <c r="N869" s="3"/>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2"/>
      <c r="N870" s="3"/>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2"/>
      <c r="N871" s="3"/>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2"/>
      <c r="N872" s="3"/>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2"/>
      <c r="N873" s="3"/>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2"/>
      <c r="N874" s="3"/>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2"/>
      <c r="N875" s="3"/>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2"/>
      <c r="N876" s="3"/>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2"/>
      <c r="N877" s="3"/>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2"/>
      <c r="N878" s="3"/>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2"/>
      <c r="N879" s="3"/>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2"/>
      <c r="N880" s="3"/>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2"/>
      <c r="N881" s="3"/>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2"/>
      <c r="N882" s="3"/>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2"/>
      <c r="N883" s="3"/>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2"/>
      <c r="N884" s="3"/>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2"/>
      <c r="N885" s="3"/>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2"/>
      <c r="N886" s="3"/>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2"/>
      <c r="N887" s="3"/>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2"/>
      <c r="N888" s="3"/>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2"/>
      <c r="N889" s="3"/>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2"/>
      <c r="N890" s="3"/>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2"/>
      <c r="N891" s="3"/>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2"/>
      <c r="N892" s="3"/>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2"/>
      <c r="N893" s="3"/>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2"/>
      <c r="N894" s="3"/>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2"/>
      <c r="N895" s="3"/>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2"/>
      <c r="N896" s="3"/>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2"/>
      <c r="N897" s="3"/>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2"/>
      <c r="N898" s="3"/>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2"/>
      <c r="N899" s="3"/>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2"/>
      <c r="N900" s="3"/>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2"/>
      <c r="N901" s="3"/>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2"/>
      <c r="N902" s="3"/>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2"/>
      <c r="N903" s="3"/>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2"/>
      <c r="N904" s="3"/>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2"/>
      <c r="N905" s="3"/>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2"/>
      <c r="N906" s="3"/>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2"/>
      <c r="N907" s="3"/>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2"/>
      <c r="N908" s="3"/>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2"/>
      <c r="N909" s="3"/>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2"/>
      <c r="N910" s="3"/>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2"/>
      <c r="N911" s="3"/>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2"/>
      <c r="N912" s="3"/>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2"/>
      <c r="N913" s="3"/>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2"/>
      <c r="N914" s="3"/>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2"/>
      <c r="N915" s="3"/>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2"/>
      <c r="N916" s="3"/>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2"/>
      <c r="N917" s="3"/>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2"/>
      <c r="N918" s="3"/>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2"/>
      <c r="N919" s="3"/>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2"/>
      <c r="N920" s="3"/>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2"/>
      <c r="N921" s="3"/>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2"/>
      <c r="N922" s="3"/>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2"/>
      <c r="N923" s="3"/>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2"/>
      <c r="N924" s="3"/>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2"/>
      <c r="N925" s="3"/>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2"/>
      <c r="N926" s="3"/>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2"/>
      <c r="N927" s="3"/>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2"/>
      <c r="N928" s="3"/>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2"/>
      <c r="N929" s="3"/>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2"/>
      <c r="N930" s="3"/>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2"/>
      <c r="N931" s="3"/>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2"/>
      <c r="N932" s="3"/>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2"/>
      <c r="N933" s="3"/>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2"/>
      <c r="N934" s="3"/>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2"/>
      <c r="N935" s="3"/>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2"/>
      <c r="N936" s="3"/>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2"/>
      <c r="N937" s="3"/>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2"/>
      <c r="N938" s="3"/>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2"/>
      <c r="N939" s="3"/>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2"/>
      <c r="N940" s="3"/>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2"/>
      <c r="N941" s="3"/>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2"/>
      <c r="N942" s="3"/>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2"/>
      <c r="N943" s="3"/>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2"/>
      <c r="N944" s="3"/>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2"/>
      <c r="N945" s="3"/>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2"/>
      <c r="N946" s="3"/>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2"/>
      <c r="N947" s="3"/>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2"/>
      <c r="N948" s="3"/>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2"/>
      <c r="N949" s="3"/>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2"/>
      <c r="N950" s="3"/>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2"/>
      <c r="N951" s="3"/>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2"/>
      <c r="N952" s="3"/>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2"/>
      <c r="N953" s="3"/>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2"/>
      <c r="N954" s="3"/>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2"/>
      <c r="N955" s="3"/>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2"/>
      <c r="N956" s="3"/>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2"/>
      <c r="N957" s="3"/>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2"/>
      <c r="N958" s="3"/>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2"/>
      <c r="N959" s="3"/>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2"/>
      <c r="N960" s="3"/>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2"/>
      <c r="N961" s="3"/>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2"/>
      <c r="N962" s="3"/>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2"/>
      <c r="N963" s="3"/>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2"/>
      <c r="N964" s="3"/>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2"/>
      <c r="N965" s="3"/>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2"/>
      <c r="N966" s="3"/>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2"/>
      <c r="N967" s="3"/>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2"/>
      <c r="N968" s="3"/>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2"/>
      <c r="N969" s="3"/>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2"/>
      <c r="N970" s="3"/>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2"/>
      <c r="N971" s="3"/>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2"/>
      <c r="N972" s="3"/>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2"/>
      <c r="N973" s="3"/>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2"/>
      <c r="N974" s="3"/>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2"/>
      <c r="N975" s="3"/>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2"/>
      <c r="N976" s="3"/>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2"/>
      <c r="N977" s="3"/>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2"/>
      <c r="N978" s="3"/>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2"/>
      <c r="N979" s="3"/>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2"/>
      <c r="N980" s="3"/>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2"/>
      <c r="N981" s="3"/>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2"/>
      <c r="N982" s="3"/>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2"/>
      <c r="N983" s="3"/>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2"/>
      <c r="N984" s="3"/>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2"/>
      <c r="N985" s="3"/>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2"/>
      <c r="N986" s="3"/>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2"/>
      <c r="N987" s="3"/>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2"/>
      <c r="N988" s="3"/>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2"/>
      <c r="N989" s="3"/>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2"/>
      <c r="N990" s="3"/>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2"/>
      <c r="N991" s="3"/>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2"/>
      <c r="N992" s="3"/>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2"/>
      <c r="N993" s="3"/>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2"/>
      <c r="N994" s="3"/>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2"/>
      <c r="N995" s="3"/>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2"/>
      <c r="N996" s="3"/>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2"/>
      <c r="N997" s="3"/>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2"/>
      <c r="N998" s="3"/>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2"/>
      <c r="N999" s="3"/>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2"/>
      <c r="N1000" s="3"/>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15.75"/>
    <col customWidth="1" min="3" max="3" width="20.38"/>
    <col customWidth="1" min="4" max="4" width="26.38"/>
    <col customWidth="1" min="5" max="5" width="10.13"/>
    <col customWidth="1" min="6" max="6" width="19.0"/>
    <col customWidth="1" min="7" max="7" width="20.38"/>
    <col customWidth="1" min="8" max="26" width="10.13"/>
  </cols>
  <sheetData>
    <row r="1">
      <c r="A1" s="15" t="s">
        <v>0</v>
      </c>
      <c r="B1" s="15" t="s">
        <v>1</v>
      </c>
      <c r="C1" s="15" t="s">
        <v>2</v>
      </c>
      <c r="D1" s="16" t="s">
        <v>170</v>
      </c>
      <c r="E1" s="15" t="s">
        <v>171</v>
      </c>
      <c r="F1" s="15" t="s">
        <v>172</v>
      </c>
      <c r="G1" s="15" t="s">
        <v>173</v>
      </c>
      <c r="H1" s="15" t="s">
        <v>174</v>
      </c>
    </row>
    <row r="2">
      <c r="A2" s="13">
        <v>43818.0</v>
      </c>
      <c r="B2" s="15" t="s">
        <v>16</v>
      </c>
      <c r="C2" s="15" t="s">
        <v>17</v>
      </c>
      <c r="D2" s="16" t="s">
        <v>175</v>
      </c>
      <c r="E2" s="15">
        <v>3.0</v>
      </c>
    </row>
    <row r="3">
      <c r="A3" s="13">
        <v>43818.0</v>
      </c>
      <c r="B3" s="15" t="s">
        <v>16</v>
      </c>
      <c r="C3" s="15" t="s">
        <v>17</v>
      </c>
      <c r="D3" s="16" t="s">
        <v>176</v>
      </c>
      <c r="E3" s="15">
        <v>3.0</v>
      </c>
    </row>
    <row r="4">
      <c r="A4" s="13">
        <v>43818.0</v>
      </c>
      <c r="B4" s="15" t="s">
        <v>16</v>
      </c>
      <c r="C4" s="15" t="s">
        <v>17</v>
      </c>
      <c r="D4" s="16" t="s">
        <v>177</v>
      </c>
      <c r="E4" s="15">
        <v>2.0</v>
      </c>
    </row>
    <row r="5">
      <c r="A5" s="13">
        <v>43818.0</v>
      </c>
      <c r="B5" s="15" t="s">
        <v>16</v>
      </c>
      <c r="C5" s="15" t="s">
        <v>17</v>
      </c>
      <c r="D5" s="16" t="s">
        <v>178</v>
      </c>
      <c r="E5" s="15">
        <v>2.0</v>
      </c>
    </row>
    <row r="6">
      <c r="A6" s="13">
        <v>43818.0</v>
      </c>
      <c r="B6" s="15" t="s">
        <v>16</v>
      </c>
      <c r="C6" s="15" t="s">
        <v>17</v>
      </c>
      <c r="D6" s="16" t="s">
        <v>179</v>
      </c>
      <c r="E6" s="15">
        <v>3.0</v>
      </c>
    </row>
    <row r="7">
      <c r="A7" s="13">
        <v>43818.0</v>
      </c>
      <c r="B7" s="15" t="s">
        <v>16</v>
      </c>
      <c r="C7" s="15" t="s">
        <v>17</v>
      </c>
      <c r="D7" s="16" t="s">
        <v>180</v>
      </c>
      <c r="E7" s="15">
        <v>2.0</v>
      </c>
    </row>
    <row r="8">
      <c r="A8" s="13">
        <v>43818.0</v>
      </c>
      <c r="B8" s="15" t="s">
        <v>16</v>
      </c>
      <c r="C8" s="15" t="s">
        <v>17</v>
      </c>
      <c r="D8" s="16" t="s">
        <v>181</v>
      </c>
      <c r="E8" s="15">
        <v>2.0</v>
      </c>
    </row>
    <row r="9">
      <c r="A9" s="13">
        <v>43818.0</v>
      </c>
      <c r="B9" s="15" t="s">
        <v>16</v>
      </c>
      <c r="C9" s="15" t="s">
        <v>17</v>
      </c>
      <c r="D9" s="16" t="s">
        <v>182</v>
      </c>
      <c r="E9" s="15">
        <v>3.0</v>
      </c>
    </row>
    <row r="10">
      <c r="A10" s="13">
        <v>43818.0</v>
      </c>
      <c r="B10" s="15" t="s">
        <v>16</v>
      </c>
      <c r="C10" s="15" t="s">
        <v>17</v>
      </c>
      <c r="D10" s="16" t="s">
        <v>183</v>
      </c>
      <c r="E10" s="15">
        <v>3.0</v>
      </c>
      <c r="H10" s="15" t="s">
        <v>184</v>
      </c>
    </row>
    <row r="11">
      <c r="A11" s="13">
        <v>43818.0</v>
      </c>
      <c r="B11" s="15" t="s">
        <v>16</v>
      </c>
      <c r="C11" s="15" t="s">
        <v>17</v>
      </c>
      <c r="D11" s="16" t="s">
        <v>185</v>
      </c>
      <c r="E11" s="15">
        <v>1.0</v>
      </c>
    </row>
    <row r="12">
      <c r="A12" s="13">
        <v>43821.0</v>
      </c>
      <c r="B12" s="15" t="s">
        <v>24</v>
      </c>
      <c r="C12" s="15" t="s">
        <v>25</v>
      </c>
      <c r="D12" s="16" t="s">
        <v>186</v>
      </c>
      <c r="E12" s="15">
        <v>4.0</v>
      </c>
    </row>
    <row r="13">
      <c r="A13" s="13">
        <v>43821.0</v>
      </c>
      <c r="B13" s="15" t="s">
        <v>24</v>
      </c>
      <c r="C13" s="15" t="s">
        <v>25</v>
      </c>
      <c r="D13" s="16" t="s">
        <v>187</v>
      </c>
      <c r="E13" s="15">
        <v>4.0</v>
      </c>
    </row>
    <row r="14">
      <c r="A14" s="13">
        <v>43821.0</v>
      </c>
      <c r="B14" s="15" t="s">
        <v>24</v>
      </c>
      <c r="C14" s="15" t="s">
        <v>25</v>
      </c>
      <c r="D14" s="16" t="s">
        <v>175</v>
      </c>
      <c r="E14" s="15">
        <v>3.0</v>
      </c>
    </row>
    <row r="15">
      <c r="A15" s="13">
        <v>43821.0</v>
      </c>
      <c r="B15" s="15" t="s">
        <v>24</v>
      </c>
      <c r="C15" s="15" t="s">
        <v>25</v>
      </c>
      <c r="D15" s="16" t="s">
        <v>188</v>
      </c>
      <c r="E15" s="15">
        <v>2.0</v>
      </c>
      <c r="G15" s="15" t="s">
        <v>189</v>
      </c>
    </row>
    <row r="16">
      <c r="A16" s="13">
        <v>43821.0</v>
      </c>
      <c r="B16" s="15" t="s">
        <v>24</v>
      </c>
      <c r="C16" s="15" t="s">
        <v>25</v>
      </c>
      <c r="D16" s="16" t="s">
        <v>190</v>
      </c>
      <c r="E16" s="15">
        <v>2.0</v>
      </c>
      <c r="G16" s="15" t="s">
        <v>189</v>
      </c>
      <c r="H16" s="15" t="s">
        <v>191</v>
      </c>
    </row>
    <row r="17">
      <c r="A17" s="13">
        <v>43821.0</v>
      </c>
      <c r="B17" s="15" t="s">
        <v>24</v>
      </c>
      <c r="C17" s="15" t="s">
        <v>25</v>
      </c>
      <c r="D17" s="16" t="s">
        <v>192</v>
      </c>
      <c r="E17" s="15">
        <v>2.0</v>
      </c>
      <c r="G17" s="15" t="s">
        <v>189</v>
      </c>
    </row>
    <row r="18">
      <c r="A18" s="13">
        <v>43821.0</v>
      </c>
      <c r="B18" s="15" t="s">
        <v>24</v>
      </c>
      <c r="C18" s="15" t="s">
        <v>25</v>
      </c>
      <c r="D18" s="16" t="s">
        <v>193</v>
      </c>
      <c r="E18" s="15">
        <v>1.0</v>
      </c>
      <c r="G18" s="15" t="s">
        <v>189</v>
      </c>
      <c r="H18" s="15" t="s">
        <v>194</v>
      </c>
    </row>
    <row r="19">
      <c r="A19" s="13">
        <v>43821.0</v>
      </c>
      <c r="B19" s="15" t="s">
        <v>24</v>
      </c>
      <c r="C19" s="15" t="s">
        <v>25</v>
      </c>
      <c r="D19" s="16" t="s">
        <v>195</v>
      </c>
      <c r="E19" s="15">
        <v>3.0</v>
      </c>
    </row>
    <row r="20">
      <c r="A20" s="13">
        <v>43821.0</v>
      </c>
      <c r="B20" s="15" t="s">
        <v>24</v>
      </c>
      <c r="C20" s="15" t="s">
        <v>25</v>
      </c>
      <c r="D20" s="16" t="s">
        <v>196</v>
      </c>
      <c r="E20" s="15">
        <v>1.0</v>
      </c>
    </row>
    <row r="21" ht="15.75" customHeight="1">
      <c r="A21" s="13">
        <v>43821.0</v>
      </c>
      <c r="B21" s="15" t="s">
        <v>24</v>
      </c>
      <c r="C21" s="15" t="s">
        <v>25</v>
      </c>
      <c r="D21" s="16" t="s">
        <v>197</v>
      </c>
      <c r="E21" s="15">
        <v>1.0</v>
      </c>
      <c r="G21" s="15" t="s">
        <v>189</v>
      </c>
      <c r="H21" s="15" t="s">
        <v>198</v>
      </c>
    </row>
    <row r="22" ht="15.75" customHeight="1">
      <c r="A22" s="13">
        <v>43821.0</v>
      </c>
      <c r="B22" s="15" t="s">
        <v>24</v>
      </c>
      <c r="C22" s="15" t="s">
        <v>25</v>
      </c>
      <c r="D22" s="16" t="s">
        <v>199</v>
      </c>
      <c r="E22" s="15">
        <v>1.0</v>
      </c>
      <c r="F22" s="15" t="s">
        <v>200</v>
      </c>
      <c r="G22" s="15" t="s">
        <v>200</v>
      </c>
      <c r="H22" s="15" t="s">
        <v>201</v>
      </c>
    </row>
    <row r="23" ht="15.75" customHeight="1">
      <c r="A23" s="13">
        <v>43821.0</v>
      </c>
      <c r="B23" s="15" t="s">
        <v>24</v>
      </c>
      <c r="C23" s="15" t="s">
        <v>25</v>
      </c>
      <c r="D23" s="16" t="s">
        <v>202</v>
      </c>
      <c r="E23" s="15">
        <v>1.0</v>
      </c>
      <c r="F23" s="15" t="s">
        <v>203</v>
      </c>
      <c r="G23" s="15" t="s">
        <v>203</v>
      </c>
      <c r="H23" s="15" t="s">
        <v>204</v>
      </c>
    </row>
    <row r="24" ht="15.75" customHeight="1">
      <c r="A24" s="13">
        <v>43821.0</v>
      </c>
      <c r="B24" s="15" t="s">
        <v>24</v>
      </c>
      <c r="C24" s="15" t="s">
        <v>25</v>
      </c>
      <c r="D24" s="16" t="s">
        <v>205</v>
      </c>
      <c r="E24" s="15">
        <v>1.0</v>
      </c>
      <c r="F24" s="15" t="s">
        <v>206</v>
      </c>
      <c r="G24" s="15" t="s">
        <v>206</v>
      </c>
      <c r="H24" s="15" t="s">
        <v>207</v>
      </c>
    </row>
    <row r="25" ht="15.75" customHeight="1">
      <c r="A25" s="13">
        <v>43821.0</v>
      </c>
      <c r="B25" s="15" t="s">
        <v>24</v>
      </c>
      <c r="C25" s="15" t="s">
        <v>25</v>
      </c>
      <c r="D25" s="16" t="s">
        <v>208</v>
      </c>
      <c r="E25" s="15">
        <v>1.0</v>
      </c>
      <c r="F25" s="15" t="s">
        <v>209</v>
      </c>
      <c r="G25" s="15" t="s">
        <v>209</v>
      </c>
      <c r="H25" s="15" t="s">
        <v>210</v>
      </c>
    </row>
    <row r="26" ht="15.75" customHeight="1">
      <c r="A26" s="13">
        <v>43821.0</v>
      </c>
      <c r="B26" s="15" t="s">
        <v>24</v>
      </c>
      <c r="C26" s="15" t="s">
        <v>25</v>
      </c>
      <c r="D26" s="16" t="s">
        <v>211</v>
      </c>
      <c r="E26" s="15">
        <v>2.0</v>
      </c>
    </row>
    <row r="27" ht="15.75" customHeight="1">
      <c r="A27" s="13">
        <v>43821.0</v>
      </c>
      <c r="B27" s="15" t="s">
        <v>24</v>
      </c>
      <c r="C27" s="15" t="s">
        <v>25</v>
      </c>
      <c r="D27" s="16" t="s">
        <v>212</v>
      </c>
      <c r="E27" s="15">
        <v>2.0</v>
      </c>
      <c r="F27" s="15" t="s">
        <v>213</v>
      </c>
      <c r="G27" s="15" t="s">
        <v>213</v>
      </c>
      <c r="H27" s="15" t="s">
        <v>214</v>
      </c>
    </row>
    <row r="28" ht="15.75" customHeight="1">
      <c r="A28" s="13">
        <v>43821.0</v>
      </c>
      <c r="B28" s="15" t="s">
        <v>24</v>
      </c>
      <c r="C28" s="15" t="s">
        <v>25</v>
      </c>
      <c r="D28" s="16" t="s">
        <v>215</v>
      </c>
      <c r="E28" s="15">
        <v>1.0</v>
      </c>
    </row>
    <row r="29" ht="15.75" customHeight="1">
      <c r="A29" s="13">
        <v>43821.0</v>
      </c>
      <c r="B29" s="15" t="s">
        <v>24</v>
      </c>
      <c r="C29" s="15" t="s">
        <v>25</v>
      </c>
      <c r="D29" s="16" t="s">
        <v>216</v>
      </c>
      <c r="E29" s="15">
        <v>3.0</v>
      </c>
      <c r="H29" s="15" t="s">
        <v>217</v>
      </c>
    </row>
    <row r="30" ht="15.75" customHeight="1">
      <c r="A30" s="13">
        <v>43822.0</v>
      </c>
      <c r="B30" s="15" t="s">
        <v>29</v>
      </c>
      <c r="C30" s="15" t="s">
        <v>30</v>
      </c>
      <c r="D30" s="16" t="s">
        <v>218</v>
      </c>
      <c r="E30" s="15">
        <v>2.0</v>
      </c>
    </row>
    <row r="31" ht="15.75" customHeight="1">
      <c r="A31" s="13">
        <v>43822.0</v>
      </c>
      <c r="B31" s="15" t="s">
        <v>29</v>
      </c>
      <c r="C31" s="15" t="s">
        <v>30</v>
      </c>
      <c r="D31" s="16" t="s">
        <v>219</v>
      </c>
      <c r="E31" s="15">
        <v>1.0</v>
      </c>
    </row>
    <row r="32" ht="15.75" customHeight="1">
      <c r="A32" s="13">
        <v>43824.0</v>
      </c>
      <c r="B32" s="15" t="s">
        <v>35</v>
      </c>
      <c r="C32" s="15" t="s">
        <v>36</v>
      </c>
      <c r="D32" s="16" t="s">
        <v>175</v>
      </c>
      <c r="E32" s="15">
        <v>3.0</v>
      </c>
    </row>
    <row r="33" ht="15.75" customHeight="1">
      <c r="A33" s="13">
        <v>43824.0</v>
      </c>
      <c r="B33" s="15" t="s">
        <v>35</v>
      </c>
      <c r="C33" s="15" t="s">
        <v>36</v>
      </c>
      <c r="D33" s="16" t="s">
        <v>195</v>
      </c>
      <c r="E33" s="15">
        <v>4.0</v>
      </c>
    </row>
    <row r="34" ht="15.75" customHeight="1">
      <c r="A34" s="13">
        <v>43824.0</v>
      </c>
      <c r="B34" s="15" t="s">
        <v>35</v>
      </c>
      <c r="C34" s="15" t="s">
        <v>36</v>
      </c>
      <c r="D34" s="16" t="s">
        <v>196</v>
      </c>
      <c r="E34" s="15">
        <v>4.0</v>
      </c>
    </row>
    <row r="35" ht="15.75" customHeight="1">
      <c r="A35" s="13">
        <v>43824.0</v>
      </c>
      <c r="B35" s="15" t="s">
        <v>35</v>
      </c>
      <c r="C35" s="15" t="s">
        <v>36</v>
      </c>
      <c r="D35" s="16" t="s">
        <v>220</v>
      </c>
      <c r="E35" s="15">
        <v>1.0</v>
      </c>
    </row>
    <row r="36" ht="15.75" customHeight="1">
      <c r="A36" s="13">
        <v>43824.0</v>
      </c>
      <c r="B36" s="15" t="s">
        <v>35</v>
      </c>
      <c r="C36" s="15" t="s">
        <v>36</v>
      </c>
      <c r="D36" s="16" t="s">
        <v>187</v>
      </c>
      <c r="E36" s="15">
        <v>3.0</v>
      </c>
    </row>
    <row r="37" ht="15.75" customHeight="1">
      <c r="A37" s="13">
        <v>43824.0</v>
      </c>
      <c r="B37" s="15" t="s">
        <v>35</v>
      </c>
      <c r="C37" s="15" t="s">
        <v>36</v>
      </c>
      <c r="D37" s="16" t="s">
        <v>218</v>
      </c>
      <c r="E37" s="15">
        <v>2.0</v>
      </c>
    </row>
    <row r="38" ht="15.75" customHeight="1">
      <c r="A38" s="13">
        <v>43824.0</v>
      </c>
      <c r="B38" s="15" t="s">
        <v>35</v>
      </c>
      <c r="C38" s="15" t="s">
        <v>36</v>
      </c>
      <c r="D38" s="16" t="s">
        <v>212</v>
      </c>
      <c r="E38" s="15">
        <v>2.0</v>
      </c>
      <c r="H38" s="15" t="s">
        <v>221</v>
      </c>
    </row>
    <row r="39" ht="15.75" customHeight="1">
      <c r="A39" s="13">
        <v>43824.0</v>
      </c>
      <c r="B39" s="15" t="s">
        <v>35</v>
      </c>
      <c r="C39" s="15" t="s">
        <v>36</v>
      </c>
      <c r="D39" s="16" t="s">
        <v>208</v>
      </c>
      <c r="E39" s="15">
        <v>1.0</v>
      </c>
    </row>
    <row r="40" ht="15.75" customHeight="1">
      <c r="A40" s="13">
        <v>43827.0</v>
      </c>
      <c r="B40" s="15" t="s">
        <v>39</v>
      </c>
      <c r="C40" s="15" t="s">
        <v>40</v>
      </c>
      <c r="D40" s="16" t="s">
        <v>186</v>
      </c>
      <c r="E40" s="15">
        <v>3.0</v>
      </c>
    </row>
    <row r="41" ht="15.75" customHeight="1">
      <c r="A41" s="13">
        <v>43827.0</v>
      </c>
      <c r="B41" s="15" t="s">
        <v>39</v>
      </c>
      <c r="C41" s="15" t="s">
        <v>40</v>
      </c>
      <c r="D41" s="16" t="s">
        <v>175</v>
      </c>
      <c r="E41" s="15">
        <v>3.0</v>
      </c>
    </row>
    <row r="42" ht="15.75" customHeight="1">
      <c r="A42" s="13">
        <v>43827.0</v>
      </c>
      <c r="B42" s="15" t="s">
        <v>39</v>
      </c>
      <c r="C42" s="15" t="s">
        <v>40</v>
      </c>
      <c r="D42" s="16" t="s">
        <v>222</v>
      </c>
      <c r="E42" s="15">
        <v>4.0</v>
      </c>
    </row>
    <row r="43" ht="15.75" customHeight="1">
      <c r="A43" s="13">
        <v>43827.0</v>
      </c>
      <c r="B43" s="15" t="s">
        <v>39</v>
      </c>
      <c r="C43" s="15" t="s">
        <v>40</v>
      </c>
      <c r="D43" s="16" t="s">
        <v>195</v>
      </c>
      <c r="E43" s="15">
        <v>2.0</v>
      </c>
    </row>
    <row r="44" ht="15.75" customHeight="1">
      <c r="A44" s="13">
        <v>43827.0</v>
      </c>
      <c r="B44" s="15" t="s">
        <v>39</v>
      </c>
      <c r="C44" s="15" t="s">
        <v>40</v>
      </c>
      <c r="D44" s="16" t="s">
        <v>223</v>
      </c>
      <c r="E44" s="15">
        <v>1.0</v>
      </c>
    </row>
    <row r="45" ht="15.75" customHeight="1">
      <c r="A45" s="13">
        <v>43827.0</v>
      </c>
      <c r="B45" s="15" t="s">
        <v>39</v>
      </c>
      <c r="C45" s="15" t="s">
        <v>40</v>
      </c>
      <c r="D45" s="16" t="s">
        <v>224</v>
      </c>
      <c r="E45" s="17">
        <v>1.0</v>
      </c>
      <c r="F45" s="17" t="s">
        <v>225</v>
      </c>
    </row>
    <row r="46" ht="15.75" customHeight="1">
      <c r="A46" s="13">
        <v>43827.0</v>
      </c>
      <c r="B46" s="15" t="s">
        <v>39</v>
      </c>
      <c r="C46" s="15" t="s">
        <v>40</v>
      </c>
      <c r="D46" s="16" t="s">
        <v>220</v>
      </c>
      <c r="E46" s="15">
        <v>2.0</v>
      </c>
    </row>
    <row r="47" ht="15.75" customHeight="1">
      <c r="A47" s="13">
        <v>43827.0</v>
      </c>
      <c r="B47" s="15" t="s">
        <v>39</v>
      </c>
      <c r="C47" s="15" t="s">
        <v>40</v>
      </c>
      <c r="D47" s="16" t="s">
        <v>226</v>
      </c>
      <c r="E47" s="15">
        <v>1.0</v>
      </c>
    </row>
    <row r="48" ht="15.75" customHeight="1">
      <c r="A48" s="13">
        <v>43827.0</v>
      </c>
      <c r="B48" s="15" t="s">
        <v>39</v>
      </c>
      <c r="C48" s="15" t="s">
        <v>40</v>
      </c>
      <c r="D48" s="16" t="s">
        <v>227</v>
      </c>
      <c r="E48" s="15">
        <v>2.0</v>
      </c>
    </row>
    <row r="49" ht="15.75" customHeight="1">
      <c r="A49" s="13">
        <v>43827.0</v>
      </c>
      <c r="B49" s="15" t="s">
        <v>39</v>
      </c>
      <c r="C49" s="15" t="s">
        <v>40</v>
      </c>
      <c r="D49" s="16" t="s">
        <v>228</v>
      </c>
      <c r="F49" s="15" t="s">
        <v>229</v>
      </c>
    </row>
    <row r="50" ht="15.75" customHeight="1">
      <c r="A50" s="13">
        <v>43833.0</v>
      </c>
      <c r="B50" s="15" t="s">
        <v>39</v>
      </c>
      <c r="C50" s="15" t="s">
        <v>43</v>
      </c>
      <c r="D50" s="16" t="s">
        <v>186</v>
      </c>
      <c r="E50" s="15">
        <v>3.0</v>
      </c>
    </row>
    <row r="51" ht="15.75" customHeight="1">
      <c r="A51" s="13">
        <v>43833.0</v>
      </c>
      <c r="B51" s="15" t="s">
        <v>39</v>
      </c>
      <c r="C51" s="15" t="s">
        <v>43</v>
      </c>
      <c r="D51" s="16" t="s">
        <v>175</v>
      </c>
      <c r="E51" s="15">
        <v>3.0</v>
      </c>
    </row>
    <row r="52" ht="15.75" customHeight="1">
      <c r="A52" s="13">
        <v>43833.0</v>
      </c>
      <c r="B52" s="15" t="s">
        <v>39</v>
      </c>
      <c r="C52" s="15" t="s">
        <v>43</v>
      </c>
      <c r="D52" s="16" t="s">
        <v>222</v>
      </c>
      <c r="E52" s="15">
        <v>4.0</v>
      </c>
    </row>
    <row r="53" ht="15.75" customHeight="1">
      <c r="A53" s="13">
        <v>43833.0</v>
      </c>
      <c r="B53" s="15" t="s">
        <v>39</v>
      </c>
      <c r="C53" s="15" t="s">
        <v>43</v>
      </c>
      <c r="D53" s="16" t="s">
        <v>195</v>
      </c>
      <c r="E53" s="15">
        <v>2.0</v>
      </c>
    </row>
    <row r="54" ht="15.75" customHeight="1">
      <c r="A54" s="13">
        <v>43833.0</v>
      </c>
      <c r="B54" s="15" t="s">
        <v>39</v>
      </c>
      <c r="C54" s="15" t="s">
        <v>43</v>
      </c>
      <c r="D54" s="16" t="s">
        <v>223</v>
      </c>
      <c r="E54" s="15">
        <v>1.0</v>
      </c>
    </row>
    <row r="55" ht="15.75" customHeight="1">
      <c r="A55" s="13">
        <v>43833.0</v>
      </c>
      <c r="B55" s="15" t="s">
        <v>39</v>
      </c>
      <c r="C55" s="15" t="s">
        <v>43</v>
      </c>
      <c r="D55" s="16" t="s">
        <v>224</v>
      </c>
      <c r="E55" s="17">
        <v>1.0</v>
      </c>
    </row>
    <row r="56" ht="15.75" customHeight="1">
      <c r="A56" s="13">
        <v>43833.0</v>
      </c>
      <c r="B56" s="15" t="s">
        <v>39</v>
      </c>
      <c r="C56" s="15" t="s">
        <v>43</v>
      </c>
      <c r="D56" s="16" t="s">
        <v>220</v>
      </c>
      <c r="E56" s="15">
        <v>2.0</v>
      </c>
    </row>
    <row r="57" ht="15.75" customHeight="1">
      <c r="A57" s="13">
        <v>43833.0</v>
      </c>
      <c r="B57" s="15" t="s">
        <v>39</v>
      </c>
      <c r="C57" s="15" t="s">
        <v>43</v>
      </c>
      <c r="D57" s="16" t="s">
        <v>226</v>
      </c>
      <c r="E57" s="15">
        <v>1.0</v>
      </c>
    </row>
    <row r="58" ht="15.75" customHeight="1">
      <c r="A58" s="13">
        <v>43833.0</v>
      </c>
      <c r="B58" s="15" t="s">
        <v>39</v>
      </c>
      <c r="C58" s="15" t="s">
        <v>43</v>
      </c>
      <c r="D58" s="16" t="s">
        <v>227</v>
      </c>
      <c r="E58" s="15">
        <v>2.0</v>
      </c>
    </row>
    <row r="59" ht="15.75" customHeight="1">
      <c r="A59" s="13">
        <v>43833.0</v>
      </c>
      <c r="B59" s="15" t="s">
        <v>39</v>
      </c>
      <c r="C59" s="15" t="s">
        <v>43</v>
      </c>
      <c r="D59" s="16" t="s">
        <v>228</v>
      </c>
      <c r="E59" s="15">
        <v>1.0</v>
      </c>
    </row>
    <row r="60" ht="15.75" customHeight="1">
      <c r="A60" s="13">
        <v>43840.0</v>
      </c>
      <c r="B60" s="15" t="s">
        <v>46</v>
      </c>
      <c r="C60" s="15" t="s">
        <v>47</v>
      </c>
      <c r="D60" s="16" t="s">
        <v>182</v>
      </c>
      <c r="E60" s="15">
        <v>1.0</v>
      </c>
    </row>
    <row r="61" ht="15.75" customHeight="1">
      <c r="A61" s="13">
        <v>43840.0</v>
      </c>
      <c r="B61" s="15" t="s">
        <v>46</v>
      </c>
      <c r="C61" s="15" t="s">
        <v>47</v>
      </c>
      <c r="D61" s="16" t="s">
        <v>186</v>
      </c>
      <c r="E61" s="15">
        <v>1.0</v>
      </c>
    </row>
    <row r="62" ht="15.75" customHeight="1">
      <c r="A62" s="13">
        <v>43840.0</v>
      </c>
      <c r="B62" s="15" t="s">
        <v>46</v>
      </c>
      <c r="C62" s="15" t="s">
        <v>47</v>
      </c>
      <c r="D62" s="16" t="s">
        <v>230</v>
      </c>
      <c r="E62" s="15">
        <v>2.0</v>
      </c>
    </row>
    <row r="63" ht="15.75" customHeight="1">
      <c r="A63" s="13">
        <v>43840.0</v>
      </c>
      <c r="B63" s="15" t="s">
        <v>46</v>
      </c>
      <c r="C63" s="15" t="s">
        <v>47</v>
      </c>
      <c r="D63" s="16" t="s">
        <v>187</v>
      </c>
      <c r="E63" s="15">
        <v>1.0</v>
      </c>
    </row>
    <row r="64" ht="15.75" customHeight="1">
      <c r="A64" s="13">
        <v>43840.0</v>
      </c>
      <c r="B64" s="15" t="s">
        <v>46</v>
      </c>
      <c r="C64" s="15" t="s">
        <v>47</v>
      </c>
      <c r="D64" s="16" t="s">
        <v>231</v>
      </c>
      <c r="E64" s="15">
        <v>1.0</v>
      </c>
    </row>
    <row r="65" ht="15.75" customHeight="1">
      <c r="A65" s="13">
        <v>43840.0</v>
      </c>
      <c r="B65" s="15" t="s">
        <v>46</v>
      </c>
      <c r="C65" s="15" t="s">
        <v>47</v>
      </c>
      <c r="D65" s="16" t="s">
        <v>227</v>
      </c>
      <c r="E65" s="15">
        <v>2.0</v>
      </c>
    </row>
    <row r="66" ht="15.75" customHeight="1">
      <c r="A66" s="13">
        <v>43840.0</v>
      </c>
      <c r="B66" s="15" t="s">
        <v>46</v>
      </c>
      <c r="C66" s="15" t="s">
        <v>47</v>
      </c>
      <c r="D66" s="16" t="s">
        <v>232</v>
      </c>
      <c r="E66" s="15">
        <v>2.0</v>
      </c>
    </row>
    <row r="67" ht="15.75" customHeight="1">
      <c r="A67" s="13">
        <v>43840.0</v>
      </c>
      <c r="B67" s="15" t="s">
        <v>46</v>
      </c>
      <c r="C67" s="15" t="s">
        <v>47</v>
      </c>
      <c r="D67" s="16" t="s">
        <v>233</v>
      </c>
      <c r="E67" s="15">
        <v>1.0</v>
      </c>
      <c r="H67" s="15" t="s">
        <v>234</v>
      </c>
    </row>
    <row r="68" ht="15.75" customHeight="1">
      <c r="A68" s="13">
        <v>43840.0</v>
      </c>
      <c r="B68" s="15" t="s">
        <v>46</v>
      </c>
      <c r="C68" s="15" t="s">
        <v>47</v>
      </c>
      <c r="D68" s="16" t="s">
        <v>235</v>
      </c>
      <c r="E68" s="15">
        <v>1.0</v>
      </c>
    </row>
    <row r="69" ht="15.75" customHeight="1">
      <c r="A69" s="13">
        <v>43840.0</v>
      </c>
      <c r="B69" s="15" t="s">
        <v>46</v>
      </c>
      <c r="C69" s="15" t="s">
        <v>47</v>
      </c>
      <c r="D69" s="16" t="s">
        <v>226</v>
      </c>
      <c r="E69" s="15">
        <v>1.0</v>
      </c>
      <c r="F69" s="15" t="s">
        <v>236</v>
      </c>
      <c r="G69" s="15" t="s">
        <v>237</v>
      </c>
      <c r="H69" s="15" t="s">
        <v>238</v>
      </c>
    </row>
    <row r="70" ht="15.75" customHeight="1">
      <c r="A70" s="13">
        <v>43840.0</v>
      </c>
      <c r="B70" s="15" t="s">
        <v>46</v>
      </c>
      <c r="C70" s="15" t="s">
        <v>47</v>
      </c>
      <c r="D70" s="16" t="s">
        <v>239</v>
      </c>
      <c r="E70" s="15">
        <v>2.0</v>
      </c>
      <c r="F70" s="15" t="s">
        <v>240</v>
      </c>
      <c r="G70" s="15" t="s">
        <v>237</v>
      </c>
      <c r="H70" s="15" t="s">
        <v>241</v>
      </c>
    </row>
    <row r="71" ht="15.75" customHeight="1">
      <c r="A71" s="13">
        <v>43840.0</v>
      </c>
      <c r="B71" s="15" t="s">
        <v>46</v>
      </c>
      <c r="C71" s="15" t="s">
        <v>47</v>
      </c>
      <c r="D71" s="16" t="s">
        <v>242</v>
      </c>
      <c r="E71" s="15">
        <v>1.0</v>
      </c>
    </row>
    <row r="72" ht="15.75" customHeight="1">
      <c r="A72" s="13">
        <v>43840.0</v>
      </c>
      <c r="B72" s="15" t="s">
        <v>46</v>
      </c>
      <c r="C72" s="15" t="s">
        <v>47</v>
      </c>
      <c r="D72" s="16" t="s">
        <v>243</v>
      </c>
      <c r="E72" s="15">
        <v>1.0</v>
      </c>
      <c r="F72" s="15" t="s">
        <v>244</v>
      </c>
      <c r="G72" s="15" t="s">
        <v>237</v>
      </c>
      <c r="H72" s="15" t="s">
        <v>245</v>
      </c>
    </row>
    <row r="73" ht="15.75" customHeight="1">
      <c r="A73" s="13">
        <v>43840.0</v>
      </c>
      <c r="B73" s="15" t="s">
        <v>46</v>
      </c>
      <c r="C73" s="15" t="s">
        <v>47</v>
      </c>
      <c r="D73" s="16" t="s">
        <v>246</v>
      </c>
      <c r="E73" s="15">
        <v>1.0</v>
      </c>
    </row>
    <row r="74" ht="15.75" customHeight="1">
      <c r="A74" s="13">
        <v>43840.0</v>
      </c>
      <c r="B74" s="15" t="s">
        <v>46</v>
      </c>
      <c r="C74" s="15" t="s">
        <v>47</v>
      </c>
      <c r="D74" s="16" t="s">
        <v>247</v>
      </c>
      <c r="E74" s="15">
        <v>1.0</v>
      </c>
      <c r="F74" s="15" t="s">
        <v>248</v>
      </c>
      <c r="G74" s="15" t="s">
        <v>237</v>
      </c>
    </row>
    <row r="75" ht="15.75" customHeight="1">
      <c r="A75" s="13">
        <v>43840.0</v>
      </c>
      <c r="B75" s="15" t="s">
        <v>46</v>
      </c>
      <c r="C75" s="15" t="s">
        <v>47</v>
      </c>
      <c r="D75" s="16" t="s">
        <v>202</v>
      </c>
      <c r="E75" s="15">
        <v>1.0</v>
      </c>
      <c r="F75" s="15" t="s">
        <v>249</v>
      </c>
      <c r="H75" s="15" t="s">
        <v>250</v>
      </c>
    </row>
    <row r="76" ht="15.75" customHeight="1">
      <c r="A76" s="13">
        <v>43840.0</v>
      </c>
      <c r="B76" s="15" t="s">
        <v>46</v>
      </c>
      <c r="C76" s="15" t="s">
        <v>47</v>
      </c>
      <c r="D76" s="16" t="s">
        <v>251</v>
      </c>
      <c r="E76" s="15">
        <v>1.0</v>
      </c>
      <c r="F76" s="15" t="s">
        <v>252</v>
      </c>
      <c r="G76" s="15" t="s">
        <v>253</v>
      </c>
    </row>
    <row r="77" ht="15.75" customHeight="1">
      <c r="A77" s="13">
        <v>43840.0</v>
      </c>
      <c r="B77" s="15" t="s">
        <v>46</v>
      </c>
      <c r="C77" s="15" t="s">
        <v>47</v>
      </c>
      <c r="D77" s="16" t="s">
        <v>254</v>
      </c>
      <c r="E77" s="15">
        <v>1.0</v>
      </c>
    </row>
    <row r="78" ht="15.75" customHeight="1">
      <c r="A78" s="13">
        <v>43840.0</v>
      </c>
      <c r="B78" s="15" t="s">
        <v>46</v>
      </c>
      <c r="C78" s="15" t="s">
        <v>47</v>
      </c>
      <c r="D78" s="16" t="s">
        <v>224</v>
      </c>
      <c r="E78" s="15">
        <v>1.0</v>
      </c>
      <c r="F78" s="15" t="s">
        <v>255</v>
      </c>
      <c r="G78" s="15" t="s">
        <v>256</v>
      </c>
      <c r="H78" s="15" t="s">
        <v>257</v>
      </c>
    </row>
    <row r="79" ht="15.75" customHeight="1">
      <c r="A79" s="13">
        <v>43840.0</v>
      </c>
      <c r="B79" s="15" t="s">
        <v>46</v>
      </c>
      <c r="C79" s="15" t="s">
        <v>47</v>
      </c>
      <c r="D79" s="16" t="s">
        <v>258</v>
      </c>
      <c r="F79" s="15" t="s">
        <v>259</v>
      </c>
    </row>
    <row r="80" ht="15.75" customHeight="1">
      <c r="A80" s="13">
        <v>43840.0</v>
      </c>
      <c r="B80" s="15" t="s">
        <v>46</v>
      </c>
      <c r="C80" s="15" t="s">
        <v>47</v>
      </c>
      <c r="D80" s="16" t="s">
        <v>208</v>
      </c>
      <c r="E80" s="15">
        <v>1.0</v>
      </c>
      <c r="F80" s="15" t="s">
        <v>260</v>
      </c>
      <c r="G80" s="15" t="s">
        <v>256</v>
      </c>
      <c r="H80" s="15" t="s">
        <v>261</v>
      </c>
    </row>
    <row r="81" ht="15.75" customHeight="1">
      <c r="A81" s="13">
        <v>43840.0</v>
      </c>
      <c r="B81" s="15" t="s">
        <v>46</v>
      </c>
      <c r="C81" s="15" t="s">
        <v>47</v>
      </c>
      <c r="D81" s="16" t="s">
        <v>262</v>
      </c>
      <c r="E81" s="15">
        <v>2.0</v>
      </c>
      <c r="G81" s="15" t="s">
        <v>256</v>
      </c>
      <c r="H81" s="15" t="s">
        <v>263</v>
      </c>
    </row>
    <row r="82" ht="15.75" customHeight="1">
      <c r="A82" s="13">
        <v>43840.0</v>
      </c>
      <c r="B82" s="15" t="s">
        <v>46</v>
      </c>
      <c r="C82" s="15" t="s">
        <v>47</v>
      </c>
      <c r="D82" s="16" t="s">
        <v>185</v>
      </c>
      <c r="E82" s="15">
        <v>1.0</v>
      </c>
    </row>
    <row r="83" ht="15.75" customHeight="1">
      <c r="A83" s="13">
        <v>43840.0</v>
      </c>
      <c r="B83" s="15" t="s">
        <v>46</v>
      </c>
      <c r="C83" s="15" t="s">
        <v>47</v>
      </c>
      <c r="D83" s="16" t="s">
        <v>264</v>
      </c>
      <c r="E83" s="15">
        <v>1.0</v>
      </c>
    </row>
    <row r="84" ht="15.75" customHeight="1">
      <c r="A84" s="13">
        <v>43840.0</v>
      </c>
      <c r="B84" s="15" t="s">
        <v>50</v>
      </c>
      <c r="C84" s="15" t="s">
        <v>51</v>
      </c>
      <c r="D84" s="16" t="s">
        <v>230</v>
      </c>
      <c r="E84" s="15">
        <v>2.0</v>
      </c>
    </row>
    <row r="85" ht="15.75" customHeight="1">
      <c r="A85" s="13">
        <v>43840.0</v>
      </c>
      <c r="B85" s="15" t="s">
        <v>50</v>
      </c>
      <c r="C85" s="15" t="s">
        <v>51</v>
      </c>
      <c r="D85" s="16" t="s">
        <v>187</v>
      </c>
      <c r="E85" s="15">
        <v>2.0</v>
      </c>
    </row>
    <row r="86" ht="15.75" customHeight="1">
      <c r="A86" s="13">
        <v>43840.0</v>
      </c>
      <c r="B86" s="15" t="s">
        <v>50</v>
      </c>
      <c r="C86" s="15" t="s">
        <v>51</v>
      </c>
      <c r="D86" s="16" t="s">
        <v>265</v>
      </c>
      <c r="E86" s="15">
        <v>2.0</v>
      </c>
    </row>
    <row r="87" ht="15.75" customHeight="1">
      <c r="A87" s="13">
        <v>43840.0</v>
      </c>
      <c r="B87" s="15" t="s">
        <v>50</v>
      </c>
      <c r="C87" s="15" t="s">
        <v>51</v>
      </c>
      <c r="D87" s="16" t="s">
        <v>208</v>
      </c>
      <c r="E87" s="15">
        <v>1.0</v>
      </c>
    </row>
    <row r="88" ht="15.75" customHeight="1">
      <c r="A88" s="13">
        <v>43840.0</v>
      </c>
      <c r="B88" s="15" t="s">
        <v>50</v>
      </c>
      <c r="C88" s="15" t="s">
        <v>51</v>
      </c>
      <c r="D88" s="16" t="s">
        <v>266</v>
      </c>
      <c r="E88" s="15">
        <v>2.0</v>
      </c>
    </row>
    <row r="89" ht="15.75" customHeight="1">
      <c r="A89" s="13">
        <v>43840.0</v>
      </c>
      <c r="B89" s="15" t="s">
        <v>50</v>
      </c>
      <c r="C89" s="15" t="s">
        <v>51</v>
      </c>
      <c r="D89" s="16" t="s">
        <v>175</v>
      </c>
      <c r="E89" s="15">
        <v>2.0</v>
      </c>
    </row>
    <row r="90" ht="15.75" customHeight="1">
      <c r="A90" s="13">
        <v>43840.0</v>
      </c>
      <c r="B90" s="15" t="s">
        <v>50</v>
      </c>
      <c r="C90" s="15" t="s">
        <v>51</v>
      </c>
      <c r="D90" s="16" t="s">
        <v>186</v>
      </c>
      <c r="E90" s="15">
        <v>2.0</v>
      </c>
    </row>
    <row r="91" ht="15.75" customHeight="1">
      <c r="A91" s="13">
        <v>43840.0</v>
      </c>
      <c r="B91" s="15" t="s">
        <v>50</v>
      </c>
      <c r="C91" s="15" t="s">
        <v>51</v>
      </c>
      <c r="D91" s="16" t="s">
        <v>212</v>
      </c>
      <c r="E91" s="15">
        <v>1.0</v>
      </c>
    </row>
    <row r="92" ht="15.75" customHeight="1">
      <c r="A92" s="13">
        <v>43840.0</v>
      </c>
      <c r="B92" s="15" t="s">
        <v>50</v>
      </c>
      <c r="C92" s="15" t="s">
        <v>51</v>
      </c>
      <c r="D92" s="16" t="s">
        <v>176</v>
      </c>
      <c r="E92" s="15">
        <v>1.0</v>
      </c>
    </row>
    <row r="93" ht="15.75" customHeight="1">
      <c r="A93" s="13">
        <v>43840.0</v>
      </c>
      <c r="B93" s="15" t="s">
        <v>50</v>
      </c>
      <c r="C93" s="15" t="s">
        <v>51</v>
      </c>
      <c r="D93" s="16" t="s">
        <v>254</v>
      </c>
      <c r="E93" s="15">
        <v>1.0</v>
      </c>
    </row>
    <row r="94" ht="15.75" customHeight="1">
      <c r="A94" s="13">
        <v>43841.0</v>
      </c>
      <c r="B94" s="15" t="s">
        <v>39</v>
      </c>
      <c r="C94" s="15" t="s">
        <v>53</v>
      </c>
      <c r="D94" s="16" t="s">
        <v>267</v>
      </c>
      <c r="E94" s="15">
        <v>1.0</v>
      </c>
      <c r="F94" s="18"/>
      <c r="G94" s="18"/>
      <c r="H94" s="18"/>
      <c r="I94" s="18"/>
      <c r="K94" s="19"/>
      <c r="L94" s="19"/>
      <c r="M94" s="20"/>
      <c r="N94" s="21"/>
      <c r="P94" s="16"/>
      <c r="Q94" s="16"/>
      <c r="R94" s="16"/>
    </row>
    <row r="95" ht="15.75" customHeight="1">
      <c r="A95" s="13">
        <v>43841.0</v>
      </c>
      <c r="B95" s="15" t="s">
        <v>39</v>
      </c>
      <c r="C95" s="15" t="s">
        <v>53</v>
      </c>
      <c r="D95" s="16" t="s">
        <v>220</v>
      </c>
      <c r="E95" s="15">
        <v>2.0</v>
      </c>
      <c r="F95" s="18"/>
      <c r="G95" s="18"/>
      <c r="H95" s="18"/>
      <c r="I95" s="18"/>
      <c r="K95" s="19"/>
      <c r="L95" s="19"/>
      <c r="M95" s="20"/>
      <c r="N95" s="21"/>
      <c r="P95" s="16"/>
      <c r="Q95" s="16"/>
      <c r="R95" s="16"/>
    </row>
    <row r="96" ht="15.75" customHeight="1">
      <c r="A96" s="13">
        <v>43841.0</v>
      </c>
      <c r="B96" s="15" t="s">
        <v>39</v>
      </c>
      <c r="C96" s="15" t="s">
        <v>53</v>
      </c>
      <c r="D96" s="16" t="s">
        <v>175</v>
      </c>
      <c r="E96" s="15">
        <v>2.0</v>
      </c>
      <c r="F96" s="18"/>
      <c r="G96" s="18"/>
      <c r="H96" s="18"/>
      <c r="I96" s="18"/>
      <c r="K96" s="19"/>
      <c r="L96" s="19"/>
      <c r="M96" s="20"/>
      <c r="N96" s="21"/>
      <c r="P96" s="16"/>
      <c r="Q96" s="16"/>
      <c r="R96" s="16"/>
    </row>
    <row r="97" ht="15.75" customHeight="1">
      <c r="A97" s="13">
        <v>43841.0</v>
      </c>
      <c r="B97" s="15" t="s">
        <v>39</v>
      </c>
      <c r="C97" s="15" t="s">
        <v>53</v>
      </c>
      <c r="D97" s="16" t="s">
        <v>186</v>
      </c>
      <c r="E97" s="15">
        <v>2.0</v>
      </c>
      <c r="F97" s="18"/>
      <c r="G97" s="18"/>
      <c r="H97" s="18"/>
      <c r="I97" s="18"/>
      <c r="K97" s="19"/>
      <c r="L97" s="19"/>
      <c r="M97" s="20"/>
      <c r="N97" s="21"/>
      <c r="P97" s="16"/>
      <c r="Q97" s="16"/>
      <c r="R97" s="16"/>
    </row>
    <row r="98" ht="15.75" customHeight="1">
      <c r="A98" s="13">
        <v>43841.0</v>
      </c>
      <c r="B98" s="15" t="s">
        <v>39</v>
      </c>
      <c r="C98" s="15" t="s">
        <v>53</v>
      </c>
      <c r="D98" s="16" t="s">
        <v>195</v>
      </c>
      <c r="E98" s="15">
        <v>2.0</v>
      </c>
      <c r="F98" s="18"/>
      <c r="G98" s="18"/>
      <c r="H98" s="18"/>
      <c r="I98" s="18"/>
      <c r="K98" s="19"/>
      <c r="L98" s="19"/>
      <c r="M98" s="20"/>
      <c r="N98" s="21"/>
      <c r="P98" s="16"/>
      <c r="Q98" s="16"/>
      <c r="R98" s="16"/>
    </row>
    <row r="99" ht="15.75" customHeight="1">
      <c r="A99" s="13">
        <v>43841.0</v>
      </c>
      <c r="B99" s="15" t="s">
        <v>39</v>
      </c>
      <c r="C99" s="15" t="s">
        <v>53</v>
      </c>
      <c r="D99" s="16" t="s">
        <v>196</v>
      </c>
      <c r="E99" s="15">
        <v>1.0</v>
      </c>
      <c r="F99" s="18"/>
      <c r="G99" s="18"/>
      <c r="H99" s="18"/>
      <c r="I99" s="18"/>
      <c r="K99" s="19"/>
      <c r="L99" s="19"/>
      <c r="M99" s="20"/>
      <c r="N99" s="21"/>
      <c r="P99" s="16"/>
      <c r="Q99" s="16"/>
      <c r="R99" s="16"/>
    </row>
    <row r="100" ht="15.75" customHeight="1">
      <c r="A100" s="13">
        <v>43841.0</v>
      </c>
      <c r="B100" s="15" t="s">
        <v>39</v>
      </c>
      <c r="C100" s="15" t="s">
        <v>53</v>
      </c>
      <c r="D100" s="16" t="s">
        <v>268</v>
      </c>
      <c r="E100" s="15">
        <v>1.0</v>
      </c>
      <c r="F100" s="18"/>
      <c r="G100" s="18"/>
      <c r="H100" s="18"/>
      <c r="I100" s="18"/>
      <c r="K100" s="19"/>
      <c r="L100" s="19"/>
      <c r="M100" s="20"/>
      <c r="N100" s="21"/>
      <c r="P100" s="16"/>
      <c r="Q100" s="16"/>
      <c r="R100" s="16"/>
    </row>
    <row r="101" ht="15.75" customHeight="1">
      <c r="A101" s="13">
        <v>43841.0</v>
      </c>
      <c r="B101" s="15" t="s">
        <v>39</v>
      </c>
      <c r="C101" s="15" t="s">
        <v>53</v>
      </c>
      <c r="D101" s="16" t="s">
        <v>269</v>
      </c>
      <c r="E101" s="15">
        <v>2.0</v>
      </c>
      <c r="F101" s="18"/>
      <c r="G101" s="18"/>
      <c r="H101" s="18"/>
      <c r="I101" s="18"/>
      <c r="K101" s="19"/>
      <c r="L101" s="19"/>
      <c r="M101" s="20"/>
      <c r="N101" s="21"/>
      <c r="P101" s="16"/>
      <c r="Q101" s="16"/>
      <c r="R101" s="16"/>
    </row>
    <row r="102" ht="15.75" customHeight="1">
      <c r="A102" s="13">
        <v>43841.0</v>
      </c>
      <c r="B102" s="15" t="s">
        <v>39</v>
      </c>
      <c r="C102" s="15" t="s">
        <v>53</v>
      </c>
      <c r="D102" s="16" t="s">
        <v>227</v>
      </c>
      <c r="E102" s="15">
        <v>2.0</v>
      </c>
      <c r="F102" s="18"/>
      <c r="G102" s="18"/>
      <c r="H102" s="18"/>
      <c r="I102" s="18"/>
      <c r="K102" s="19"/>
      <c r="L102" s="19"/>
      <c r="M102" s="20"/>
      <c r="N102" s="21"/>
      <c r="P102" s="16"/>
      <c r="Q102" s="16"/>
      <c r="R102" s="16"/>
    </row>
    <row r="103" ht="15.75" customHeight="1">
      <c r="A103" s="13">
        <v>43841.0</v>
      </c>
      <c r="B103" s="15" t="s">
        <v>39</v>
      </c>
      <c r="C103" s="15" t="s">
        <v>53</v>
      </c>
      <c r="D103" s="16" t="s">
        <v>270</v>
      </c>
      <c r="E103" s="15">
        <v>3.0</v>
      </c>
      <c r="F103" s="18"/>
      <c r="G103" s="18"/>
      <c r="H103" s="18"/>
      <c r="I103" s="18"/>
      <c r="K103" s="19"/>
      <c r="L103" s="19"/>
      <c r="M103" s="20"/>
      <c r="N103" s="21"/>
      <c r="P103" s="16"/>
      <c r="Q103" s="16"/>
      <c r="R103" s="16"/>
    </row>
    <row r="104" ht="15.75" customHeight="1">
      <c r="A104" s="13">
        <v>43845.0</v>
      </c>
      <c r="B104" s="15" t="s">
        <v>55</v>
      </c>
      <c r="C104" s="15" t="s">
        <v>271</v>
      </c>
      <c r="D104" s="16" t="s">
        <v>262</v>
      </c>
      <c r="E104" s="15">
        <v>3.0</v>
      </c>
      <c r="H104" s="15" t="s">
        <v>263</v>
      </c>
    </row>
    <row r="105" ht="15.75" customHeight="1">
      <c r="A105" s="13">
        <v>43845.0</v>
      </c>
      <c r="B105" s="15" t="s">
        <v>55</v>
      </c>
      <c r="C105" s="15" t="s">
        <v>271</v>
      </c>
      <c r="D105" s="16" t="s">
        <v>187</v>
      </c>
      <c r="E105" s="15">
        <v>3.0</v>
      </c>
    </row>
    <row r="106" ht="15.75" customHeight="1">
      <c r="A106" s="13">
        <v>43845.0</v>
      </c>
      <c r="B106" s="15" t="s">
        <v>55</v>
      </c>
      <c r="C106" s="15" t="s">
        <v>271</v>
      </c>
      <c r="D106" s="16" t="s">
        <v>208</v>
      </c>
      <c r="E106" s="15">
        <v>2.0</v>
      </c>
    </row>
    <row r="107" ht="15.75" customHeight="1">
      <c r="A107" s="13">
        <v>43845.0</v>
      </c>
      <c r="B107" s="15" t="s">
        <v>55</v>
      </c>
      <c r="C107" s="15" t="s">
        <v>271</v>
      </c>
      <c r="D107" s="16" t="s">
        <v>195</v>
      </c>
      <c r="E107" s="15">
        <v>2.0</v>
      </c>
    </row>
    <row r="108" ht="15.75" customHeight="1">
      <c r="A108" s="13">
        <v>43845.0</v>
      </c>
      <c r="B108" s="15" t="s">
        <v>55</v>
      </c>
      <c r="C108" s="15" t="s">
        <v>271</v>
      </c>
      <c r="D108" s="16" t="s">
        <v>212</v>
      </c>
      <c r="E108" s="15">
        <v>1.0</v>
      </c>
    </row>
    <row r="109" ht="15.75" customHeight="1">
      <c r="A109" s="13">
        <v>43845.0</v>
      </c>
      <c r="B109" s="15" t="s">
        <v>55</v>
      </c>
      <c r="C109" s="15" t="s">
        <v>271</v>
      </c>
      <c r="D109" s="16" t="s">
        <v>185</v>
      </c>
      <c r="E109" s="15">
        <v>1.0</v>
      </c>
    </row>
    <row r="110" ht="15.75" customHeight="1">
      <c r="A110" s="13">
        <v>43845.0</v>
      </c>
      <c r="B110" s="15" t="s">
        <v>55</v>
      </c>
      <c r="C110" s="15" t="s">
        <v>271</v>
      </c>
      <c r="D110" s="16" t="s">
        <v>272</v>
      </c>
      <c r="E110" s="15">
        <v>1.0</v>
      </c>
    </row>
    <row r="111" ht="15.75" customHeight="1">
      <c r="A111" s="13">
        <v>43845.0</v>
      </c>
      <c r="B111" s="15" t="s">
        <v>55</v>
      </c>
      <c r="C111" s="15" t="s">
        <v>271</v>
      </c>
      <c r="D111" s="16" t="s">
        <v>188</v>
      </c>
      <c r="E111" s="15">
        <v>2.0</v>
      </c>
    </row>
    <row r="112" ht="15.75" customHeight="1">
      <c r="A112" s="13">
        <v>43845.0</v>
      </c>
      <c r="B112" s="15" t="s">
        <v>55</v>
      </c>
      <c r="C112" s="15" t="s">
        <v>271</v>
      </c>
      <c r="D112" s="16" t="s">
        <v>273</v>
      </c>
      <c r="E112" s="15">
        <v>1.0</v>
      </c>
      <c r="F112" s="15" t="s">
        <v>274</v>
      </c>
      <c r="H112" s="15" t="s">
        <v>275</v>
      </c>
    </row>
    <row r="113" ht="15.75" customHeight="1">
      <c r="A113" s="13">
        <v>43845.0</v>
      </c>
      <c r="B113" s="15" t="s">
        <v>55</v>
      </c>
      <c r="C113" s="15" t="s">
        <v>271</v>
      </c>
      <c r="D113" s="16" t="s">
        <v>276</v>
      </c>
      <c r="E113" s="15">
        <v>3.0</v>
      </c>
      <c r="F113" s="15" t="s">
        <v>277</v>
      </c>
      <c r="G113" s="15" t="s">
        <v>278</v>
      </c>
    </row>
    <row r="114" ht="15.75" customHeight="1">
      <c r="A114" s="13">
        <v>43845.0</v>
      </c>
      <c r="B114" s="15" t="s">
        <v>55</v>
      </c>
      <c r="C114" s="15" t="s">
        <v>271</v>
      </c>
      <c r="D114" s="16" t="s">
        <v>227</v>
      </c>
      <c r="E114" s="15">
        <v>3.0</v>
      </c>
      <c r="G114" s="15" t="s">
        <v>278</v>
      </c>
    </row>
    <row r="115" ht="15.75" customHeight="1">
      <c r="A115" s="13">
        <v>43845.0</v>
      </c>
      <c r="B115" s="15" t="s">
        <v>55</v>
      </c>
      <c r="C115" s="15" t="s">
        <v>271</v>
      </c>
      <c r="D115" s="16" t="s">
        <v>279</v>
      </c>
      <c r="E115" s="15">
        <v>3.0</v>
      </c>
      <c r="F115" s="15" t="s">
        <v>280</v>
      </c>
      <c r="G115" s="15" t="s">
        <v>278</v>
      </c>
    </row>
    <row r="116" ht="15.75" customHeight="1">
      <c r="A116" s="13">
        <v>43845.0</v>
      </c>
      <c r="B116" s="15" t="s">
        <v>55</v>
      </c>
      <c r="C116" s="15" t="s">
        <v>271</v>
      </c>
      <c r="D116" s="16" t="s">
        <v>281</v>
      </c>
      <c r="E116" s="15">
        <v>2.0</v>
      </c>
      <c r="F116" s="15" t="s">
        <v>282</v>
      </c>
      <c r="G116" s="15" t="s">
        <v>278</v>
      </c>
    </row>
    <row r="117" ht="15.75" customHeight="1">
      <c r="A117" s="13">
        <v>43846.0</v>
      </c>
      <c r="B117" s="15" t="s">
        <v>55</v>
      </c>
      <c r="C117" s="15" t="s">
        <v>283</v>
      </c>
      <c r="D117" s="16" t="s">
        <v>262</v>
      </c>
      <c r="E117" s="15">
        <v>2.0</v>
      </c>
      <c r="H117" s="15" t="s">
        <v>263</v>
      </c>
    </row>
    <row r="118" ht="15.75" customHeight="1">
      <c r="A118" s="13">
        <v>43846.0</v>
      </c>
      <c r="B118" s="15" t="s">
        <v>55</v>
      </c>
      <c r="C118" s="15" t="s">
        <v>283</v>
      </c>
      <c r="D118" s="16" t="s">
        <v>208</v>
      </c>
      <c r="E118" s="15">
        <v>2.0</v>
      </c>
    </row>
    <row r="119" ht="15.75" customHeight="1">
      <c r="A119" s="13">
        <v>43846.0</v>
      </c>
      <c r="B119" s="15" t="s">
        <v>55</v>
      </c>
      <c r="C119" s="15" t="s">
        <v>283</v>
      </c>
      <c r="D119" s="16" t="s">
        <v>188</v>
      </c>
      <c r="E119" s="15">
        <v>2.0</v>
      </c>
    </row>
    <row r="120" ht="15.75" customHeight="1">
      <c r="A120" s="13">
        <v>43846.0</v>
      </c>
      <c r="B120" s="15" t="s">
        <v>55</v>
      </c>
      <c r="C120" s="15" t="s">
        <v>283</v>
      </c>
      <c r="D120" s="16" t="s">
        <v>218</v>
      </c>
      <c r="E120" s="15">
        <v>2.0</v>
      </c>
    </row>
    <row r="121" ht="15.75" customHeight="1">
      <c r="A121" s="13">
        <v>43846.0</v>
      </c>
      <c r="B121" s="15" t="s">
        <v>55</v>
      </c>
      <c r="C121" s="15" t="s">
        <v>283</v>
      </c>
      <c r="D121" s="16" t="s">
        <v>284</v>
      </c>
      <c r="E121" s="15">
        <v>1.0</v>
      </c>
    </row>
    <row r="122" ht="15.75" customHeight="1">
      <c r="A122" s="13">
        <v>43846.0</v>
      </c>
      <c r="B122" s="15" t="s">
        <v>55</v>
      </c>
      <c r="C122" s="15" t="s">
        <v>283</v>
      </c>
      <c r="D122" s="16" t="s">
        <v>285</v>
      </c>
      <c r="E122" s="15">
        <v>1.0</v>
      </c>
      <c r="F122" s="15" t="s">
        <v>286</v>
      </c>
      <c r="G122" s="15" t="s">
        <v>278</v>
      </c>
      <c r="H122" s="15" t="s">
        <v>287</v>
      </c>
    </row>
    <row r="123" ht="15.75" customHeight="1">
      <c r="A123" s="13">
        <v>43846.0</v>
      </c>
      <c r="B123" s="15" t="s">
        <v>55</v>
      </c>
      <c r="C123" s="15" t="s">
        <v>283</v>
      </c>
      <c r="D123" s="16" t="s">
        <v>187</v>
      </c>
      <c r="E123" s="15">
        <v>3.0</v>
      </c>
    </row>
    <row r="124" ht="15.75" customHeight="1">
      <c r="A124" s="13">
        <v>43846.0</v>
      </c>
      <c r="B124" s="15" t="s">
        <v>55</v>
      </c>
      <c r="C124" s="15" t="s">
        <v>283</v>
      </c>
      <c r="D124" s="16" t="s">
        <v>288</v>
      </c>
      <c r="E124" s="15">
        <v>1.0</v>
      </c>
    </row>
    <row r="125" ht="15.75" customHeight="1">
      <c r="A125" s="13">
        <v>43846.0</v>
      </c>
      <c r="B125" s="15" t="s">
        <v>55</v>
      </c>
      <c r="C125" s="15" t="s">
        <v>283</v>
      </c>
      <c r="D125" s="16" t="s">
        <v>289</v>
      </c>
      <c r="E125" s="15">
        <v>1.0</v>
      </c>
      <c r="G125" s="15" t="s">
        <v>278</v>
      </c>
    </row>
    <row r="126" ht="15.75" customHeight="1">
      <c r="A126" s="13">
        <v>43846.0</v>
      </c>
      <c r="B126" s="15" t="s">
        <v>62</v>
      </c>
      <c r="C126" s="15" t="s">
        <v>290</v>
      </c>
      <c r="D126" s="16" t="s">
        <v>188</v>
      </c>
      <c r="E126" s="15">
        <v>3.0</v>
      </c>
    </row>
    <row r="127" ht="15.75" customHeight="1">
      <c r="A127" s="13">
        <v>43846.0</v>
      </c>
      <c r="B127" s="15" t="s">
        <v>62</v>
      </c>
      <c r="C127" s="15" t="s">
        <v>290</v>
      </c>
      <c r="D127" s="16" t="s">
        <v>262</v>
      </c>
      <c r="E127" s="15">
        <v>2.0</v>
      </c>
      <c r="H127" s="15" t="s">
        <v>263</v>
      </c>
    </row>
    <row r="128" ht="15.75" customHeight="1">
      <c r="A128" s="13">
        <v>43846.0</v>
      </c>
      <c r="B128" s="15" t="s">
        <v>62</v>
      </c>
      <c r="C128" s="15" t="s">
        <v>290</v>
      </c>
      <c r="D128" s="16" t="s">
        <v>291</v>
      </c>
      <c r="E128" s="15">
        <v>3.0</v>
      </c>
      <c r="H128" s="15" t="s">
        <v>292</v>
      </c>
    </row>
    <row r="129" ht="15.75" customHeight="1">
      <c r="A129" s="13">
        <v>43846.0</v>
      </c>
      <c r="B129" s="15" t="s">
        <v>62</v>
      </c>
      <c r="C129" s="15" t="s">
        <v>290</v>
      </c>
      <c r="D129" s="16" t="s">
        <v>208</v>
      </c>
      <c r="E129" s="15">
        <v>2.0</v>
      </c>
    </row>
    <row r="130" ht="15.75" customHeight="1">
      <c r="A130" s="13">
        <v>43846.0</v>
      </c>
      <c r="B130" s="15" t="s">
        <v>62</v>
      </c>
      <c r="C130" s="15" t="s">
        <v>290</v>
      </c>
      <c r="D130" s="16" t="s">
        <v>195</v>
      </c>
      <c r="E130" s="15">
        <v>2.0</v>
      </c>
    </row>
    <row r="131" ht="15.75" customHeight="1">
      <c r="A131" s="13">
        <v>43846.0</v>
      </c>
      <c r="B131" s="15" t="s">
        <v>62</v>
      </c>
      <c r="C131" s="15" t="s">
        <v>290</v>
      </c>
      <c r="D131" s="16" t="s">
        <v>185</v>
      </c>
      <c r="E131" s="15">
        <v>1.0</v>
      </c>
    </row>
    <row r="132" ht="15.75" customHeight="1">
      <c r="A132" s="13">
        <v>43846.0</v>
      </c>
      <c r="B132" s="15" t="s">
        <v>62</v>
      </c>
      <c r="C132" s="15" t="s">
        <v>290</v>
      </c>
      <c r="D132" s="16" t="s">
        <v>284</v>
      </c>
      <c r="E132" s="15">
        <v>1.0</v>
      </c>
    </row>
    <row r="133" ht="15.75" customHeight="1">
      <c r="A133" s="13">
        <v>43846.0</v>
      </c>
      <c r="B133" s="15" t="s">
        <v>62</v>
      </c>
      <c r="C133" s="15" t="s">
        <v>290</v>
      </c>
      <c r="D133" s="16" t="s">
        <v>196</v>
      </c>
      <c r="E133" s="15">
        <v>1.0</v>
      </c>
    </row>
    <row r="134" ht="15.75" customHeight="1">
      <c r="A134" s="13">
        <v>43846.0</v>
      </c>
      <c r="B134" s="15" t="s">
        <v>62</v>
      </c>
      <c r="C134" s="15" t="s">
        <v>290</v>
      </c>
      <c r="D134" s="16" t="s">
        <v>183</v>
      </c>
      <c r="E134" s="15">
        <v>1.0</v>
      </c>
      <c r="F134" s="15" t="s">
        <v>293</v>
      </c>
      <c r="G134" s="15" t="s">
        <v>278</v>
      </c>
    </row>
    <row r="135" ht="15.75" customHeight="1">
      <c r="A135" s="13">
        <v>43846.0</v>
      </c>
      <c r="B135" s="15" t="s">
        <v>62</v>
      </c>
      <c r="C135" s="15" t="s">
        <v>290</v>
      </c>
      <c r="D135" s="16" t="s">
        <v>294</v>
      </c>
      <c r="E135" s="15">
        <v>2.0</v>
      </c>
      <c r="F135" s="15" t="s">
        <v>295</v>
      </c>
      <c r="G135" s="15" t="s">
        <v>278</v>
      </c>
      <c r="H135" s="15" t="s">
        <v>296</v>
      </c>
    </row>
    <row r="136" ht="15.75" customHeight="1">
      <c r="A136" s="13">
        <v>43846.0</v>
      </c>
      <c r="B136" s="15" t="s">
        <v>62</v>
      </c>
      <c r="C136" s="15" t="s">
        <v>290</v>
      </c>
      <c r="D136" s="16" t="s">
        <v>297</v>
      </c>
      <c r="E136" s="15">
        <v>1.0</v>
      </c>
      <c r="F136" s="18" t="s">
        <v>298</v>
      </c>
      <c r="G136" s="15" t="s">
        <v>278</v>
      </c>
      <c r="H136" s="15" t="s">
        <v>299</v>
      </c>
    </row>
    <row r="137" ht="15.75" customHeight="1">
      <c r="A137" s="13">
        <v>43847.0</v>
      </c>
      <c r="B137" s="15" t="s">
        <v>55</v>
      </c>
      <c r="C137" s="17" t="s">
        <v>300</v>
      </c>
      <c r="D137" s="16" t="s">
        <v>262</v>
      </c>
      <c r="E137" s="15">
        <v>2.0</v>
      </c>
    </row>
    <row r="138" ht="15.75" customHeight="1">
      <c r="A138" s="13">
        <v>43847.0</v>
      </c>
      <c r="B138" s="15" t="s">
        <v>55</v>
      </c>
      <c r="C138" s="17" t="s">
        <v>300</v>
      </c>
      <c r="D138" s="16" t="s">
        <v>208</v>
      </c>
      <c r="E138" s="15">
        <v>2.0</v>
      </c>
    </row>
    <row r="139" ht="15.75" customHeight="1">
      <c r="A139" s="13">
        <v>43847.0</v>
      </c>
      <c r="B139" s="15" t="s">
        <v>55</v>
      </c>
      <c r="C139" s="17" t="s">
        <v>300</v>
      </c>
      <c r="D139" s="16" t="s">
        <v>188</v>
      </c>
      <c r="E139" s="15">
        <v>2.0</v>
      </c>
    </row>
    <row r="140" ht="15.75" customHeight="1">
      <c r="A140" s="13">
        <v>43847.0</v>
      </c>
      <c r="B140" s="15" t="s">
        <v>55</v>
      </c>
      <c r="C140" s="17" t="s">
        <v>300</v>
      </c>
      <c r="D140" s="16" t="s">
        <v>218</v>
      </c>
      <c r="E140" s="15">
        <v>2.0</v>
      </c>
    </row>
    <row r="141" ht="15.75" customHeight="1">
      <c r="A141" s="13">
        <v>43847.0</v>
      </c>
      <c r="B141" s="15" t="s">
        <v>55</v>
      </c>
      <c r="C141" s="17" t="s">
        <v>300</v>
      </c>
      <c r="D141" s="16" t="s">
        <v>284</v>
      </c>
      <c r="E141" s="15">
        <v>2.0</v>
      </c>
    </row>
    <row r="142" ht="15.75" customHeight="1">
      <c r="A142" s="13">
        <v>43847.0</v>
      </c>
      <c r="B142" s="15" t="s">
        <v>55</v>
      </c>
      <c r="C142" s="17" t="s">
        <v>300</v>
      </c>
      <c r="D142" s="16" t="s">
        <v>187</v>
      </c>
      <c r="E142" s="15">
        <v>3.0</v>
      </c>
    </row>
    <row r="143" ht="15.75" customHeight="1">
      <c r="A143" s="13">
        <v>43847.0</v>
      </c>
      <c r="B143" s="15" t="s">
        <v>55</v>
      </c>
      <c r="C143" s="17" t="s">
        <v>300</v>
      </c>
      <c r="D143" s="16" t="s">
        <v>288</v>
      </c>
      <c r="E143" s="15">
        <v>1.0</v>
      </c>
    </row>
    <row r="144" ht="15.75" customHeight="1">
      <c r="A144" s="13">
        <v>43847.0</v>
      </c>
      <c r="B144" s="15" t="s">
        <v>55</v>
      </c>
      <c r="C144" s="17" t="s">
        <v>300</v>
      </c>
      <c r="D144" s="16" t="s">
        <v>289</v>
      </c>
      <c r="E144" s="15">
        <v>2.0</v>
      </c>
    </row>
    <row r="145" ht="15.75" customHeight="1">
      <c r="A145" s="13">
        <v>43847.0</v>
      </c>
      <c r="B145" s="15" t="s">
        <v>55</v>
      </c>
      <c r="C145" s="17" t="s">
        <v>300</v>
      </c>
      <c r="D145" s="16" t="s">
        <v>301</v>
      </c>
      <c r="E145" s="15">
        <v>1.0</v>
      </c>
    </row>
    <row r="146" ht="15.75" customHeight="1">
      <c r="A146" s="13">
        <v>43847.0</v>
      </c>
      <c r="B146" s="15" t="s">
        <v>55</v>
      </c>
      <c r="C146" s="17" t="s">
        <v>300</v>
      </c>
      <c r="D146" s="16" t="s">
        <v>302</v>
      </c>
      <c r="E146" s="15">
        <v>2.0</v>
      </c>
      <c r="F146" s="18" t="s">
        <v>303</v>
      </c>
      <c r="G146" s="15" t="s">
        <v>278</v>
      </c>
    </row>
    <row r="147" ht="15.75" customHeight="1">
      <c r="A147" s="13">
        <v>43848.0</v>
      </c>
      <c r="B147" s="15" t="s">
        <v>68</v>
      </c>
      <c r="C147" s="15" t="s">
        <v>304</v>
      </c>
      <c r="D147" s="15" t="s">
        <v>218</v>
      </c>
      <c r="E147" s="15">
        <v>2.0</v>
      </c>
    </row>
    <row r="148" ht="15.75" customHeight="1">
      <c r="A148" s="13">
        <v>43848.0</v>
      </c>
      <c r="B148" s="15" t="s">
        <v>68</v>
      </c>
      <c r="C148" s="15" t="s">
        <v>304</v>
      </c>
      <c r="D148" s="16" t="s">
        <v>305</v>
      </c>
      <c r="E148" s="15">
        <v>2.0</v>
      </c>
    </row>
    <row r="149" ht="15.75" customHeight="1">
      <c r="A149" s="13">
        <v>43848.0</v>
      </c>
      <c r="B149" s="15" t="s">
        <v>68</v>
      </c>
      <c r="C149" s="15" t="s">
        <v>304</v>
      </c>
      <c r="D149" s="16" t="s">
        <v>289</v>
      </c>
      <c r="E149" s="15">
        <v>1.0</v>
      </c>
    </row>
    <row r="150" ht="15.75" customHeight="1">
      <c r="A150" s="13">
        <v>43848.0</v>
      </c>
      <c r="B150" s="15" t="s">
        <v>68</v>
      </c>
      <c r="C150" s="15" t="s">
        <v>304</v>
      </c>
      <c r="D150" s="16" t="s">
        <v>262</v>
      </c>
      <c r="E150" s="15">
        <v>2.0</v>
      </c>
    </row>
    <row r="151" ht="15.75" customHeight="1">
      <c r="A151" s="13">
        <v>43848.0</v>
      </c>
      <c r="B151" s="15" t="s">
        <v>68</v>
      </c>
      <c r="C151" s="15" t="s">
        <v>304</v>
      </c>
      <c r="D151" s="16" t="s">
        <v>187</v>
      </c>
      <c r="E151" s="15">
        <v>3.0</v>
      </c>
    </row>
    <row r="152" ht="15.75" customHeight="1">
      <c r="A152" s="13">
        <v>43848.0</v>
      </c>
      <c r="B152" s="15" t="s">
        <v>68</v>
      </c>
      <c r="C152" s="15" t="s">
        <v>304</v>
      </c>
      <c r="D152" s="16" t="s">
        <v>188</v>
      </c>
      <c r="E152" s="15">
        <v>2.0</v>
      </c>
    </row>
    <row r="153" ht="15.75" customHeight="1">
      <c r="A153" s="13">
        <v>43848.0</v>
      </c>
      <c r="B153" s="15" t="s">
        <v>68</v>
      </c>
      <c r="C153" s="15" t="s">
        <v>304</v>
      </c>
      <c r="D153" s="16" t="s">
        <v>208</v>
      </c>
      <c r="E153" s="15">
        <v>2.0</v>
      </c>
    </row>
    <row r="154" ht="15.75" customHeight="1">
      <c r="A154" s="13">
        <v>43848.0</v>
      </c>
      <c r="B154" s="15" t="s">
        <v>68</v>
      </c>
      <c r="C154" s="15" t="s">
        <v>304</v>
      </c>
      <c r="D154" s="16" t="s">
        <v>195</v>
      </c>
      <c r="E154" s="15">
        <v>2.0</v>
      </c>
    </row>
    <row r="155" ht="15.75" customHeight="1">
      <c r="A155" s="13">
        <v>43848.0</v>
      </c>
      <c r="B155" s="15" t="s">
        <v>68</v>
      </c>
      <c r="C155" s="15" t="s">
        <v>304</v>
      </c>
      <c r="D155" s="16" t="s">
        <v>306</v>
      </c>
      <c r="E155" s="15">
        <v>1.0</v>
      </c>
      <c r="F155" s="17" t="s">
        <v>307</v>
      </c>
      <c r="G155" s="15" t="s">
        <v>278</v>
      </c>
    </row>
    <row r="156" ht="15.75" customHeight="1">
      <c r="A156" s="13">
        <v>43848.0</v>
      </c>
      <c r="B156" s="15" t="s">
        <v>68</v>
      </c>
      <c r="C156" s="15" t="s">
        <v>304</v>
      </c>
      <c r="D156" s="16" t="s">
        <v>308</v>
      </c>
      <c r="E156" s="15">
        <v>2.0</v>
      </c>
    </row>
    <row r="157" ht="15.75" customHeight="1">
      <c r="A157" s="13">
        <v>43848.0</v>
      </c>
      <c r="B157" s="15" t="s">
        <v>68</v>
      </c>
      <c r="C157" s="15" t="s">
        <v>304</v>
      </c>
      <c r="D157" s="16" t="s">
        <v>254</v>
      </c>
      <c r="E157" s="15">
        <v>2.0</v>
      </c>
    </row>
    <row r="158" ht="15.75" customHeight="1">
      <c r="A158" s="13">
        <v>43848.0</v>
      </c>
      <c r="B158" s="15" t="s">
        <v>68</v>
      </c>
      <c r="C158" s="15" t="s">
        <v>304</v>
      </c>
      <c r="D158" s="16" t="s">
        <v>211</v>
      </c>
      <c r="E158" s="15">
        <v>1.0</v>
      </c>
    </row>
    <row r="159" ht="15.75" customHeight="1">
      <c r="A159" s="13">
        <v>43848.0</v>
      </c>
      <c r="B159" s="15" t="s">
        <v>72</v>
      </c>
      <c r="C159" s="15" t="s">
        <v>309</v>
      </c>
      <c r="D159" s="16" t="s">
        <v>262</v>
      </c>
      <c r="E159" s="15">
        <v>2.0</v>
      </c>
      <c r="H159" s="15" t="s">
        <v>310</v>
      </c>
    </row>
    <row r="160" ht="15.75" customHeight="1">
      <c r="A160" s="13">
        <v>43848.0</v>
      </c>
      <c r="B160" s="15" t="s">
        <v>72</v>
      </c>
      <c r="C160" s="15" t="s">
        <v>309</v>
      </c>
      <c r="D160" s="16" t="s">
        <v>284</v>
      </c>
      <c r="E160" s="15">
        <v>2.0</v>
      </c>
      <c r="H160" s="15" t="s">
        <v>311</v>
      </c>
    </row>
    <row r="161" ht="15.75" customHeight="1">
      <c r="A161" s="13">
        <v>43848.0</v>
      </c>
      <c r="B161" s="15" t="s">
        <v>72</v>
      </c>
      <c r="C161" s="15" t="s">
        <v>309</v>
      </c>
      <c r="D161" s="16" t="s">
        <v>195</v>
      </c>
      <c r="E161" s="15">
        <v>2.0</v>
      </c>
      <c r="H161" s="15" t="s">
        <v>312</v>
      </c>
    </row>
    <row r="162" ht="15.75" customHeight="1">
      <c r="A162" s="13">
        <v>43848.0</v>
      </c>
      <c r="B162" s="15" t="s">
        <v>72</v>
      </c>
      <c r="C162" s="15" t="s">
        <v>309</v>
      </c>
      <c r="D162" s="16" t="s">
        <v>196</v>
      </c>
      <c r="E162" s="15">
        <v>1.0</v>
      </c>
      <c r="H162" s="15" t="s">
        <v>312</v>
      </c>
    </row>
    <row r="163" ht="15.75" customHeight="1">
      <c r="A163" s="13">
        <v>43848.0</v>
      </c>
      <c r="B163" s="15" t="s">
        <v>72</v>
      </c>
      <c r="C163" s="15" t="s">
        <v>309</v>
      </c>
      <c r="D163" s="16" t="s">
        <v>188</v>
      </c>
      <c r="E163" s="15">
        <v>2.0</v>
      </c>
      <c r="H163" s="15" t="s">
        <v>312</v>
      </c>
    </row>
    <row r="164" ht="15.75" customHeight="1">
      <c r="A164" s="13">
        <v>43848.0</v>
      </c>
      <c r="B164" s="15" t="s">
        <v>72</v>
      </c>
      <c r="C164" s="15" t="s">
        <v>309</v>
      </c>
      <c r="D164" s="16" t="s">
        <v>185</v>
      </c>
      <c r="E164" s="15">
        <v>2.0</v>
      </c>
      <c r="H164" s="15" t="s">
        <v>313</v>
      </c>
    </row>
    <row r="165" ht="15.75" customHeight="1">
      <c r="A165" s="13">
        <v>43848.0</v>
      </c>
      <c r="B165" s="15" t="s">
        <v>72</v>
      </c>
      <c r="C165" s="15" t="s">
        <v>309</v>
      </c>
      <c r="D165" s="16" t="s">
        <v>254</v>
      </c>
      <c r="E165" s="15">
        <v>2.0</v>
      </c>
      <c r="H165" s="15" t="s">
        <v>314</v>
      </c>
    </row>
    <row r="166" ht="15.75" customHeight="1">
      <c r="A166" s="13">
        <v>43848.0</v>
      </c>
      <c r="B166" s="15" t="s">
        <v>76</v>
      </c>
      <c r="C166" s="15" t="s">
        <v>315</v>
      </c>
      <c r="D166" s="16" t="s">
        <v>305</v>
      </c>
      <c r="E166" s="15">
        <v>3.0</v>
      </c>
      <c r="H166" s="15" t="s">
        <v>316</v>
      </c>
    </row>
    <row r="167" ht="15.75" customHeight="1">
      <c r="A167" s="13">
        <v>43855.0</v>
      </c>
      <c r="B167" s="15" t="s">
        <v>80</v>
      </c>
      <c r="C167" s="15" t="s">
        <v>317</v>
      </c>
      <c r="D167" s="16" t="s">
        <v>318</v>
      </c>
      <c r="E167" s="15">
        <v>2.0</v>
      </c>
      <c r="H167" s="15" t="s">
        <v>319</v>
      </c>
    </row>
    <row r="168" ht="15.75" customHeight="1">
      <c r="A168" s="13">
        <v>43855.0</v>
      </c>
      <c r="B168" s="15" t="s">
        <v>80</v>
      </c>
      <c r="C168" s="15" t="s">
        <v>317</v>
      </c>
      <c r="D168" s="16" t="s">
        <v>320</v>
      </c>
      <c r="E168" s="15">
        <v>2.0</v>
      </c>
      <c r="G168" s="15" t="s">
        <v>278</v>
      </c>
      <c r="H168" s="15" t="s">
        <v>319</v>
      </c>
    </row>
    <row r="169" ht="15.75" customHeight="1">
      <c r="A169" s="13">
        <v>43855.0</v>
      </c>
      <c r="B169" s="15" t="s">
        <v>80</v>
      </c>
      <c r="C169" s="15" t="s">
        <v>317</v>
      </c>
      <c r="D169" s="16" t="s">
        <v>267</v>
      </c>
      <c r="E169" s="15">
        <v>2.0</v>
      </c>
      <c r="G169" s="15" t="s">
        <v>278</v>
      </c>
      <c r="H169" s="15" t="s">
        <v>319</v>
      </c>
    </row>
    <row r="170" ht="15.75" customHeight="1">
      <c r="A170" s="13">
        <v>43855.0</v>
      </c>
      <c r="B170" s="15" t="s">
        <v>80</v>
      </c>
      <c r="C170" s="15" t="s">
        <v>317</v>
      </c>
      <c r="D170" s="16" t="s">
        <v>321</v>
      </c>
      <c r="E170" s="15">
        <v>1.0</v>
      </c>
      <c r="G170" s="15" t="s">
        <v>278</v>
      </c>
      <c r="H170" s="15" t="s">
        <v>319</v>
      </c>
    </row>
    <row r="171" ht="15.75" customHeight="1">
      <c r="A171" s="13">
        <v>43855.0</v>
      </c>
      <c r="B171" s="15" t="s">
        <v>80</v>
      </c>
      <c r="C171" s="15" t="s">
        <v>317</v>
      </c>
      <c r="D171" s="16" t="s">
        <v>322</v>
      </c>
      <c r="E171" s="15">
        <v>1.0</v>
      </c>
      <c r="G171" s="15" t="s">
        <v>278</v>
      </c>
      <c r="H171" s="15" t="s">
        <v>319</v>
      </c>
    </row>
    <row r="172" ht="15.75" customHeight="1">
      <c r="A172" s="13">
        <v>43855.0</v>
      </c>
      <c r="B172" s="15" t="s">
        <v>80</v>
      </c>
      <c r="C172" s="15" t="s">
        <v>317</v>
      </c>
      <c r="D172" s="16" t="s">
        <v>323</v>
      </c>
      <c r="E172" s="15">
        <v>1.0</v>
      </c>
      <c r="G172" s="15" t="s">
        <v>278</v>
      </c>
      <c r="H172" s="15" t="s">
        <v>324</v>
      </c>
    </row>
    <row r="173" ht="15.75" customHeight="1">
      <c r="A173" s="13">
        <v>43855.0</v>
      </c>
      <c r="B173" s="15" t="s">
        <v>80</v>
      </c>
      <c r="C173" s="15" t="s">
        <v>317</v>
      </c>
      <c r="D173" s="16" t="s">
        <v>325</v>
      </c>
      <c r="E173" s="15">
        <v>2.0</v>
      </c>
      <c r="G173" s="15" t="s">
        <v>278</v>
      </c>
      <c r="H173" s="15" t="s">
        <v>324</v>
      </c>
    </row>
    <row r="174" ht="15.75" customHeight="1">
      <c r="A174" s="13">
        <v>43855.0</v>
      </c>
      <c r="B174" s="15" t="s">
        <v>80</v>
      </c>
      <c r="C174" s="15" t="s">
        <v>317</v>
      </c>
      <c r="D174" s="16" t="s">
        <v>326</v>
      </c>
      <c r="E174" s="15">
        <v>1.0</v>
      </c>
      <c r="G174" s="15" t="s">
        <v>278</v>
      </c>
      <c r="H174" s="15" t="s">
        <v>324</v>
      </c>
    </row>
    <row r="175" ht="15.75" customHeight="1">
      <c r="A175" s="13">
        <v>43860.0</v>
      </c>
      <c r="B175" s="15" t="s">
        <v>83</v>
      </c>
      <c r="C175" s="15" t="s">
        <v>327</v>
      </c>
      <c r="D175" s="16" t="s">
        <v>239</v>
      </c>
      <c r="E175" s="15">
        <v>2.0</v>
      </c>
      <c r="F175" s="15" t="s">
        <v>328</v>
      </c>
      <c r="G175" s="15" t="s">
        <v>278</v>
      </c>
      <c r="H175" s="15" t="s">
        <v>241</v>
      </c>
    </row>
    <row r="176" ht="15.75" customHeight="1">
      <c r="A176" s="13">
        <v>43860.0</v>
      </c>
      <c r="B176" s="15" t="s">
        <v>83</v>
      </c>
      <c r="C176" s="15" t="s">
        <v>327</v>
      </c>
      <c r="D176" s="16" t="s">
        <v>329</v>
      </c>
      <c r="E176" s="15">
        <v>2.0</v>
      </c>
      <c r="F176" s="15" t="s">
        <v>330</v>
      </c>
      <c r="G176" s="15" t="s">
        <v>278</v>
      </c>
      <c r="H176" s="15" t="s">
        <v>331</v>
      </c>
    </row>
    <row r="177" ht="15.75" customHeight="1">
      <c r="A177" s="13">
        <v>43860.0</v>
      </c>
      <c r="B177" s="15" t="s">
        <v>83</v>
      </c>
      <c r="C177" s="15" t="s">
        <v>327</v>
      </c>
      <c r="D177" s="16" t="s">
        <v>332</v>
      </c>
      <c r="E177" s="15">
        <v>2.0</v>
      </c>
      <c r="F177" s="15" t="s">
        <v>333</v>
      </c>
      <c r="G177" s="15" t="s">
        <v>278</v>
      </c>
      <c r="H177" s="15" t="s">
        <v>331</v>
      </c>
    </row>
    <row r="178" ht="15.75" customHeight="1">
      <c r="A178" s="13">
        <v>43860.0</v>
      </c>
      <c r="B178" s="15" t="s">
        <v>83</v>
      </c>
      <c r="C178" s="15" t="s">
        <v>327</v>
      </c>
      <c r="D178" s="16" t="s">
        <v>334</v>
      </c>
      <c r="E178" s="15">
        <v>2.0</v>
      </c>
      <c r="H178" s="15" t="s">
        <v>335</v>
      </c>
    </row>
    <row r="179" ht="15.75" customHeight="1">
      <c r="A179" s="13">
        <v>43860.0</v>
      </c>
      <c r="B179" s="15" t="s">
        <v>83</v>
      </c>
      <c r="C179" s="15" t="s">
        <v>327</v>
      </c>
      <c r="D179" s="16" t="s">
        <v>284</v>
      </c>
      <c r="E179" s="15">
        <v>1.0</v>
      </c>
      <c r="H179" s="15" t="s">
        <v>336</v>
      </c>
    </row>
    <row r="180" ht="15.75" customHeight="1">
      <c r="A180" s="13">
        <v>43860.0</v>
      </c>
      <c r="B180" s="15" t="s">
        <v>83</v>
      </c>
      <c r="C180" s="15" t="s">
        <v>327</v>
      </c>
      <c r="D180" s="16" t="s">
        <v>254</v>
      </c>
      <c r="E180" s="15">
        <v>3.0</v>
      </c>
      <c r="H180" s="15" t="s">
        <v>337</v>
      </c>
    </row>
    <row r="181" ht="15.75" customHeight="1">
      <c r="A181" s="13">
        <v>43860.0</v>
      </c>
      <c r="B181" s="15" t="s">
        <v>83</v>
      </c>
      <c r="C181" s="15" t="s">
        <v>327</v>
      </c>
      <c r="D181" s="16" t="s">
        <v>218</v>
      </c>
      <c r="E181" s="15">
        <v>2.0</v>
      </c>
      <c r="H181" s="15" t="s">
        <v>338</v>
      </c>
    </row>
    <row r="182" ht="15.75" customHeight="1">
      <c r="A182" s="13">
        <v>43860.0</v>
      </c>
      <c r="B182" s="15" t="s">
        <v>83</v>
      </c>
      <c r="C182" s="15" t="s">
        <v>327</v>
      </c>
      <c r="D182" s="16" t="s">
        <v>227</v>
      </c>
      <c r="E182" s="15">
        <v>1.0</v>
      </c>
      <c r="H182" s="15" t="s">
        <v>336</v>
      </c>
    </row>
    <row r="183" ht="15.75" customHeight="1">
      <c r="A183" s="13">
        <v>43860.0</v>
      </c>
      <c r="B183" s="15" t="s">
        <v>83</v>
      </c>
      <c r="C183" s="15" t="s">
        <v>327</v>
      </c>
      <c r="D183" s="16" t="s">
        <v>339</v>
      </c>
      <c r="E183" s="15">
        <v>3.0</v>
      </c>
      <c r="F183" s="15" t="s">
        <v>340</v>
      </c>
      <c r="H183" s="15" t="s">
        <v>331</v>
      </c>
    </row>
    <row r="184" ht="15.75" customHeight="1">
      <c r="A184" s="13">
        <v>43860.0</v>
      </c>
      <c r="B184" s="15" t="s">
        <v>83</v>
      </c>
      <c r="C184" s="15" t="s">
        <v>327</v>
      </c>
      <c r="D184" s="16" t="s">
        <v>341</v>
      </c>
      <c r="E184" s="15">
        <v>1.0</v>
      </c>
      <c r="G184" s="15" t="s">
        <v>278</v>
      </c>
      <c r="H184" s="15" t="s">
        <v>311</v>
      </c>
    </row>
    <row r="185" ht="15.75" customHeight="1">
      <c r="A185" s="13">
        <v>43860.0</v>
      </c>
      <c r="B185" s="15" t="s">
        <v>83</v>
      </c>
      <c r="C185" s="15" t="s">
        <v>327</v>
      </c>
      <c r="D185" s="16" t="s">
        <v>342</v>
      </c>
      <c r="E185" s="15">
        <v>1.0</v>
      </c>
      <c r="H185" s="15" t="s">
        <v>335</v>
      </c>
    </row>
    <row r="186" ht="15.75" customHeight="1">
      <c r="A186" s="13">
        <v>43860.0</v>
      </c>
      <c r="B186" s="15" t="s">
        <v>83</v>
      </c>
      <c r="C186" s="15" t="s">
        <v>327</v>
      </c>
      <c r="D186" s="16" t="s">
        <v>343</v>
      </c>
      <c r="E186" s="15">
        <v>1.0</v>
      </c>
      <c r="F186" s="15" t="s">
        <v>344</v>
      </c>
    </row>
    <row r="187" ht="15.75" customHeight="1">
      <c r="A187" s="13">
        <v>43861.0</v>
      </c>
      <c r="B187" s="15" t="s">
        <v>87</v>
      </c>
      <c r="C187" s="15" t="s">
        <v>345</v>
      </c>
      <c r="D187" s="16" t="s">
        <v>308</v>
      </c>
      <c r="E187" s="15">
        <v>1.0</v>
      </c>
    </row>
    <row r="188" ht="15.75" customHeight="1">
      <c r="A188" s="13">
        <v>43861.0</v>
      </c>
      <c r="B188" s="15" t="s">
        <v>87</v>
      </c>
      <c r="C188" s="15" t="s">
        <v>345</v>
      </c>
      <c r="D188" s="16" t="s">
        <v>195</v>
      </c>
      <c r="E188" s="15">
        <v>2.0</v>
      </c>
    </row>
    <row r="189" ht="15.75" customHeight="1">
      <c r="A189" s="13">
        <v>43861.0</v>
      </c>
      <c r="B189" s="15" t="s">
        <v>87</v>
      </c>
      <c r="C189" s="15" t="s">
        <v>345</v>
      </c>
      <c r="D189" s="16" t="s">
        <v>175</v>
      </c>
      <c r="E189" s="15">
        <v>1.0</v>
      </c>
    </row>
    <row r="190" ht="15.75" customHeight="1">
      <c r="A190" s="13">
        <v>43861.0</v>
      </c>
      <c r="B190" s="15" t="s">
        <v>87</v>
      </c>
      <c r="C190" s="15" t="s">
        <v>345</v>
      </c>
      <c r="D190" s="16" t="s">
        <v>254</v>
      </c>
      <c r="E190" s="15">
        <v>1.0</v>
      </c>
    </row>
    <row r="191" ht="15.75" customHeight="1">
      <c r="A191" s="13">
        <v>43861.0</v>
      </c>
      <c r="B191" s="15" t="s">
        <v>87</v>
      </c>
      <c r="C191" s="15" t="s">
        <v>345</v>
      </c>
      <c r="D191" s="16" t="s">
        <v>208</v>
      </c>
      <c r="E191" s="15">
        <v>2.0</v>
      </c>
    </row>
    <row r="192" ht="15.75" customHeight="1">
      <c r="A192" s="13">
        <v>43861.0</v>
      </c>
      <c r="B192" s="15" t="s">
        <v>87</v>
      </c>
      <c r="C192" s="15" t="s">
        <v>345</v>
      </c>
      <c r="D192" s="16" t="s">
        <v>339</v>
      </c>
      <c r="E192" s="15">
        <v>3.0</v>
      </c>
    </row>
    <row r="193" ht="15.75" customHeight="1">
      <c r="A193" s="13">
        <v>43861.0</v>
      </c>
      <c r="B193" s="15" t="s">
        <v>87</v>
      </c>
      <c r="C193" s="15" t="s">
        <v>345</v>
      </c>
      <c r="D193" s="16" t="s">
        <v>329</v>
      </c>
      <c r="E193" s="15">
        <v>2.0</v>
      </c>
    </row>
    <row r="194" ht="15.75" customHeight="1">
      <c r="A194" s="13">
        <v>43861.0</v>
      </c>
      <c r="B194" s="15" t="s">
        <v>87</v>
      </c>
      <c r="C194" s="15" t="s">
        <v>345</v>
      </c>
      <c r="D194" s="16" t="s">
        <v>332</v>
      </c>
      <c r="E194" s="15">
        <v>2.0</v>
      </c>
      <c r="F194" s="15" t="s">
        <v>307</v>
      </c>
    </row>
    <row r="195" ht="15.75" customHeight="1">
      <c r="A195" s="13">
        <v>43861.0</v>
      </c>
      <c r="B195" s="15" t="s">
        <v>87</v>
      </c>
      <c r="C195" s="15" t="s">
        <v>345</v>
      </c>
      <c r="D195" s="16" t="s">
        <v>239</v>
      </c>
      <c r="E195" s="15">
        <v>1.0</v>
      </c>
      <c r="H195" s="15" t="s">
        <v>241</v>
      </c>
    </row>
    <row r="196" ht="15.75" customHeight="1">
      <c r="A196" s="13">
        <v>43861.0</v>
      </c>
      <c r="B196" s="15" t="s">
        <v>87</v>
      </c>
      <c r="C196" s="15" t="s">
        <v>345</v>
      </c>
      <c r="D196" s="16" t="s">
        <v>346</v>
      </c>
      <c r="E196" s="15">
        <v>1.0</v>
      </c>
      <c r="F196" s="15" t="s">
        <v>307</v>
      </c>
      <c r="G196" s="15" t="s">
        <v>278</v>
      </c>
    </row>
    <row r="197" ht="15.75" customHeight="1">
      <c r="A197" s="13">
        <v>43861.0</v>
      </c>
      <c r="B197" s="15" t="s">
        <v>87</v>
      </c>
      <c r="C197" s="15" t="s">
        <v>345</v>
      </c>
      <c r="D197" s="16" t="s">
        <v>347</v>
      </c>
      <c r="E197" s="15">
        <v>1.0</v>
      </c>
    </row>
    <row r="198" ht="15.75" customHeight="1">
      <c r="A198" s="13">
        <v>43861.0</v>
      </c>
      <c r="B198" s="15" t="s">
        <v>87</v>
      </c>
      <c r="C198" s="15" t="s">
        <v>345</v>
      </c>
      <c r="D198" s="16" t="s">
        <v>192</v>
      </c>
      <c r="E198" s="15">
        <v>1.0</v>
      </c>
    </row>
    <row r="199" ht="15.75" customHeight="1">
      <c r="A199" s="13">
        <v>43861.0</v>
      </c>
      <c r="B199" s="15" t="s">
        <v>87</v>
      </c>
      <c r="C199" s="15" t="s">
        <v>345</v>
      </c>
      <c r="D199" s="16" t="s">
        <v>187</v>
      </c>
      <c r="E199" s="15">
        <v>2.0</v>
      </c>
    </row>
    <row r="200" ht="15.75" customHeight="1">
      <c r="A200" s="13">
        <v>43861.0</v>
      </c>
      <c r="B200" s="15" t="s">
        <v>87</v>
      </c>
      <c r="C200" s="15" t="s">
        <v>345</v>
      </c>
      <c r="D200" s="16" t="s">
        <v>348</v>
      </c>
      <c r="E200" s="15">
        <v>1.0</v>
      </c>
      <c r="G200" s="15" t="s">
        <v>278</v>
      </c>
    </row>
    <row r="201" ht="15.75" customHeight="1">
      <c r="A201" s="13">
        <v>43861.0</v>
      </c>
      <c r="B201" s="15" t="s">
        <v>87</v>
      </c>
      <c r="C201" s="15" t="s">
        <v>345</v>
      </c>
      <c r="D201" s="16" t="s">
        <v>289</v>
      </c>
      <c r="E201" s="15">
        <v>2.0</v>
      </c>
    </row>
    <row r="202" ht="15.75" customHeight="1">
      <c r="A202" s="13">
        <v>43861.0</v>
      </c>
      <c r="B202" s="15" t="s">
        <v>90</v>
      </c>
      <c r="C202" s="15" t="s">
        <v>349</v>
      </c>
      <c r="D202" s="16" t="s">
        <v>186</v>
      </c>
      <c r="E202" s="15">
        <v>1.0</v>
      </c>
      <c r="H202" s="15" t="s">
        <v>350</v>
      </c>
    </row>
    <row r="203" ht="15.75" customHeight="1">
      <c r="A203" s="13">
        <v>43861.0</v>
      </c>
      <c r="B203" s="15" t="s">
        <v>90</v>
      </c>
      <c r="C203" s="15" t="s">
        <v>349</v>
      </c>
      <c r="D203" s="16" t="s">
        <v>185</v>
      </c>
      <c r="E203" s="15">
        <v>1.0</v>
      </c>
    </row>
    <row r="204" ht="15.75" customHeight="1">
      <c r="A204" s="13">
        <v>43861.0</v>
      </c>
      <c r="B204" s="15" t="s">
        <v>90</v>
      </c>
      <c r="C204" s="15" t="s">
        <v>349</v>
      </c>
      <c r="D204" s="16" t="s">
        <v>254</v>
      </c>
      <c r="E204" s="15">
        <v>3.0</v>
      </c>
    </row>
    <row r="205" ht="15.75" customHeight="1">
      <c r="A205" s="13">
        <v>43861.0</v>
      </c>
      <c r="B205" s="15" t="s">
        <v>90</v>
      </c>
      <c r="C205" s="15" t="s">
        <v>349</v>
      </c>
      <c r="D205" s="16" t="s">
        <v>187</v>
      </c>
      <c r="E205" s="15">
        <v>2.0</v>
      </c>
    </row>
    <row r="206" ht="15.75" customHeight="1">
      <c r="A206" s="13">
        <v>43861.0</v>
      </c>
      <c r="B206" s="15" t="s">
        <v>90</v>
      </c>
      <c r="C206" s="15" t="s">
        <v>349</v>
      </c>
      <c r="D206" s="16" t="s">
        <v>208</v>
      </c>
      <c r="E206" s="15">
        <v>1.0</v>
      </c>
    </row>
    <row r="207" ht="15.75" customHeight="1">
      <c r="A207" s="13">
        <v>43861.0</v>
      </c>
      <c r="B207" s="15" t="s">
        <v>90</v>
      </c>
      <c r="C207" s="15" t="s">
        <v>349</v>
      </c>
      <c r="D207" s="16" t="s">
        <v>211</v>
      </c>
      <c r="E207" s="15">
        <v>2.0</v>
      </c>
    </row>
    <row r="208" ht="15.75" customHeight="1">
      <c r="A208" s="13">
        <v>43861.0</v>
      </c>
      <c r="B208" s="15" t="s">
        <v>90</v>
      </c>
      <c r="C208" s="15" t="s">
        <v>349</v>
      </c>
      <c r="D208" s="16" t="s">
        <v>242</v>
      </c>
      <c r="E208" s="15">
        <v>1.0</v>
      </c>
    </row>
    <row r="209" ht="15.75" customHeight="1">
      <c r="A209" s="13">
        <v>43870.0</v>
      </c>
      <c r="B209" s="15" t="s">
        <v>93</v>
      </c>
      <c r="C209" s="15" t="s">
        <v>351</v>
      </c>
      <c r="D209" s="16" t="s">
        <v>352</v>
      </c>
      <c r="E209" s="15">
        <v>4.0</v>
      </c>
    </row>
    <row r="210" ht="15.75" customHeight="1">
      <c r="A210" s="13">
        <v>43870.0</v>
      </c>
      <c r="B210" s="15" t="s">
        <v>93</v>
      </c>
      <c r="C210" s="15" t="s">
        <v>351</v>
      </c>
      <c r="D210" s="16" t="s">
        <v>353</v>
      </c>
      <c r="F210" s="15" t="s">
        <v>354</v>
      </c>
    </row>
    <row r="211" ht="15.75" customHeight="1">
      <c r="A211" s="13">
        <v>43870.0</v>
      </c>
      <c r="B211" s="15" t="s">
        <v>93</v>
      </c>
      <c r="C211" s="15" t="s">
        <v>351</v>
      </c>
      <c r="D211" s="16" t="s">
        <v>242</v>
      </c>
      <c r="E211" s="15">
        <v>1.0</v>
      </c>
    </row>
    <row r="212" ht="15.75" customHeight="1">
      <c r="A212" s="13">
        <v>43870.0</v>
      </c>
      <c r="B212" s="15" t="s">
        <v>93</v>
      </c>
      <c r="C212" s="15" t="s">
        <v>351</v>
      </c>
      <c r="D212" s="16" t="s">
        <v>355</v>
      </c>
      <c r="E212" s="15">
        <v>1.0</v>
      </c>
    </row>
    <row r="213" ht="15.75" customHeight="1">
      <c r="A213" s="13">
        <v>43870.0</v>
      </c>
      <c r="B213" s="15" t="s">
        <v>93</v>
      </c>
      <c r="C213" s="15" t="s">
        <v>351</v>
      </c>
      <c r="D213" s="16" t="s">
        <v>218</v>
      </c>
      <c r="E213" s="15">
        <v>2.0</v>
      </c>
    </row>
    <row r="214" ht="15.75" customHeight="1">
      <c r="A214" s="13">
        <v>43870.0</v>
      </c>
      <c r="B214" s="15" t="s">
        <v>93</v>
      </c>
      <c r="C214" s="15" t="s">
        <v>351</v>
      </c>
      <c r="D214" s="16" t="s">
        <v>208</v>
      </c>
      <c r="E214" s="15">
        <v>1.0</v>
      </c>
    </row>
    <row r="215" ht="15.75" customHeight="1">
      <c r="A215" s="13">
        <v>43870.0</v>
      </c>
      <c r="B215" s="15" t="s">
        <v>93</v>
      </c>
      <c r="C215" s="15" t="s">
        <v>351</v>
      </c>
      <c r="D215" s="16" t="s">
        <v>356</v>
      </c>
      <c r="E215" s="15">
        <v>2.0</v>
      </c>
    </row>
    <row r="216" ht="15.75" customHeight="1">
      <c r="A216" s="13">
        <v>43870.0</v>
      </c>
      <c r="B216" s="15" t="s">
        <v>93</v>
      </c>
      <c r="C216" s="15" t="s">
        <v>351</v>
      </c>
      <c r="D216" s="16" t="s">
        <v>195</v>
      </c>
      <c r="E216" s="15">
        <v>2.0</v>
      </c>
    </row>
    <row r="217" ht="15.75" customHeight="1">
      <c r="A217" s="13">
        <v>43870.0</v>
      </c>
      <c r="B217" s="15" t="s">
        <v>93</v>
      </c>
      <c r="C217" s="15" t="s">
        <v>351</v>
      </c>
      <c r="D217" s="16" t="s">
        <v>196</v>
      </c>
      <c r="E217" s="15">
        <v>1.0</v>
      </c>
    </row>
    <row r="218" ht="15.75" customHeight="1">
      <c r="A218" s="13">
        <v>43870.0</v>
      </c>
      <c r="B218" s="15" t="s">
        <v>93</v>
      </c>
      <c r="C218" s="15" t="s">
        <v>351</v>
      </c>
      <c r="D218" s="16" t="s">
        <v>357</v>
      </c>
      <c r="E218" s="15">
        <v>2.0</v>
      </c>
    </row>
    <row r="219" ht="15.75" customHeight="1">
      <c r="A219" s="13">
        <v>43870.0</v>
      </c>
      <c r="B219" s="15" t="s">
        <v>96</v>
      </c>
      <c r="C219" s="15" t="s">
        <v>358</v>
      </c>
      <c r="D219" s="16" t="s">
        <v>352</v>
      </c>
      <c r="E219" s="15">
        <v>2.0</v>
      </c>
      <c r="H219" s="15" t="s">
        <v>359</v>
      </c>
    </row>
    <row r="220" ht="15.75" customHeight="1">
      <c r="A220" s="13">
        <v>43870.0</v>
      </c>
      <c r="B220" s="15" t="s">
        <v>96</v>
      </c>
      <c r="C220" s="15" t="s">
        <v>358</v>
      </c>
      <c r="D220" s="16" t="s">
        <v>218</v>
      </c>
      <c r="E220" s="15">
        <v>3.0</v>
      </c>
      <c r="H220" s="15" t="s">
        <v>359</v>
      </c>
    </row>
    <row r="221" ht="15.75" customHeight="1">
      <c r="A221" s="13">
        <v>43870.0</v>
      </c>
      <c r="B221" s="15" t="s">
        <v>96</v>
      </c>
      <c r="C221" s="15" t="s">
        <v>358</v>
      </c>
      <c r="D221" s="16" t="s">
        <v>195</v>
      </c>
      <c r="E221" s="15">
        <v>3.0</v>
      </c>
    </row>
    <row r="222" ht="15.75" customHeight="1">
      <c r="A222" s="13">
        <v>43870.0</v>
      </c>
      <c r="B222" s="15" t="s">
        <v>96</v>
      </c>
      <c r="C222" s="15" t="s">
        <v>358</v>
      </c>
      <c r="D222" s="16" t="s">
        <v>196</v>
      </c>
      <c r="E222" s="15">
        <v>1.0</v>
      </c>
    </row>
    <row r="223" ht="15.75" customHeight="1">
      <c r="A223" s="13">
        <v>43870.0</v>
      </c>
      <c r="B223" s="15" t="s">
        <v>96</v>
      </c>
      <c r="C223" s="15" t="s">
        <v>358</v>
      </c>
      <c r="D223" s="16" t="s">
        <v>208</v>
      </c>
      <c r="E223" s="15">
        <v>3.0</v>
      </c>
    </row>
    <row r="224" ht="15.75" customHeight="1">
      <c r="A224" s="13">
        <v>43870.0</v>
      </c>
      <c r="B224" s="15" t="s">
        <v>96</v>
      </c>
      <c r="C224" s="15" t="s">
        <v>358</v>
      </c>
      <c r="D224" s="16" t="s">
        <v>360</v>
      </c>
      <c r="E224" s="15">
        <v>2.0</v>
      </c>
    </row>
    <row r="225" ht="15.75" customHeight="1">
      <c r="A225" s="13">
        <v>43870.0</v>
      </c>
      <c r="B225" s="15" t="s">
        <v>96</v>
      </c>
      <c r="C225" s="15" t="s">
        <v>358</v>
      </c>
      <c r="D225" s="16" t="s">
        <v>289</v>
      </c>
      <c r="E225" s="15">
        <v>1.0</v>
      </c>
    </row>
    <row r="226" ht="15.75" customHeight="1">
      <c r="A226" s="13">
        <v>43870.0</v>
      </c>
      <c r="B226" s="15" t="s">
        <v>96</v>
      </c>
      <c r="C226" s="15" t="s">
        <v>358</v>
      </c>
      <c r="D226" s="16" t="s">
        <v>211</v>
      </c>
      <c r="E226" s="15">
        <v>2.0</v>
      </c>
    </row>
    <row r="227" ht="15.75" customHeight="1">
      <c r="A227" s="13">
        <v>43870.0</v>
      </c>
      <c r="B227" s="15" t="s">
        <v>96</v>
      </c>
      <c r="C227" s="15" t="s">
        <v>358</v>
      </c>
      <c r="D227" s="16" t="s">
        <v>361</v>
      </c>
      <c r="E227" s="15">
        <v>1.0</v>
      </c>
      <c r="F227" s="17" t="s">
        <v>362</v>
      </c>
    </row>
    <row r="228" ht="15.75" customHeight="1">
      <c r="A228" s="13">
        <v>43870.0</v>
      </c>
      <c r="B228" s="15" t="s">
        <v>96</v>
      </c>
      <c r="C228" s="15" t="s">
        <v>358</v>
      </c>
      <c r="D228" s="16" t="s">
        <v>265</v>
      </c>
      <c r="E228" s="15">
        <v>1.0</v>
      </c>
      <c r="F228" s="17" t="s">
        <v>363</v>
      </c>
    </row>
    <row r="229" ht="15.75" customHeight="1">
      <c r="A229" s="13">
        <v>43870.0</v>
      </c>
      <c r="B229" s="15" t="s">
        <v>96</v>
      </c>
      <c r="C229" s="15" t="s">
        <v>358</v>
      </c>
      <c r="D229" s="16" t="s">
        <v>364</v>
      </c>
      <c r="E229" s="15">
        <v>1.0</v>
      </c>
      <c r="F229" s="17" t="s">
        <v>365</v>
      </c>
    </row>
    <row r="230" ht="15.75" customHeight="1">
      <c r="A230" s="13">
        <v>43870.0</v>
      </c>
      <c r="B230" s="15" t="s">
        <v>96</v>
      </c>
      <c r="C230" s="15" t="s">
        <v>358</v>
      </c>
      <c r="D230" s="16" t="s">
        <v>197</v>
      </c>
      <c r="E230" s="15">
        <v>1.0</v>
      </c>
      <c r="G230" s="15" t="s">
        <v>366</v>
      </c>
    </row>
    <row r="231" ht="15.75" customHeight="1">
      <c r="A231" s="13">
        <v>43871.0</v>
      </c>
      <c r="B231" s="15" t="s">
        <v>99</v>
      </c>
      <c r="C231" s="15" t="s">
        <v>367</v>
      </c>
      <c r="D231" s="16" t="s">
        <v>357</v>
      </c>
      <c r="E231" s="15">
        <v>2.0</v>
      </c>
    </row>
    <row r="232" ht="15.75" customHeight="1">
      <c r="A232" s="13">
        <v>43871.0</v>
      </c>
      <c r="B232" s="15" t="s">
        <v>99</v>
      </c>
      <c r="C232" s="15" t="s">
        <v>367</v>
      </c>
      <c r="D232" s="16" t="s">
        <v>195</v>
      </c>
      <c r="E232" s="15">
        <v>3.0</v>
      </c>
    </row>
    <row r="233" ht="15.75" customHeight="1">
      <c r="A233" s="13">
        <v>43871.0</v>
      </c>
      <c r="B233" s="15" t="s">
        <v>99</v>
      </c>
      <c r="C233" s="15" t="s">
        <v>367</v>
      </c>
      <c r="D233" s="16" t="s">
        <v>196</v>
      </c>
      <c r="E233" s="15">
        <v>2.0</v>
      </c>
    </row>
    <row r="234" ht="15.75" customHeight="1">
      <c r="A234" s="13">
        <v>43871.0</v>
      </c>
      <c r="B234" s="15" t="s">
        <v>99</v>
      </c>
      <c r="C234" s="15" t="s">
        <v>367</v>
      </c>
      <c r="D234" s="16" t="s">
        <v>211</v>
      </c>
      <c r="E234" s="15">
        <v>2.0</v>
      </c>
    </row>
    <row r="235" ht="15.75" customHeight="1">
      <c r="A235" s="13">
        <v>43871.0</v>
      </c>
      <c r="B235" s="15" t="s">
        <v>99</v>
      </c>
      <c r="C235" s="15" t="s">
        <v>367</v>
      </c>
      <c r="D235" s="16" t="s">
        <v>208</v>
      </c>
      <c r="E235" s="15">
        <v>2.0</v>
      </c>
    </row>
    <row r="236" ht="15.75" customHeight="1">
      <c r="A236" s="13">
        <v>43871.0</v>
      </c>
      <c r="B236" s="15" t="s">
        <v>99</v>
      </c>
      <c r="C236" s="15" t="s">
        <v>367</v>
      </c>
      <c r="D236" s="16" t="s">
        <v>360</v>
      </c>
      <c r="E236" s="15">
        <v>2.0</v>
      </c>
    </row>
    <row r="237" ht="15.75" customHeight="1">
      <c r="A237" s="13">
        <v>43871.0</v>
      </c>
      <c r="B237" s="15" t="s">
        <v>99</v>
      </c>
      <c r="C237" s="15" t="s">
        <v>367</v>
      </c>
      <c r="D237" s="16" t="s">
        <v>289</v>
      </c>
      <c r="E237" s="15">
        <v>1.0</v>
      </c>
    </row>
    <row r="238" ht="15.75" customHeight="1">
      <c r="A238" s="13">
        <v>43871.0</v>
      </c>
      <c r="B238" s="15" t="s">
        <v>99</v>
      </c>
      <c r="C238" s="15" t="s">
        <v>367</v>
      </c>
      <c r="D238" s="16" t="s">
        <v>254</v>
      </c>
      <c r="E238" s="15">
        <v>2.0</v>
      </c>
    </row>
    <row r="239" ht="15.75" customHeight="1">
      <c r="A239" s="13">
        <v>43871.0</v>
      </c>
      <c r="B239" s="15" t="s">
        <v>99</v>
      </c>
      <c r="C239" s="15" t="s">
        <v>367</v>
      </c>
      <c r="D239" s="16" t="s">
        <v>368</v>
      </c>
      <c r="F239" s="17" t="s">
        <v>369</v>
      </c>
    </row>
    <row r="240" ht="15.75" customHeight="1">
      <c r="A240" s="13">
        <v>43871.0</v>
      </c>
      <c r="B240" s="15" t="s">
        <v>99</v>
      </c>
      <c r="C240" s="15" t="s">
        <v>367</v>
      </c>
      <c r="D240" s="16" t="s">
        <v>188</v>
      </c>
      <c r="E240" s="15">
        <v>1.0</v>
      </c>
    </row>
    <row r="241" ht="15.75" customHeight="1">
      <c r="A241" s="13">
        <v>43871.0</v>
      </c>
      <c r="B241" s="15" t="s">
        <v>99</v>
      </c>
      <c r="C241" s="15" t="s">
        <v>367</v>
      </c>
      <c r="D241" s="16" t="s">
        <v>352</v>
      </c>
      <c r="E241" s="15">
        <v>4.0</v>
      </c>
    </row>
    <row r="242" ht="15.75" customHeight="1">
      <c r="A242" s="13">
        <v>43871.0</v>
      </c>
      <c r="B242" s="15" t="s">
        <v>99</v>
      </c>
      <c r="C242" s="15" t="s">
        <v>367</v>
      </c>
      <c r="D242" s="16" t="s">
        <v>355</v>
      </c>
      <c r="E242" s="15">
        <v>1.0</v>
      </c>
    </row>
    <row r="243" ht="15.75" customHeight="1">
      <c r="A243" s="13">
        <v>43871.0</v>
      </c>
      <c r="B243" s="15" t="s">
        <v>99</v>
      </c>
      <c r="C243" s="15" t="s">
        <v>367</v>
      </c>
      <c r="D243" s="16" t="s">
        <v>185</v>
      </c>
      <c r="E243" s="15">
        <v>3.0</v>
      </c>
    </row>
    <row r="244" ht="15.75" customHeight="1">
      <c r="A244" s="13">
        <v>43871.0</v>
      </c>
      <c r="B244" s="15" t="s">
        <v>99</v>
      </c>
      <c r="C244" s="15" t="s">
        <v>367</v>
      </c>
      <c r="D244" s="16" t="s">
        <v>175</v>
      </c>
      <c r="E244" s="15">
        <v>1.0</v>
      </c>
    </row>
    <row r="245" ht="15.75" customHeight="1">
      <c r="A245" s="13">
        <v>43871.0</v>
      </c>
      <c r="B245" s="15" t="s">
        <v>99</v>
      </c>
      <c r="C245" s="15" t="s">
        <v>367</v>
      </c>
      <c r="D245" s="16" t="s">
        <v>265</v>
      </c>
      <c r="E245" s="15">
        <v>1.0</v>
      </c>
    </row>
    <row r="246" ht="15.75" customHeight="1">
      <c r="A246" s="13">
        <v>43871.0</v>
      </c>
      <c r="B246" s="15" t="s">
        <v>103</v>
      </c>
      <c r="C246" s="15" t="s">
        <v>370</v>
      </c>
      <c r="D246" s="16" t="s">
        <v>352</v>
      </c>
      <c r="E246" s="15">
        <v>2.0</v>
      </c>
    </row>
    <row r="247" ht="15.75" customHeight="1">
      <c r="A247" s="13">
        <v>43871.0</v>
      </c>
      <c r="B247" s="15" t="s">
        <v>103</v>
      </c>
      <c r="C247" s="15" t="s">
        <v>370</v>
      </c>
      <c r="D247" s="16" t="s">
        <v>188</v>
      </c>
      <c r="E247" s="15">
        <v>2.0</v>
      </c>
    </row>
    <row r="248" ht="15.75" customHeight="1">
      <c r="A248" s="13">
        <v>43871.0</v>
      </c>
      <c r="B248" s="15" t="s">
        <v>103</v>
      </c>
      <c r="C248" s="15" t="s">
        <v>370</v>
      </c>
      <c r="D248" s="16" t="s">
        <v>371</v>
      </c>
      <c r="E248" s="15">
        <v>3.0</v>
      </c>
    </row>
    <row r="249" ht="15.75" customHeight="1">
      <c r="A249" s="13">
        <v>43871.0</v>
      </c>
      <c r="B249" s="15" t="s">
        <v>103</v>
      </c>
      <c r="C249" s="15" t="s">
        <v>370</v>
      </c>
      <c r="D249" s="16" t="s">
        <v>185</v>
      </c>
      <c r="E249" s="15">
        <v>2.0</v>
      </c>
    </row>
    <row r="250" ht="15.75" customHeight="1">
      <c r="A250" s="13">
        <v>43871.0</v>
      </c>
      <c r="B250" s="15" t="s">
        <v>103</v>
      </c>
      <c r="C250" s="15" t="s">
        <v>370</v>
      </c>
      <c r="D250" s="16" t="s">
        <v>355</v>
      </c>
      <c r="E250" s="15">
        <v>1.0</v>
      </c>
    </row>
    <row r="251" ht="15.75" customHeight="1">
      <c r="A251" s="13">
        <v>43871.0</v>
      </c>
      <c r="B251" s="15" t="s">
        <v>103</v>
      </c>
      <c r="C251" s="15" t="s">
        <v>370</v>
      </c>
      <c r="D251" s="16" t="s">
        <v>242</v>
      </c>
      <c r="E251" s="15">
        <v>2.0</v>
      </c>
    </row>
    <row r="252" ht="15.75" customHeight="1">
      <c r="A252" s="13">
        <v>43871.0</v>
      </c>
      <c r="B252" s="15" t="s">
        <v>103</v>
      </c>
      <c r="C252" s="15" t="s">
        <v>370</v>
      </c>
      <c r="D252" s="16" t="s">
        <v>372</v>
      </c>
      <c r="E252" s="15">
        <v>2.0</v>
      </c>
      <c r="F252" s="17" t="s">
        <v>354</v>
      </c>
    </row>
    <row r="253" ht="15.75" customHeight="1">
      <c r="A253" s="13">
        <v>43872.0</v>
      </c>
      <c r="B253" s="15" t="s">
        <v>106</v>
      </c>
      <c r="C253" s="15" t="s">
        <v>373</v>
      </c>
      <c r="D253" s="16" t="s">
        <v>357</v>
      </c>
      <c r="E253" s="15">
        <v>2.0</v>
      </c>
    </row>
    <row r="254" ht="15.75" customHeight="1">
      <c r="A254" s="13">
        <v>43872.0</v>
      </c>
      <c r="B254" s="15" t="s">
        <v>106</v>
      </c>
      <c r="C254" s="15" t="s">
        <v>373</v>
      </c>
      <c r="D254" s="16" t="s">
        <v>195</v>
      </c>
      <c r="E254" s="15">
        <v>2.0</v>
      </c>
    </row>
    <row r="255" ht="15.75" customHeight="1">
      <c r="A255" s="13">
        <v>43872.0</v>
      </c>
      <c r="B255" s="15" t="s">
        <v>106</v>
      </c>
      <c r="C255" s="15" t="s">
        <v>373</v>
      </c>
      <c r="D255" s="16" t="s">
        <v>188</v>
      </c>
      <c r="E255" s="15">
        <v>1.0</v>
      </c>
    </row>
    <row r="256" ht="15.75" customHeight="1">
      <c r="A256" s="13">
        <v>43872.0</v>
      </c>
      <c r="B256" s="15" t="s">
        <v>106</v>
      </c>
      <c r="C256" s="15" t="s">
        <v>373</v>
      </c>
      <c r="D256" s="16" t="s">
        <v>175</v>
      </c>
      <c r="E256" s="15">
        <v>1.0</v>
      </c>
    </row>
    <row r="257" ht="15.75" customHeight="1">
      <c r="A257" s="13">
        <v>43872.0</v>
      </c>
      <c r="B257" s="15" t="s">
        <v>106</v>
      </c>
      <c r="C257" s="15" t="s">
        <v>373</v>
      </c>
      <c r="D257" s="16" t="s">
        <v>186</v>
      </c>
      <c r="E257" s="15">
        <v>1.0</v>
      </c>
    </row>
    <row r="258" ht="15.75" customHeight="1">
      <c r="A258" s="13">
        <v>43872.0</v>
      </c>
      <c r="B258" s="19" t="s">
        <v>110</v>
      </c>
      <c r="C258" s="15" t="s">
        <v>374</v>
      </c>
      <c r="D258" s="16" t="s">
        <v>254</v>
      </c>
      <c r="E258" s="15">
        <v>3.0</v>
      </c>
    </row>
    <row r="259" ht="15.75" customHeight="1">
      <c r="A259" s="13">
        <v>43872.0</v>
      </c>
      <c r="B259" s="19" t="s">
        <v>110</v>
      </c>
      <c r="C259" s="15" t="s">
        <v>374</v>
      </c>
      <c r="D259" s="16" t="s">
        <v>289</v>
      </c>
      <c r="E259" s="15">
        <v>1.0</v>
      </c>
    </row>
    <row r="260" ht="15.75" customHeight="1">
      <c r="A260" s="13">
        <v>43872.0</v>
      </c>
      <c r="B260" s="19" t="s">
        <v>110</v>
      </c>
      <c r="C260" s="15" t="s">
        <v>374</v>
      </c>
      <c r="D260" s="16" t="s">
        <v>195</v>
      </c>
      <c r="E260" s="15">
        <v>3.0</v>
      </c>
    </row>
    <row r="261" ht="15.75" customHeight="1">
      <c r="A261" s="13">
        <v>43872.0</v>
      </c>
      <c r="B261" s="19" t="s">
        <v>110</v>
      </c>
      <c r="C261" s="15" t="s">
        <v>374</v>
      </c>
      <c r="D261" s="16" t="s">
        <v>196</v>
      </c>
      <c r="E261" s="15">
        <v>2.0</v>
      </c>
    </row>
    <row r="262" ht="15.75" customHeight="1">
      <c r="A262" s="13">
        <v>43872.0</v>
      </c>
      <c r="B262" s="19" t="s">
        <v>110</v>
      </c>
      <c r="C262" s="15" t="s">
        <v>374</v>
      </c>
      <c r="D262" s="16" t="s">
        <v>357</v>
      </c>
      <c r="E262" s="15">
        <v>2.0</v>
      </c>
    </row>
    <row r="263" ht="15.75" customHeight="1">
      <c r="A263" s="13">
        <v>43872.0</v>
      </c>
      <c r="B263" s="19" t="s">
        <v>110</v>
      </c>
      <c r="C263" s="15" t="s">
        <v>374</v>
      </c>
      <c r="D263" s="16" t="s">
        <v>360</v>
      </c>
      <c r="E263" s="15">
        <v>1.0</v>
      </c>
    </row>
    <row r="264" ht="15.75" customHeight="1">
      <c r="A264" s="13">
        <v>43872.0</v>
      </c>
      <c r="B264" s="19" t="s">
        <v>110</v>
      </c>
      <c r="C264" s="15" t="s">
        <v>374</v>
      </c>
      <c r="D264" s="16" t="s">
        <v>375</v>
      </c>
      <c r="E264" s="15">
        <v>2.0</v>
      </c>
    </row>
    <row r="265" ht="15.75" customHeight="1">
      <c r="A265" s="13">
        <v>43872.0</v>
      </c>
      <c r="B265" s="19" t="s">
        <v>110</v>
      </c>
      <c r="C265" s="15" t="s">
        <v>374</v>
      </c>
      <c r="D265" s="16" t="s">
        <v>376</v>
      </c>
      <c r="E265" s="15">
        <v>4.0</v>
      </c>
      <c r="F265" s="17" t="s">
        <v>307</v>
      </c>
      <c r="H265" s="15" t="s">
        <v>377</v>
      </c>
    </row>
    <row r="266" ht="15.75" customHeight="1">
      <c r="A266" s="13">
        <v>43872.0</v>
      </c>
      <c r="B266" s="19" t="s">
        <v>110</v>
      </c>
      <c r="C266" s="15" t="s">
        <v>374</v>
      </c>
      <c r="D266" s="16" t="s">
        <v>188</v>
      </c>
      <c r="E266" s="15">
        <v>2.0</v>
      </c>
    </row>
    <row r="267" ht="15.75" customHeight="1">
      <c r="A267" s="13">
        <v>43872.0</v>
      </c>
      <c r="B267" s="19" t="s">
        <v>110</v>
      </c>
      <c r="C267" s="15" t="s">
        <v>374</v>
      </c>
      <c r="D267" s="16" t="s">
        <v>230</v>
      </c>
      <c r="E267" s="15">
        <v>2.0</v>
      </c>
      <c r="H267" s="15" t="s">
        <v>378</v>
      </c>
    </row>
    <row r="268" ht="15.75" customHeight="1">
      <c r="A268" s="13">
        <v>43882.0</v>
      </c>
      <c r="B268" s="15" t="s">
        <v>113</v>
      </c>
      <c r="C268" s="15" t="s">
        <v>379</v>
      </c>
      <c r="D268" s="16" t="s">
        <v>380</v>
      </c>
      <c r="E268" s="15">
        <v>1.0</v>
      </c>
      <c r="F268" s="17" t="s">
        <v>381</v>
      </c>
      <c r="G268" s="15" t="s">
        <v>382</v>
      </c>
      <c r="H268" s="15" t="s">
        <v>383</v>
      </c>
    </row>
    <row r="269" ht="15.75" customHeight="1">
      <c r="A269" s="13">
        <v>43882.0</v>
      </c>
      <c r="B269" s="15" t="s">
        <v>113</v>
      </c>
      <c r="C269" s="15" t="s">
        <v>379</v>
      </c>
      <c r="D269" s="16" t="s">
        <v>384</v>
      </c>
      <c r="E269" s="15">
        <v>2.0</v>
      </c>
      <c r="F269" s="17" t="s">
        <v>385</v>
      </c>
      <c r="G269" s="15" t="s">
        <v>382</v>
      </c>
    </row>
    <row r="270" ht="15.75" customHeight="1">
      <c r="A270" s="13">
        <v>43882.0</v>
      </c>
      <c r="B270" s="15" t="s">
        <v>113</v>
      </c>
      <c r="C270" s="15" t="s">
        <v>379</v>
      </c>
      <c r="D270" s="16" t="s">
        <v>352</v>
      </c>
      <c r="E270" s="15">
        <v>2.0</v>
      </c>
    </row>
    <row r="271" ht="15.75" customHeight="1">
      <c r="A271" s="13">
        <v>43882.0</v>
      </c>
      <c r="B271" s="15" t="s">
        <v>113</v>
      </c>
      <c r="C271" s="15" t="s">
        <v>379</v>
      </c>
      <c r="D271" s="16" t="s">
        <v>289</v>
      </c>
      <c r="E271" s="15">
        <v>1.0</v>
      </c>
    </row>
    <row r="272" ht="15.75" customHeight="1">
      <c r="A272" s="13">
        <v>43883.0</v>
      </c>
      <c r="B272" s="15" t="s">
        <v>116</v>
      </c>
      <c r="C272" s="15" t="s">
        <v>386</v>
      </c>
      <c r="D272" s="16" t="s">
        <v>371</v>
      </c>
      <c r="E272" s="15">
        <v>2.0</v>
      </c>
    </row>
    <row r="273" ht="15.75" customHeight="1">
      <c r="A273" s="13">
        <v>43883.0</v>
      </c>
      <c r="B273" s="15" t="s">
        <v>116</v>
      </c>
      <c r="C273" s="15" t="s">
        <v>386</v>
      </c>
      <c r="D273" s="16" t="s">
        <v>352</v>
      </c>
      <c r="E273" s="15">
        <v>2.0</v>
      </c>
    </row>
    <row r="274" ht="15.75" customHeight="1">
      <c r="A274" s="13">
        <v>43883.0</v>
      </c>
      <c r="B274" s="15" t="s">
        <v>116</v>
      </c>
      <c r="C274" s="15" t="s">
        <v>386</v>
      </c>
      <c r="D274" s="16" t="s">
        <v>218</v>
      </c>
      <c r="E274" s="15">
        <v>1.0</v>
      </c>
    </row>
    <row r="275" ht="15.75" customHeight="1">
      <c r="A275" s="13">
        <v>43883.0</v>
      </c>
      <c r="B275" s="15" t="s">
        <v>116</v>
      </c>
      <c r="C275" s="15" t="s">
        <v>386</v>
      </c>
      <c r="D275" s="16" t="s">
        <v>387</v>
      </c>
      <c r="E275" s="15">
        <v>1.0</v>
      </c>
      <c r="G275" s="15" t="s">
        <v>382</v>
      </c>
    </row>
    <row r="276" ht="15.75" customHeight="1">
      <c r="A276" s="13">
        <v>43883.0</v>
      </c>
      <c r="B276" s="15" t="s">
        <v>119</v>
      </c>
      <c r="C276" s="15" t="s">
        <v>388</v>
      </c>
      <c r="D276" s="16"/>
      <c r="H276" s="15" t="s">
        <v>389</v>
      </c>
    </row>
    <row r="277" ht="15.75" customHeight="1">
      <c r="A277" s="13">
        <v>43884.0</v>
      </c>
      <c r="B277" s="15" t="s">
        <v>122</v>
      </c>
      <c r="C277" s="15" t="s">
        <v>390</v>
      </c>
      <c r="D277" s="16" t="s">
        <v>195</v>
      </c>
      <c r="E277" s="15">
        <v>1.0</v>
      </c>
      <c r="H277" s="15" t="s">
        <v>391</v>
      </c>
    </row>
    <row r="278" ht="15.75" customHeight="1">
      <c r="A278" s="13">
        <v>43884.0</v>
      </c>
      <c r="B278" s="15" t="s">
        <v>122</v>
      </c>
      <c r="C278" s="15" t="s">
        <v>390</v>
      </c>
      <c r="D278" s="16" t="s">
        <v>208</v>
      </c>
      <c r="E278" s="15">
        <v>1.0</v>
      </c>
    </row>
    <row r="279" ht="15.75" customHeight="1">
      <c r="A279" s="13">
        <v>43904.0</v>
      </c>
      <c r="B279" s="15" t="s">
        <v>125</v>
      </c>
      <c r="C279" s="15" t="s">
        <v>392</v>
      </c>
      <c r="D279" s="16" t="s">
        <v>232</v>
      </c>
      <c r="E279" s="15">
        <v>2.0</v>
      </c>
    </row>
    <row r="280" ht="15.75" customHeight="1">
      <c r="A280" s="13">
        <v>43904.0</v>
      </c>
      <c r="B280" s="15" t="s">
        <v>125</v>
      </c>
      <c r="C280" s="15" t="s">
        <v>392</v>
      </c>
      <c r="D280" s="16" t="s">
        <v>202</v>
      </c>
      <c r="E280" s="15">
        <v>2.0</v>
      </c>
      <c r="G280" s="15" t="s">
        <v>382</v>
      </c>
    </row>
    <row r="281" ht="15.75" customHeight="1">
      <c r="A281" s="13">
        <v>43905.0</v>
      </c>
      <c r="B281" s="15" t="s">
        <v>128</v>
      </c>
      <c r="C281" s="15" t="s">
        <v>393</v>
      </c>
      <c r="D281" s="16" t="s">
        <v>242</v>
      </c>
      <c r="E281" s="15">
        <v>2.0</v>
      </c>
    </row>
    <row r="282" ht="15.75" customHeight="1">
      <c r="A282" s="13">
        <v>43905.0</v>
      </c>
      <c r="B282" s="15" t="s">
        <v>128</v>
      </c>
      <c r="C282" s="15" t="s">
        <v>393</v>
      </c>
      <c r="D282" s="16" t="s">
        <v>232</v>
      </c>
      <c r="E282" s="15">
        <v>2.0</v>
      </c>
    </row>
    <row r="283" ht="15.75" customHeight="1">
      <c r="A283" s="13">
        <v>43905.0</v>
      </c>
      <c r="B283" s="15" t="s">
        <v>128</v>
      </c>
      <c r="C283" s="15" t="s">
        <v>393</v>
      </c>
      <c r="D283" s="16" t="s">
        <v>355</v>
      </c>
      <c r="E283" s="15">
        <v>1.0</v>
      </c>
    </row>
    <row r="284" ht="15.75" customHeight="1">
      <c r="A284" s="13">
        <v>43905.0</v>
      </c>
      <c r="B284" s="15" t="s">
        <v>128</v>
      </c>
      <c r="C284" s="15" t="s">
        <v>393</v>
      </c>
      <c r="D284" s="16" t="s">
        <v>202</v>
      </c>
      <c r="E284" s="15">
        <v>1.0</v>
      </c>
    </row>
    <row r="285" ht="15.75" customHeight="1">
      <c r="A285" s="13">
        <v>43905.0</v>
      </c>
      <c r="B285" s="15" t="s">
        <v>128</v>
      </c>
      <c r="C285" s="15" t="s">
        <v>393</v>
      </c>
      <c r="D285" s="16" t="s">
        <v>394</v>
      </c>
      <c r="E285" s="15">
        <v>2.0</v>
      </c>
    </row>
    <row r="286" ht="15.75" customHeight="1">
      <c r="A286" s="13">
        <v>43904.0</v>
      </c>
      <c r="B286" s="15" t="s">
        <v>39</v>
      </c>
      <c r="C286" s="15" t="s">
        <v>395</v>
      </c>
      <c r="D286" s="16" t="s">
        <v>267</v>
      </c>
      <c r="E286" s="15">
        <v>2.0</v>
      </c>
    </row>
    <row r="287" ht="15.75" customHeight="1">
      <c r="A287" s="13">
        <v>43904.0</v>
      </c>
      <c r="B287" s="15" t="s">
        <v>39</v>
      </c>
      <c r="C287" s="15" t="s">
        <v>395</v>
      </c>
      <c r="D287" s="16" t="s">
        <v>396</v>
      </c>
      <c r="E287" s="15">
        <v>2.0</v>
      </c>
    </row>
    <row r="288" ht="15.75" customHeight="1">
      <c r="A288" s="13">
        <v>43904.0</v>
      </c>
      <c r="B288" s="15" t="s">
        <v>39</v>
      </c>
      <c r="C288" s="15" t="s">
        <v>395</v>
      </c>
      <c r="D288" s="16" t="s">
        <v>242</v>
      </c>
      <c r="E288" s="15">
        <v>2.0</v>
      </c>
    </row>
    <row r="289" ht="15.75" customHeight="1">
      <c r="A289" s="13">
        <v>43904.0</v>
      </c>
      <c r="B289" s="15" t="s">
        <v>39</v>
      </c>
      <c r="C289" s="15" t="s">
        <v>395</v>
      </c>
      <c r="D289" s="16" t="s">
        <v>270</v>
      </c>
      <c r="E289" s="15">
        <v>2.0</v>
      </c>
    </row>
    <row r="290" ht="15.75" customHeight="1">
      <c r="A290" s="13">
        <v>43904.0</v>
      </c>
      <c r="B290" s="15" t="s">
        <v>39</v>
      </c>
      <c r="C290" s="15" t="s">
        <v>395</v>
      </c>
      <c r="D290" s="16" t="s">
        <v>232</v>
      </c>
      <c r="E290" s="15">
        <v>1.0</v>
      </c>
    </row>
    <row r="291" ht="15.75" customHeight="1">
      <c r="A291" s="13">
        <v>43884.0</v>
      </c>
      <c r="B291" s="15" t="s">
        <v>133</v>
      </c>
      <c r="C291" s="15" t="s">
        <v>134</v>
      </c>
      <c r="D291" s="16" t="s">
        <v>397</v>
      </c>
      <c r="E291" s="15">
        <v>2.0</v>
      </c>
    </row>
    <row r="292" ht="15.75" customHeight="1">
      <c r="A292" s="13">
        <v>43884.0</v>
      </c>
      <c r="B292" s="15" t="s">
        <v>133</v>
      </c>
      <c r="C292" s="15" t="s">
        <v>134</v>
      </c>
      <c r="D292" s="16" t="s">
        <v>220</v>
      </c>
      <c r="E292" s="15">
        <v>1.0</v>
      </c>
    </row>
    <row r="293" ht="15.75" customHeight="1">
      <c r="A293" s="13">
        <v>43884.0</v>
      </c>
      <c r="B293" s="15" t="s">
        <v>133</v>
      </c>
      <c r="C293" s="15" t="s">
        <v>134</v>
      </c>
      <c r="D293" s="16" t="s">
        <v>232</v>
      </c>
      <c r="E293" s="15">
        <v>2.0</v>
      </c>
    </row>
    <row r="294" ht="15.75" customHeight="1">
      <c r="A294" s="13">
        <v>43884.0</v>
      </c>
      <c r="B294" s="15" t="s">
        <v>138</v>
      </c>
      <c r="C294" s="15" t="s">
        <v>139</v>
      </c>
      <c r="D294" s="16" t="s">
        <v>398</v>
      </c>
      <c r="E294" s="15">
        <v>1.0</v>
      </c>
      <c r="I294" s="15" t="s">
        <v>399</v>
      </c>
    </row>
    <row r="295" ht="15.75" customHeight="1">
      <c r="A295" s="13">
        <v>43884.0</v>
      </c>
      <c r="B295" s="15" t="s">
        <v>138</v>
      </c>
      <c r="C295" s="15" t="s">
        <v>139</v>
      </c>
      <c r="D295" s="15" t="s">
        <v>400</v>
      </c>
      <c r="E295" s="15">
        <v>1.0</v>
      </c>
      <c r="I295" s="15" t="s">
        <v>399</v>
      </c>
    </row>
    <row r="296" ht="15.75" customHeight="1">
      <c r="A296" s="13">
        <v>43884.0</v>
      </c>
      <c r="B296" s="15" t="s">
        <v>138</v>
      </c>
      <c r="C296" s="15" t="s">
        <v>139</v>
      </c>
      <c r="D296" s="16" t="s">
        <v>232</v>
      </c>
      <c r="E296" s="15">
        <v>1.0</v>
      </c>
    </row>
    <row r="297" ht="15.75" customHeight="1">
      <c r="A297" s="13">
        <v>43884.0</v>
      </c>
      <c r="B297" s="15" t="s">
        <v>138</v>
      </c>
      <c r="C297" s="15" t="s">
        <v>139</v>
      </c>
      <c r="D297" s="16" t="s">
        <v>401</v>
      </c>
      <c r="E297" s="15">
        <v>1.0</v>
      </c>
    </row>
    <row r="298" ht="15.75" customHeight="1">
      <c r="A298" s="13">
        <v>43884.0</v>
      </c>
      <c r="B298" s="15" t="s">
        <v>138</v>
      </c>
      <c r="C298" s="15" t="s">
        <v>139</v>
      </c>
      <c r="D298" s="16" t="s">
        <v>397</v>
      </c>
      <c r="E298" s="15">
        <v>1.0</v>
      </c>
      <c r="I298" s="15" t="s">
        <v>399</v>
      </c>
    </row>
    <row r="299" ht="15.75" customHeight="1">
      <c r="A299" s="13">
        <v>43884.0</v>
      </c>
      <c r="B299" s="15" t="s">
        <v>142</v>
      </c>
      <c r="C299" s="15" t="s">
        <v>143</v>
      </c>
      <c r="D299" s="16" t="s">
        <v>232</v>
      </c>
      <c r="E299" s="15">
        <v>1.0</v>
      </c>
    </row>
    <row r="300" ht="15.75" customHeight="1">
      <c r="A300" s="13">
        <v>43884.0</v>
      </c>
      <c r="B300" s="15" t="s">
        <v>142</v>
      </c>
      <c r="C300" s="15" t="s">
        <v>143</v>
      </c>
      <c r="D300" s="16" t="s">
        <v>220</v>
      </c>
      <c r="E300" s="15">
        <v>1.0</v>
      </c>
    </row>
    <row r="301" ht="15.75" customHeight="1">
      <c r="A301" s="13">
        <v>43884.0</v>
      </c>
      <c r="B301" s="15" t="s">
        <v>142</v>
      </c>
      <c r="C301" s="15" t="s">
        <v>143</v>
      </c>
      <c r="D301" s="16" t="s">
        <v>402</v>
      </c>
      <c r="E301" s="15">
        <v>1.0</v>
      </c>
    </row>
    <row r="302" ht="15.75" customHeight="1">
      <c r="A302" s="13">
        <v>43884.0</v>
      </c>
      <c r="B302" s="15" t="s">
        <v>142</v>
      </c>
      <c r="C302" s="15" t="s">
        <v>143</v>
      </c>
      <c r="D302" s="16" t="s">
        <v>403</v>
      </c>
      <c r="E302" s="15">
        <v>2.0</v>
      </c>
    </row>
    <row r="303" ht="15.75" customHeight="1">
      <c r="A303" s="13">
        <v>43789.0</v>
      </c>
      <c r="B303" s="15" t="s">
        <v>144</v>
      </c>
      <c r="C303" s="15" t="s">
        <v>145</v>
      </c>
      <c r="D303" s="16" t="s">
        <v>266</v>
      </c>
    </row>
    <row r="304" ht="15.75" customHeight="1">
      <c r="A304" s="13">
        <v>43789.0</v>
      </c>
      <c r="B304" s="15" t="s">
        <v>144</v>
      </c>
      <c r="C304" s="15" t="s">
        <v>145</v>
      </c>
      <c r="D304" s="16" t="s">
        <v>404</v>
      </c>
    </row>
    <row r="305" ht="15.75" customHeight="1">
      <c r="A305" s="13">
        <v>43789.0</v>
      </c>
      <c r="B305" s="15" t="s">
        <v>144</v>
      </c>
      <c r="C305" s="15" t="s">
        <v>145</v>
      </c>
      <c r="D305" s="16" t="s">
        <v>405</v>
      </c>
    </row>
    <row r="306" ht="15.75" customHeight="1">
      <c r="A306" s="13">
        <v>43789.0</v>
      </c>
      <c r="B306" s="15" t="s">
        <v>144</v>
      </c>
      <c r="C306" s="15" t="s">
        <v>145</v>
      </c>
      <c r="D306" s="16" t="s">
        <v>406</v>
      </c>
    </row>
    <row r="307" ht="15.75" customHeight="1">
      <c r="A307" s="13">
        <v>43789.0</v>
      </c>
      <c r="B307" s="15" t="s">
        <v>144</v>
      </c>
      <c r="C307" s="15" t="s">
        <v>145</v>
      </c>
      <c r="D307" s="16" t="s">
        <v>407</v>
      </c>
    </row>
    <row r="308" ht="15.75" customHeight="1">
      <c r="A308" s="13">
        <v>43789.0</v>
      </c>
      <c r="B308" s="15" t="s">
        <v>144</v>
      </c>
      <c r="C308" s="15" t="s">
        <v>145</v>
      </c>
      <c r="D308" s="16" t="s">
        <v>408</v>
      </c>
    </row>
    <row r="309" ht="15.75" customHeight="1">
      <c r="A309" s="13">
        <v>43789.0</v>
      </c>
      <c r="B309" s="15" t="s">
        <v>144</v>
      </c>
      <c r="C309" s="15" t="s">
        <v>145</v>
      </c>
      <c r="D309" s="16" t="s">
        <v>409</v>
      </c>
      <c r="H309" s="15" t="s">
        <v>410</v>
      </c>
    </row>
    <row r="310" ht="15.75" customHeight="1">
      <c r="A310" s="13">
        <v>43789.0</v>
      </c>
      <c r="B310" s="15" t="s">
        <v>144</v>
      </c>
      <c r="C310" s="15" t="s">
        <v>145</v>
      </c>
      <c r="D310" s="16" t="s">
        <v>411</v>
      </c>
      <c r="H310" s="15" t="s">
        <v>412</v>
      </c>
    </row>
    <row r="311" ht="15.75" customHeight="1">
      <c r="A311" s="13">
        <v>43789.0</v>
      </c>
      <c r="B311" s="15" t="s">
        <v>144</v>
      </c>
      <c r="C311" s="15" t="s">
        <v>145</v>
      </c>
      <c r="D311" s="16" t="s">
        <v>413</v>
      </c>
      <c r="H311" s="15" t="s">
        <v>414</v>
      </c>
    </row>
    <row r="312" ht="15.75" customHeight="1">
      <c r="A312" s="13">
        <v>43789.0</v>
      </c>
      <c r="B312" s="15" t="s">
        <v>144</v>
      </c>
      <c r="C312" s="15" t="s">
        <v>145</v>
      </c>
      <c r="D312" s="16" t="s">
        <v>219</v>
      </c>
    </row>
    <row r="313" ht="15.75" customHeight="1">
      <c r="A313" s="13">
        <v>43789.0</v>
      </c>
      <c r="B313" s="15" t="s">
        <v>144</v>
      </c>
      <c r="C313" s="15" t="s">
        <v>145</v>
      </c>
      <c r="D313" s="16" t="s">
        <v>415</v>
      </c>
    </row>
    <row r="314" ht="15.75" customHeight="1">
      <c r="A314" s="13">
        <v>43789.0</v>
      </c>
      <c r="B314" s="15" t="s">
        <v>144</v>
      </c>
      <c r="C314" s="15" t="s">
        <v>145</v>
      </c>
      <c r="D314" s="16" t="s">
        <v>416</v>
      </c>
    </row>
    <row r="315" ht="15.75" customHeight="1">
      <c r="A315" s="13">
        <v>43789.0</v>
      </c>
      <c r="B315" s="15" t="s">
        <v>144</v>
      </c>
      <c r="C315" s="15" t="s">
        <v>145</v>
      </c>
      <c r="D315" s="16" t="s">
        <v>417</v>
      </c>
    </row>
    <row r="316" ht="15.75" customHeight="1">
      <c r="A316" s="13">
        <v>43888.0</v>
      </c>
      <c r="B316" s="15" t="s">
        <v>148</v>
      </c>
      <c r="C316" s="15" t="s">
        <v>149</v>
      </c>
      <c r="D316" s="16" t="s">
        <v>254</v>
      </c>
      <c r="E316" s="15">
        <v>2.0</v>
      </c>
    </row>
    <row r="317" ht="15.75" customHeight="1">
      <c r="A317" s="13">
        <v>43877.0</v>
      </c>
      <c r="B317" s="15" t="s">
        <v>418</v>
      </c>
      <c r="C317" s="13" t="s">
        <v>154</v>
      </c>
      <c r="D317" s="16" t="s">
        <v>419</v>
      </c>
      <c r="E317" s="15">
        <v>3.0</v>
      </c>
    </row>
    <row r="318" ht="15.75" customHeight="1">
      <c r="A318" s="13">
        <v>43877.0</v>
      </c>
      <c r="B318" s="15" t="s">
        <v>418</v>
      </c>
      <c r="C318" s="13" t="s">
        <v>154</v>
      </c>
      <c r="D318" s="16" t="s">
        <v>420</v>
      </c>
      <c r="E318" s="15">
        <v>3.0</v>
      </c>
    </row>
    <row r="319" ht="15.75" customHeight="1">
      <c r="A319" s="13">
        <v>43877.0</v>
      </c>
      <c r="B319" s="15" t="s">
        <v>418</v>
      </c>
      <c r="C319" s="13" t="s">
        <v>154</v>
      </c>
      <c r="D319" s="16" t="s">
        <v>421</v>
      </c>
      <c r="E319" s="15">
        <v>4.0</v>
      </c>
    </row>
    <row r="320" ht="15.75" customHeight="1">
      <c r="A320" s="13">
        <v>43877.0</v>
      </c>
      <c r="B320" s="15" t="s">
        <v>418</v>
      </c>
      <c r="C320" s="13" t="s">
        <v>154</v>
      </c>
      <c r="D320" s="16" t="s">
        <v>422</v>
      </c>
      <c r="E320" s="15">
        <v>2.0</v>
      </c>
    </row>
    <row r="321" ht="15.75" customHeight="1">
      <c r="A321" s="13">
        <v>43877.0</v>
      </c>
      <c r="B321" s="15" t="s">
        <v>418</v>
      </c>
      <c r="C321" s="13" t="s">
        <v>154</v>
      </c>
      <c r="D321" s="16" t="s">
        <v>193</v>
      </c>
      <c r="E321" s="15">
        <v>1.0</v>
      </c>
    </row>
    <row r="322" ht="15.75" customHeight="1">
      <c r="A322" s="13">
        <v>43877.0</v>
      </c>
      <c r="B322" s="15" t="s">
        <v>418</v>
      </c>
      <c r="C322" s="13" t="s">
        <v>154</v>
      </c>
      <c r="D322" s="17" t="s">
        <v>423</v>
      </c>
      <c r="E322" s="15">
        <v>2.0</v>
      </c>
    </row>
    <row r="323" ht="15.75" customHeight="1">
      <c r="A323" s="13">
        <v>43877.0</v>
      </c>
      <c r="B323" s="15" t="s">
        <v>418</v>
      </c>
      <c r="C323" s="13" t="s">
        <v>154</v>
      </c>
      <c r="D323" s="16" t="s">
        <v>424</v>
      </c>
      <c r="E323" s="15">
        <v>1.0</v>
      </c>
    </row>
    <row r="324" ht="15.75" customHeight="1">
      <c r="A324" s="13">
        <v>43877.0</v>
      </c>
      <c r="B324" s="15" t="s">
        <v>418</v>
      </c>
      <c r="C324" s="13" t="s">
        <v>154</v>
      </c>
      <c r="D324" s="16" t="s">
        <v>425</v>
      </c>
      <c r="E324" s="15">
        <v>1.0</v>
      </c>
    </row>
    <row r="325" ht="15.75" customHeight="1">
      <c r="A325" s="13">
        <v>43877.0</v>
      </c>
      <c r="B325" s="15" t="s">
        <v>418</v>
      </c>
      <c r="C325" s="13" t="s">
        <v>154</v>
      </c>
      <c r="D325" s="16" t="s">
        <v>426</v>
      </c>
      <c r="E325" s="15">
        <v>2.0</v>
      </c>
    </row>
    <row r="326" ht="15.75" customHeight="1">
      <c r="A326" s="13">
        <v>43877.0</v>
      </c>
      <c r="B326" s="15" t="s">
        <v>418</v>
      </c>
      <c r="C326" s="13" t="s">
        <v>154</v>
      </c>
      <c r="D326" s="16" t="s">
        <v>427</v>
      </c>
      <c r="E326" s="15">
        <v>1.0</v>
      </c>
      <c r="G326" s="15" t="s">
        <v>189</v>
      </c>
    </row>
    <row r="327" ht="15.75" customHeight="1">
      <c r="A327" s="13">
        <v>43877.0</v>
      </c>
      <c r="B327" s="15" t="s">
        <v>418</v>
      </c>
      <c r="C327" s="13" t="s">
        <v>154</v>
      </c>
      <c r="D327" s="16" t="s">
        <v>428</v>
      </c>
      <c r="E327" s="15">
        <v>1.0</v>
      </c>
      <c r="G327" s="15" t="s">
        <v>189</v>
      </c>
    </row>
    <row r="328" ht="15.75" customHeight="1">
      <c r="A328" s="4">
        <v>43879.0</v>
      </c>
      <c r="B328" s="1" t="s">
        <v>157</v>
      </c>
      <c r="C328" s="1" t="s">
        <v>158</v>
      </c>
      <c r="D328" s="16" t="s">
        <v>429</v>
      </c>
      <c r="E328" s="15">
        <v>3.0</v>
      </c>
    </row>
    <row r="329" ht="15.75" customHeight="1">
      <c r="A329" s="4">
        <v>43879.0</v>
      </c>
      <c r="B329" s="1" t="s">
        <v>157</v>
      </c>
      <c r="C329" s="1" t="s">
        <v>158</v>
      </c>
      <c r="D329" s="17" t="s">
        <v>430</v>
      </c>
      <c r="E329" s="15">
        <v>3.0</v>
      </c>
    </row>
    <row r="330" ht="15.75" customHeight="1">
      <c r="A330" s="4">
        <v>43879.0</v>
      </c>
      <c r="B330" s="1" t="s">
        <v>157</v>
      </c>
      <c r="C330" s="1" t="s">
        <v>158</v>
      </c>
      <c r="D330" s="16" t="s">
        <v>431</v>
      </c>
      <c r="E330" s="15">
        <v>4.0</v>
      </c>
    </row>
    <row r="331" ht="15.75" customHeight="1">
      <c r="A331" s="4">
        <v>43879.0</v>
      </c>
      <c r="B331" s="1" t="s">
        <v>157</v>
      </c>
      <c r="C331" s="1" t="s">
        <v>158</v>
      </c>
      <c r="D331" s="16" t="s">
        <v>424</v>
      </c>
      <c r="E331" s="15">
        <v>3.0</v>
      </c>
    </row>
    <row r="332" ht="15.75" customHeight="1">
      <c r="A332" s="4">
        <v>43879.0</v>
      </c>
      <c r="B332" s="1" t="s">
        <v>157</v>
      </c>
      <c r="C332" s="1" t="s">
        <v>158</v>
      </c>
      <c r="D332" s="17" t="s">
        <v>432</v>
      </c>
      <c r="E332" s="15">
        <v>1.0</v>
      </c>
    </row>
    <row r="333" ht="15.75" customHeight="1">
      <c r="A333" s="4">
        <v>43879.0</v>
      </c>
      <c r="B333" s="1" t="s">
        <v>157</v>
      </c>
      <c r="C333" s="1" t="s">
        <v>158</v>
      </c>
      <c r="D333" s="16" t="s">
        <v>197</v>
      </c>
      <c r="E333" s="15">
        <v>1.0</v>
      </c>
    </row>
    <row r="334" ht="15.75" customHeight="1">
      <c r="A334" s="4">
        <v>43879.0</v>
      </c>
      <c r="B334" s="1" t="s">
        <v>157</v>
      </c>
      <c r="C334" s="1" t="s">
        <v>158</v>
      </c>
      <c r="D334" s="16" t="s">
        <v>202</v>
      </c>
      <c r="E334" s="15">
        <v>2.0</v>
      </c>
    </row>
    <row r="335" ht="15.75" customHeight="1">
      <c r="A335" s="4">
        <v>43879.0</v>
      </c>
      <c r="B335" s="1" t="s">
        <v>157</v>
      </c>
      <c r="C335" s="1" t="s">
        <v>158</v>
      </c>
      <c r="D335" s="16" t="s">
        <v>433</v>
      </c>
      <c r="E335" s="15">
        <v>1.0</v>
      </c>
    </row>
    <row r="336" ht="15.75" customHeight="1">
      <c r="A336" s="4">
        <v>43879.0</v>
      </c>
      <c r="B336" s="1" t="s">
        <v>157</v>
      </c>
      <c r="C336" s="1" t="s">
        <v>158</v>
      </c>
      <c r="D336" s="16" t="s">
        <v>434</v>
      </c>
      <c r="E336" s="15">
        <v>2.0</v>
      </c>
    </row>
    <row r="337" ht="15.75" customHeight="1">
      <c r="A337" s="4">
        <v>43879.0</v>
      </c>
      <c r="B337" s="1" t="s">
        <v>157</v>
      </c>
      <c r="C337" s="1" t="s">
        <v>158</v>
      </c>
      <c r="D337" s="16" t="s">
        <v>435</v>
      </c>
      <c r="E337" s="15">
        <v>1.0</v>
      </c>
    </row>
    <row r="338" ht="15.75" customHeight="1">
      <c r="A338" s="4">
        <v>43879.0</v>
      </c>
      <c r="B338" s="1" t="s">
        <v>157</v>
      </c>
      <c r="C338" s="1" t="s">
        <v>158</v>
      </c>
      <c r="D338" s="16" t="s">
        <v>436</v>
      </c>
      <c r="E338" s="15">
        <v>2.0</v>
      </c>
    </row>
    <row r="339" ht="15.75" customHeight="1">
      <c r="A339" s="4">
        <v>43879.0</v>
      </c>
      <c r="B339" s="1" t="s">
        <v>157</v>
      </c>
      <c r="C339" s="1" t="s">
        <v>158</v>
      </c>
      <c r="D339" s="16" t="s">
        <v>437</v>
      </c>
      <c r="E339" s="15">
        <v>4.0</v>
      </c>
    </row>
    <row r="340" ht="15.75" customHeight="1">
      <c r="A340" s="4">
        <v>43879.0</v>
      </c>
      <c r="B340" s="1" t="s">
        <v>157</v>
      </c>
      <c r="C340" s="1" t="s">
        <v>158</v>
      </c>
      <c r="D340" s="16" t="s">
        <v>438</v>
      </c>
      <c r="E340" s="15">
        <v>2.0</v>
      </c>
    </row>
    <row r="341" ht="15.75" customHeight="1">
      <c r="A341" s="4">
        <v>43879.0</v>
      </c>
      <c r="B341" s="1" t="s">
        <v>157</v>
      </c>
      <c r="C341" s="1" t="s">
        <v>158</v>
      </c>
      <c r="D341" s="16" t="s">
        <v>439</v>
      </c>
      <c r="E341" s="15">
        <v>3.0</v>
      </c>
    </row>
    <row r="342" ht="15.75" customHeight="1">
      <c r="A342" s="13">
        <v>43881.0</v>
      </c>
      <c r="B342" s="1" t="s">
        <v>160</v>
      </c>
      <c r="C342" s="1" t="s">
        <v>161</v>
      </c>
      <c r="D342" s="16" t="s">
        <v>440</v>
      </c>
      <c r="E342" s="15">
        <v>2.0</v>
      </c>
    </row>
    <row r="343" ht="15.75" customHeight="1">
      <c r="A343" s="13">
        <v>43881.0</v>
      </c>
      <c r="B343" s="1" t="s">
        <v>160</v>
      </c>
      <c r="C343" s="1" t="s">
        <v>161</v>
      </c>
      <c r="D343" s="16" t="s">
        <v>441</v>
      </c>
      <c r="E343" s="15">
        <v>4.0</v>
      </c>
    </row>
    <row r="344" ht="15.75" customHeight="1">
      <c r="A344" s="13">
        <v>43881.0</v>
      </c>
      <c r="B344" s="1" t="s">
        <v>160</v>
      </c>
      <c r="C344" s="1" t="s">
        <v>161</v>
      </c>
      <c r="D344" s="16" t="s">
        <v>442</v>
      </c>
      <c r="E344" s="15">
        <v>4.0</v>
      </c>
      <c r="H344" s="15" t="s">
        <v>443</v>
      </c>
    </row>
    <row r="345" ht="15.75" customHeight="1">
      <c r="A345" s="13">
        <v>43881.0</v>
      </c>
      <c r="B345" s="1" t="s">
        <v>160</v>
      </c>
      <c r="C345" s="1" t="s">
        <v>161</v>
      </c>
      <c r="D345" s="16" t="s">
        <v>429</v>
      </c>
      <c r="E345" s="15">
        <v>3.0</v>
      </c>
    </row>
    <row r="346" ht="15.75" customHeight="1">
      <c r="A346" s="13">
        <v>43881.0</v>
      </c>
      <c r="B346" s="1" t="s">
        <v>160</v>
      </c>
      <c r="C346" s="1" t="s">
        <v>161</v>
      </c>
      <c r="D346" s="16" t="s">
        <v>394</v>
      </c>
      <c r="E346" s="15">
        <v>3.0</v>
      </c>
    </row>
    <row r="347" ht="15.75" customHeight="1">
      <c r="A347" s="13">
        <v>43881.0</v>
      </c>
      <c r="B347" s="1" t="s">
        <v>160</v>
      </c>
      <c r="C347" s="1" t="s">
        <v>161</v>
      </c>
      <c r="D347" s="16" t="s">
        <v>444</v>
      </c>
      <c r="E347" s="15">
        <v>1.0</v>
      </c>
    </row>
    <row r="348" ht="15.75" customHeight="1">
      <c r="A348" s="13">
        <v>43881.0</v>
      </c>
      <c r="B348" s="1" t="s">
        <v>160</v>
      </c>
      <c r="C348" s="1" t="s">
        <v>161</v>
      </c>
      <c r="D348" s="16" t="s">
        <v>193</v>
      </c>
      <c r="E348" s="15">
        <v>3.0</v>
      </c>
    </row>
    <row r="349" ht="15.75" customHeight="1">
      <c r="A349" s="13">
        <v>43881.0</v>
      </c>
      <c r="B349" s="1" t="s">
        <v>160</v>
      </c>
      <c r="C349" s="1" t="s">
        <v>161</v>
      </c>
      <c r="D349" s="16" t="s">
        <v>445</v>
      </c>
      <c r="E349" s="15">
        <v>4.0</v>
      </c>
      <c r="H349" s="15" t="s">
        <v>446</v>
      </c>
    </row>
    <row r="350" ht="15.75" customHeight="1">
      <c r="A350" s="13">
        <v>43881.0</v>
      </c>
      <c r="B350" s="1" t="s">
        <v>160</v>
      </c>
      <c r="C350" s="1" t="s">
        <v>161</v>
      </c>
      <c r="D350" s="16" t="s">
        <v>447</v>
      </c>
      <c r="E350" s="15">
        <v>1.0</v>
      </c>
    </row>
    <row r="351" ht="15.75" customHeight="1">
      <c r="A351" s="13">
        <v>43881.0</v>
      </c>
      <c r="B351" s="1" t="s">
        <v>160</v>
      </c>
      <c r="C351" s="1" t="s">
        <v>161</v>
      </c>
      <c r="D351" s="16" t="s">
        <v>448</v>
      </c>
      <c r="E351" s="15">
        <v>2.0</v>
      </c>
    </row>
    <row r="352" ht="15.75" customHeight="1">
      <c r="A352" s="13">
        <v>43881.0</v>
      </c>
      <c r="B352" s="1" t="s">
        <v>160</v>
      </c>
      <c r="C352" s="1" t="s">
        <v>161</v>
      </c>
      <c r="D352" s="16" t="s">
        <v>408</v>
      </c>
      <c r="E352" s="15">
        <v>1.0</v>
      </c>
    </row>
    <row r="353" ht="15.75" customHeight="1">
      <c r="A353" s="13">
        <v>43881.0</v>
      </c>
      <c r="B353" s="1" t="s">
        <v>160</v>
      </c>
      <c r="C353" s="1" t="s">
        <v>161</v>
      </c>
      <c r="D353" s="16" t="s">
        <v>449</v>
      </c>
      <c r="E353" s="15">
        <v>2.0</v>
      </c>
    </row>
    <row r="354" ht="15.75" customHeight="1">
      <c r="A354" s="13">
        <v>43881.0</v>
      </c>
      <c r="B354" s="1" t="s">
        <v>160</v>
      </c>
      <c r="C354" s="1" t="s">
        <v>161</v>
      </c>
      <c r="D354" s="16" t="s">
        <v>428</v>
      </c>
      <c r="E354" s="15">
        <v>3.0</v>
      </c>
      <c r="H354" s="15" t="s">
        <v>450</v>
      </c>
    </row>
    <row r="355" ht="15.75" customHeight="1">
      <c r="A355" s="13">
        <v>43881.0</v>
      </c>
      <c r="B355" s="1" t="s">
        <v>160</v>
      </c>
      <c r="C355" s="1" t="s">
        <v>161</v>
      </c>
      <c r="D355" s="16" t="s">
        <v>197</v>
      </c>
      <c r="E355" s="15">
        <v>1.0</v>
      </c>
    </row>
    <row r="356" ht="15.75" customHeight="1">
      <c r="A356" s="13">
        <v>43881.0</v>
      </c>
      <c r="B356" s="1" t="s">
        <v>160</v>
      </c>
      <c r="C356" s="1" t="s">
        <v>161</v>
      </c>
      <c r="D356" s="16" t="s">
        <v>451</v>
      </c>
      <c r="E356" s="15">
        <v>1.0</v>
      </c>
    </row>
    <row r="357" ht="15.75" customHeight="1">
      <c r="A357" s="13">
        <v>43881.0</v>
      </c>
      <c r="B357" s="1" t="s">
        <v>160</v>
      </c>
      <c r="C357" s="1" t="s">
        <v>161</v>
      </c>
      <c r="D357" s="16" t="s">
        <v>439</v>
      </c>
      <c r="E357" s="15">
        <v>3.0</v>
      </c>
    </row>
    <row r="358" ht="15.75" customHeight="1">
      <c r="A358" s="13">
        <v>43881.0</v>
      </c>
      <c r="B358" s="1" t="s">
        <v>160</v>
      </c>
      <c r="C358" s="1" t="s">
        <v>161</v>
      </c>
      <c r="D358" s="16" t="s">
        <v>452</v>
      </c>
      <c r="E358" s="15">
        <v>2.0</v>
      </c>
    </row>
    <row r="359" ht="15.75" customHeight="1">
      <c r="A359" s="13">
        <v>43881.0</v>
      </c>
      <c r="B359" s="1" t="s">
        <v>160</v>
      </c>
      <c r="C359" s="1" t="s">
        <v>161</v>
      </c>
      <c r="D359" s="16" t="s">
        <v>453</v>
      </c>
      <c r="E359" s="15">
        <v>2.0</v>
      </c>
    </row>
    <row r="360" ht="15.75" customHeight="1">
      <c r="A360" s="13">
        <v>43881.0</v>
      </c>
      <c r="B360" s="1" t="s">
        <v>160</v>
      </c>
      <c r="C360" s="1" t="s">
        <v>161</v>
      </c>
      <c r="D360" s="16" t="s">
        <v>428</v>
      </c>
      <c r="E360" s="15">
        <v>2.0</v>
      </c>
      <c r="H360" s="15" t="s">
        <v>454</v>
      </c>
    </row>
    <row r="361" ht="15.75" customHeight="1">
      <c r="A361" s="13">
        <v>43881.0</v>
      </c>
      <c r="B361" s="1" t="s">
        <v>160</v>
      </c>
      <c r="C361" s="1" t="s">
        <v>161</v>
      </c>
      <c r="D361" s="16" t="s">
        <v>455</v>
      </c>
      <c r="E361" s="15">
        <v>1.0</v>
      </c>
    </row>
    <row r="362" ht="15.75" customHeight="1">
      <c r="A362" s="13">
        <v>43881.0</v>
      </c>
      <c r="B362" s="1" t="s">
        <v>160</v>
      </c>
      <c r="C362" s="1" t="s">
        <v>161</v>
      </c>
      <c r="D362" s="16" t="s">
        <v>420</v>
      </c>
      <c r="E362" s="15">
        <v>2.0</v>
      </c>
    </row>
    <row r="363" ht="15.75" customHeight="1">
      <c r="A363" s="4">
        <v>43882.0</v>
      </c>
      <c r="B363" s="1" t="s">
        <v>162</v>
      </c>
      <c r="C363" s="1" t="s">
        <v>163</v>
      </c>
      <c r="D363" s="16" t="s">
        <v>420</v>
      </c>
      <c r="E363" s="15">
        <v>4.0</v>
      </c>
    </row>
    <row r="364" ht="15.75" customHeight="1">
      <c r="A364" s="4">
        <v>43882.0</v>
      </c>
      <c r="B364" s="1" t="s">
        <v>162</v>
      </c>
      <c r="C364" s="1" t="s">
        <v>163</v>
      </c>
      <c r="D364" s="16" t="s">
        <v>456</v>
      </c>
      <c r="E364" s="15">
        <v>4.0</v>
      </c>
    </row>
    <row r="365" ht="15.75" customHeight="1">
      <c r="A365" s="4">
        <v>43882.0</v>
      </c>
      <c r="B365" s="1" t="s">
        <v>162</v>
      </c>
      <c r="C365" s="1" t="s">
        <v>163</v>
      </c>
      <c r="D365" s="16" t="s">
        <v>457</v>
      </c>
      <c r="E365" s="15">
        <v>2.0</v>
      </c>
    </row>
    <row r="366" ht="15.75" customHeight="1">
      <c r="A366" s="4">
        <v>43882.0</v>
      </c>
      <c r="B366" s="1" t="s">
        <v>162</v>
      </c>
      <c r="C366" s="1" t="s">
        <v>163</v>
      </c>
      <c r="D366" s="16" t="s">
        <v>458</v>
      </c>
      <c r="E366" s="15">
        <v>2.0</v>
      </c>
    </row>
    <row r="367" ht="15.75" customHeight="1">
      <c r="A367" s="4">
        <v>43882.0</v>
      </c>
      <c r="B367" s="1" t="s">
        <v>162</v>
      </c>
      <c r="C367" s="1" t="s">
        <v>163</v>
      </c>
      <c r="D367" s="16" t="s">
        <v>459</v>
      </c>
      <c r="E367" s="15">
        <v>2.0</v>
      </c>
    </row>
    <row r="368" ht="15.75" customHeight="1">
      <c r="A368" s="4">
        <v>43882.0</v>
      </c>
      <c r="B368" s="1" t="s">
        <v>162</v>
      </c>
      <c r="C368" s="1" t="s">
        <v>163</v>
      </c>
      <c r="D368" s="16" t="s">
        <v>460</v>
      </c>
      <c r="E368" s="15">
        <v>3.0</v>
      </c>
    </row>
    <row r="369" ht="15.75" customHeight="1">
      <c r="A369" s="4">
        <v>43882.0</v>
      </c>
      <c r="B369" s="1" t="s">
        <v>162</v>
      </c>
      <c r="C369" s="1" t="s">
        <v>163</v>
      </c>
      <c r="D369" s="16" t="s">
        <v>461</v>
      </c>
      <c r="E369" s="15">
        <v>2.0</v>
      </c>
    </row>
    <row r="370" ht="15.75" customHeight="1">
      <c r="A370" s="4">
        <v>43882.0</v>
      </c>
      <c r="B370" s="1" t="s">
        <v>162</v>
      </c>
      <c r="C370" s="1" t="s">
        <v>163</v>
      </c>
      <c r="D370" s="16" t="s">
        <v>462</v>
      </c>
      <c r="E370" s="15">
        <v>3.0</v>
      </c>
    </row>
    <row r="371" ht="15.75" customHeight="1">
      <c r="A371" s="4">
        <v>43882.0</v>
      </c>
      <c r="B371" s="1" t="s">
        <v>162</v>
      </c>
      <c r="C371" s="1" t="s">
        <v>163</v>
      </c>
      <c r="D371" s="16" t="s">
        <v>463</v>
      </c>
      <c r="E371" s="15">
        <v>3.0</v>
      </c>
    </row>
    <row r="372" ht="15.75" customHeight="1">
      <c r="A372" s="4">
        <v>43882.0</v>
      </c>
      <c r="B372" s="1" t="s">
        <v>162</v>
      </c>
      <c r="C372" s="1" t="s">
        <v>163</v>
      </c>
      <c r="D372" s="16" t="s">
        <v>424</v>
      </c>
      <c r="E372" s="15">
        <v>1.0</v>
      </c>
    </row>
    <row r="373" ht="15.75" customHeight="1">
      <c r="A373" s="4">
        <v>43882.0</v>
      </c>
      <c r="B373" s="1" t="s">
        <v>162</v>
      </c>
      <c r="C373" s="1" t="s">
        <v>163</v>
      </c>
      <c r="D373" s="16" t="s">
        <v>195</v>
      </c>
      <c r="E373" s="15">
        <v>1.0</v>
      </c>
      <c r="H373" s="15" t="s">
        <v>464</v>
      </c>
    </row>
    <row r="374" ht="15.75" customHeight="1">
      <c r="A374" s="4">
        <v>43882.0</v>
      </c>
      <c r="B374" s="1" t="s">
        <v>162</v>
      </c>
      <c r="C374" s="1" t="s">
        <v>163</v>
      </c>
      <c r="D374" s="16" t="s">
        <v>465</v>
      </c>
      <c r="E374" s="15">
        <v>3.0</v>
      </c>
    </row>
    <row r="375" ht="15.75" customHeight="1">
      <c r="A375" s="4">
        <v>43882.0</v>
      </c>
      <c r="B375" s="1" t="s">
        <v>162</v>
      </c>
      <c r="C375" s="1" t="s">
        <v>163</v>
      </c>
      <c r="D375" s="16" t="s">
        <v>466</v>
      </c>
      <c r="E375" s="15">
        <v>1.0</v>
      </c>
      <c r="H375" s="15" t="s">
        <v>467</v>
      </c>
    </row>
    <row r="376" ht="15.75" customHeight="1">
      <c r="A376" s="4">
        <v>43882.0</v>
      </c>
      <c r="B376" s="1" t="s">
        <v>162</v>
      </c>
      <c r="C376" s="1" t="s">
        <v>163</v>
      </c>
      <c r="D376" s="16" t="s">
        <v>468</v>
      </c>
      <c r="E376" s="15">
        <v>1.0</v>
      </c>
    </row>
    <row r="377" ht="15.75" customHeight="1">
      <c r="A377" s="4">
        <v>43882.0</v>
      </c>
      <c r="B377" s="1" t="s">
        <v>162</v>
      </c>
      <c r="C377" s="1" t="s">
        <v>163</v>
      </c>
      <c r="D377" s="16" t="s">
        <v>469</v>
      </c>
      <c r="E377" s="15">
        <v>1.0</v>
      </c>
    </row>
    <row r="378" ht="15.75" customHeight="1">
      <c r="A378" s="4">
        <v>43882.0</v>
      </c>
      <c r="B378" s="1" t="s">
        <v>162</v>
      </c>
      <c r="C378" s="1" t="s">
        <v>163</v>
      </c>
      <c r="D378" s="16" t="s">
        <v>470</v>
      </c>
      <c r="E378" s="15">
        <v>2.0</v>
      </c>
    </row>
    <row r="379" ht="15.75" customHeight="1">
      <c r="A379" s="13">
        <v>43892.0</v>
      </c>
      <c r="B379" s="1" t="s">
        <v>166</v>
      </c>
      <c r="C379" s="1" t="s">
        <v>167</v>
      </c>
      <c r="D379" s="16" t="s">
        <v>394</v>
      </c>
      <c r="E379" s="15">
        <v>4.0</v>
      </c>
    </row>
    <row r="380" ht="15.75" customHeight="1">
      <c r="A380" s="13">
        <v>43892.0</v>
      </c>
      <c r="B380" s="1" t="s">
        <v>166</v>
      </c>
      <c r="C380" s="1" t="s">
        <v>167</v>
      </c>
      <c r="D380" s="16" t="s">
        <v>471</v>
      </c>
      <c r="E380" s="15">
        <v>4.0</v>
      </c>
    </row>
    <row r="381" ht="15.75" customHeight="1">
      <c r="A381" s="13">
        <v>43892.0</v>
      </c>
      <c r="B381" s="1" t="s">
        <v>166</v>
      </c>
      <c r="C381" s="1" t="s">
        <v>167</v>
      </c>
      <c r="D381" s="16" t="s">
        <v>472</v>
      </c>
      <c r="E381" s="15">
        <v>4.0</v>
      </c>
    </row>
    <row r="382" ht="15.75" customHeight="1">
      <c r="A382" s="13">
        <v>43892.0</v>
      </c>
      <c r="B382" s="1" t="s">
        <v>166</v>
      </c>
      <c r="C382" s="1" t="s">
        <v>167</v>
      </c>
      <c r="D382" s="16" t="s">
        <v>473</v>
      </c>
      <c r="E382" s="15">
        <v>2.0</v>
      </c>
    </row>
    <row r="383" ht="15.75" customHeight="1">
      <c r="A383" s="13">
        <v>43892.0</v>
      </c>
      <c r="B383" s="1" t="s">
        <v>166</v>
      </c>
      <c r="C383" s="1" t="s">
        <v>167</v>
      </c>
      <c r="D383" s="16" t="s">
        <v>474</v>
      </c>
      <c r="E383" s="15">
        <v>2.0</v>
      </c>
    </row>
    <row r="384" ht="15.75" customHeight="1">
      <c r="A384" s="13">
        <v>43892.0</v>
      </c>
      <c r="B384" s="1" t="s">
        <v>166</v>
      </c>
      <c r="C384" s="1" t="s">
        <v>167</v>
      </c>
      <c r="D384" s="16" t="s">
        <v>465</v>
      </c>
      <c r="E384" s="15">
        <v>2.0</v>
      </c>
    </row>
    <row r="385" ht="15.75" customHeight="1">
      <c r="A385" s="13">
        <v>43892.0</v>
      </c>
      <c r="B385" s="1" t="s">
        <v>166</v>
      </c>
      <c r="C385" s="1" t="s">
        <v>167</v>
      </c>
      <c r="D385" s="16" t="s">
        <v>475</v>
      </c>
      <c r="E385" s="15">
        <v>2.0</v>
      </c>
    </row>
    <row r="386" ht="15.75" customHeight="1">
      <c r="A386" s="13">
        <v>43892.0</v>
      </c>
      <c r="B386" s="1" t="s">
        <v>166</v>
      </c>
      <c r="C386" s="1" t="s">
        <v>167</v>
      </c>
      <c r="D386" s="16" t="s">
        <v>476</v>
      </c>
      <c r="E386" s="15">
        <v>2.0</v>
      </c>
    </row>
    <row r="387" ht="15.75" customHeight="1">
      <c r="A387" s="13">
        <v>43892.0</v>
      </c>
      <c r="B387" s="1" t="s">
        <v>166</v>
      </c>
      <c r="C387" s="1" t="s">
        <v>167</v>
      </c>
      <c r="D387" s="16" t="s">
        <v>477</v>
      </c>
      <c r="E387" s="15">
        <v>1.0</v>
      </c>
    </row>
    <row r="388" ht="15.75" customHeight="1">
      <c r="A388" s="13">
        <v>43892.0</v>
      </c>
      <c r="B388" s="1" t="s">
        <v>166</v>
      </c>
      <c r="C388" s="1" t="s">
        <v>167</v>
      </c>
      <c r="D388" s="16" t="s">
        <v>478</v>
      </c>
      <c r="E388" s="15">
        <v>3.0</v>
      </c>
    </row>
    <row r="389" ht="15.75" customHeight="1">
      <c r="A389" s="13">
        <v>43892.0</v>
      </c>
      <c r="B389" s="1" t="s">
        <v>166</v>
      </c>
      <c r="C389" s="1" t="s">
        <v>167</v>
      </c>
      <c r="D389" s="16" t="s">
        <v>479</v>
      </c>
      <c r="E389" s="15">
        <v>2.0</v>
      </c>
    </row>
    <row r="390" ht="15.75" customHeight="1">
      <c r="A390" s="13">
        <v>43892.0</v>
      </c>
      <c r="B390" s="1" t="s">
        <v>166</v>
      </c>
      <c r="C390" s="1" t="s">
        <v>167</v>
      </c>
      <c r="D390" s="16" t="s">
        <v>480</v>
      </c>
      <c r="E390" s="15">
        <v>1.0</v>
      </c>
    </row>
    <row r="391" ht="15.75" customHeight="1">
      <c r="D391" s="16"/>
    </row>
    <row r="392" ht="15.75" customHeight="1">
      <c r="D392" s="16"/>
    </row>
    <row r="393" ht="15.75" customHeight="1">
      <c r="D393" s="16"/>
    </row>
    <row r="394" ht="15.75" customHeight="1">
      <c r="D394" s="16"/>
    </row>
    <row r="395" ht="15.75" customHeight="1">
      <c r="D395" s="16"/>
    </row>
    <row r="396" ht="15.75" customHeight="1">
      <c r="D396" s="16"/>
    </row>
    <row r="397" ht="15.75" customHeight="1">
      <c r="D397" s="16"/>
    </row>
    <row r="398" ht="15.75" customHeight="1">
      <c r="D398" s="16"/>
    </row>
    <row r="399" ht="15.75" customHeight="1">
      <c r="D399" s="16"/>
    </row>
    <row r="400" ht="15.75" customHeight="1">
      <c r="D400" s="16"/>
    </row>
    <row r="401" ht="15.75" customHeight="1">
      <c r="D401" s="16"/>
    </row>
    <row r="402" ht="15.75" customHeight="1">
      <c r="D402" s="16"/>
    </row>
    <row r="403" ht="15.75" customHeight="1">
      <c r="D403" s="16"/>
    </row>
    <row r="404" ht="15.75" customHeight="1">
      <c r="D404" s="16"/>
    </row>
    <row r="405" ht="15.75" customHeight="1">
      <c r="D405" s="16"/>
    </row>
    <row r="406" ht="15.75" customHeight="1">
      <c r="D406" s="16"/>
    </row>
    <row r="407" ht="15.75" customHeight="1">
      <c r="D407" s="16"/>
    </row>
    <row r="408" ht="15.75" customHeight="1">
      <c r="D408" s="16"/>
    </row>
    <row r="409" ht="15.75" customHeight="1">
      <c r="D409" s="16"/>
    </row>
    <row r="410" ht="15.75" customHeight="1">
      <c r="D410" s="16"/>
    </row>
    <row r="411" ht="15.75" customHeight="1">
      <c r="D411" s="16"/>
    </row>
    <row r="412" ht="15.75" customHeight="1">
      <c r="D412" s="16"/>
    </row>
    <row r="413" ht="15.75" customHeight="1">
      <c r="D413" s="16"/>
    </row>
    <row r="414" ht="15.75" customHeight="1">
      <c r="D414" s="16"/>
    </row>
    <row r="415" ht="15.75" customHeight="1">
      <c r="D415" s="16"/>
    </row>
    <row r="416" ht="15.75" customHeight="1">
      <c r="D416" s="16"/>
    </row>
    <row r="417" ht="15.75" customHeight="1">
      <c r="D417" s="16"/>
    </row>
    <row r="418" ht="15.75" customHeight="1">
      <c r="D418" s="16"/>
    </row>
    <row r="419" ht="15.75" customHeight="1">
      <c r="D419" s="16"/>
    </row>
    <row r="420" ht="15.75" customHeight="1">
      <c r="D420" s="16"/>
    </row>
    <row r="421" ht="15.75" customHeight="1">
      <c r="D421" s="16"/>
    </row>
    <row r="422" ht="15.75" customHeight="1">
      <c r="D422" s="16"/>
    </row>
    <row r="423" ht="15.75" customHeight="1">
      <c r="D423" s="16"/>
    </row>
    <row r="424" ht="15.75" customHeight="1">
      <c r="D424" s="16"/>
    </row>
    <row r="425" ht="15.75" customHeight="1">
      <c r="D425" s="16"/>
    </row>
    <row r="426" ht="15.75" customHeight="1">
      <c r="D426" s="16"/>
    </row>
    <row r="427" ht="15.75" customHeight="1">
      <c r="D427" s="16"/>
    </row>
    <row r="428" ht="15.75" customHeight="1">
      <c r="D428" s="16"/>
    </row>
    <row r="429" ht="15.75" customHeight="1">
      <c r="D429" s="16"/>
    </row>
    <row r="430" ht="15.75" customHeight="1">
      <c r="D430" s="16"/>
    </row>
    <row r="431" ht="15.75" customHeight="1">
      <c r="D431" s="16"/>
    </row>
    <row r="432" ht="15.75" customHeight="1">
      <c r="D432" s="16"/>
    </row>
    <row r="433" ht="15.75" customHeight="1">
      <c r="D433" s="16"/>
    </row>
    <row r="434" ht="15.75" customHeight="1">
      <c r="D434" s="16"/>
    </row>
    <row r="435" ht="15.75" customHeight="1">
      <c r="D435" s="16"/>
    </row>
    <row r="436" ht="15.75" customHeight="1">
      <c r="D436" s="16"/>
    </row>
    <row r="437" ht="15.75" customHeight="1">
      <c r="D437" s="16"/>
    </row>
    <row r="438" ht="15.75" customHeight="1">
      <c r="D438" s="16"/>
    </row>
    <row r="439" ht="15.75" customHeight="1">
      <c r="D439" s="16"/>
    </row>
    <row r="440" ht="15.75" customHeight="1">
      <c r="D440" s="16"/>
    </row>
    <row r="441" ht="15.75" customHeight="1">
      <c r="D441" s="16"/>
    </row>
    <row r="442" ht="15.75" customHeight="1">
      <c r="D442" s="16"/>
    </row>
    <row r="443" ht="15.75" customHeight="1">
      <c r="D443" s="16"/>
    </row>
    <row r="444" ht="15.75" customHeight="1">
      <c r="D444" s="16"/>
    </row>
    <row r="445" ht="15.75" customHeight="1">
      <c r="D445" s="16"/>
    </row>
    <row r="446" ht="15.75" customHeight="1">
      <c r="D446" s="16"/>
    </row>
    <row r="447" ht="15.75" customHeight="1">
      <c r="D447" s="16"/>
    </row>
    <row r="448" ht="15.75" customHeight="1">
      <c r="D448" s="16"/>
    </row>
    <row r="449" ht="15.75" customHeight="1">
      <c r="D449" s="16"/>
    </row>
    <row r="450" ht="15.75" customHeight="1">
      <c r="D450" s="16"/>
    </row>
    <row r="451" ht="15.75" customHeight="1">
      <c r="D451" s="16"/>
    </row>
    <row r="452" ht="15.75" customHeight="1">
      <c r="D452" s="16"/>
    </row>
    <row r="453" ht="15.75" customHeight="1">
      <c r="D453" s="16"/>
    </row>
    <row r="454" ht="15.75" customHeight="1">
      <c r="D454" s="16"/>
    </row>
    <row r="455" ht="15.75" customHeight="1">
      <c r="D455" s="16"/>
    </row>
    <row r="456" ht="15.75" customHeight="1">
      <c r="D456" s="16"/>
    </row>
    <row r="457" ht="15.75" customHeight="1">
      <c r="D457" s="16"/>
    </row>
    <row r="458" ht="15.75" customHeight="1">
      <c r="D458" s="16"/>
    </row>
    <row r="459" ht="15.75" customHeight="1">
      <c r="D459" s="16"/>
    </row>
    <row r="460" ht="15.75" customHeight="1">
      <c r="D460" s="16"/>
    </row>
    <row r="461" ht="15.75" customHeight="1">
      <c r="D461" s="16"/>
    </row>
    <row r="462" ht="15.75" customHeight="1">
      <c r="D462" s="16"/>
    </row>
    <row r="463" ht="15.75" customHeight="1">
      <c r="D463" s="16"/>
    </row>
    <row r="464" ht="15.75" customHeight="1">
      <c r="D464" s="16"/>
    </row>
    <row r="465" ht="15.75" customHeight="1">
      <c r="D465" s="16"/>
    </row>
    <row r="466" ht="15.75" customHeight="1">
      <c r="D466" s="16"/>
    </row>
    <row r="467" ht="15.75" customHeight="1">
      <c r="D467" s="16"/>
    </row>
    <row r="468" ht="15.75" customHeight="1">
      <c r="D468" s="16"/>
    </row>
    <row r="469" ht="15.75" customHeight="1">
      <c r="D469" s="16"/>
    </row>
    <row r="470" ht="15.75" customHeight="1">
      <c r="D470" s="16"/>
    </row>
    <row r="471" ht="15.75" customHeight="1">
      <c r="D471" s="16"/>
    </row>
    <row r="472" ht="15.75" customHeight="1">
      <c r="D472" s="16"/>
    </row>
    <row r="473" ht="15.75" customHeight="1">
      <c r="D473" s="16"/>
    </row>
    <row r="474" ht="15.75" customHeight="1">
      <c r="D474" s="16"/>
    </row>
    <row r="475" ht="15.75" customHeight="1">
      <c r="D475" s="16"/>
    </row>
    <row r="476" ht="15.75" customHeight="1">
      <c r="D476" s="16"/>
    </row>
    <row r="477" ht="15.75" customHeight="1">
      <c r="D477" s="16"/>
    </row>
    <row r="478" ht="15.75" customHeight="1">
      <c r="D478" s="16"/>
    </row>
    <row r="479" ht="15.75" customHeight="1">
      <c r="D479" s="16"/>
    </row>
    <row r="480" ht="15.75" customHeight="1">
      <c r="D480" s="16"/>
    </row>
    <row r="481" ht="15.75" customHeight="1">
      <c r="D481" s="16"/>
    </row>
    <row r="482" ht="15.75" customHeight="1">
      <c r="D482" s="16"/>
    </row>
    <row r="483" ht="15.75" customHeight="1">
      <c r="D483" s="16"/>
    </row>
    <row r="484" ht="15.75" customHeight="1">
      <c r="D484" s="16"/>
    </row>
    <row r="485" ht="15.75" customHeight="1">
      <c r="D485" s="16"/>
    </row>
    <row r="486" ht="15.75" customHeight="1">
      <c r="D486" s="16"/>
    </row>
    <row r="487" ht="15.75" customHeight="1">
      <c r="D487" s="16"/>
    </row>
    <row r="488" ht="15.75" customHeight="1">
      <c r="D488" s="16"/>
    </row>
    <row r="489" ht="15.75" customHeight="1">
      <c r="D489" s="16"/>
    </row>
    <row r="490" ht="15.75" customHeight="1">
      <c r="D490" s="16"/>
    </row>
    <row r="491" ht="15.75" customHeight="1">
      <c r="D491" s="16"/>
    </row>
    <row r="492" ht="15.75" customHeight="1">
      <c r="D492" s="16"/>
    </row>
    <row r="493" ht="15.75" customHeight="1">
      <c r="D493" s="16"/>
    </row>
    <row r="494" ht="15.75" customHeight="1">
      <c r="D494" s="16"/>
    </row>
    <row r="495" ht="15.75" customHeight="1">
      <c r="D495" s="16"/>
    </row>
    <row r="496" ht="15.75" customHeight="1">
      <c r="D496" s="16"/>
    </row>
    <row r="497" ht="15.75" customHeight="1">
      <c r="D497" s="16"/>
    </row>
    <row r="498" ht="15.75" customHeight="1">
      <c r="D498" s="16"/>
    </row>
    <row r="499" ht="15.75" customHeight="1">
      <c r="D499" s="16"/>
    </row>
    <row r="500" ht="15.75" customHeight="1">
      <c r="D500" s="16"/>
    </row>
    <row r="501" ht="15.75" customHeight="1">
      <c r="D501" s="16"/>
    </row>
    <row r="502" ht="15.75" customHeight="1">
      <c r="D502" s="16"/>
    </row>
    <row r="503" ht="15.75" customHeight="1">
      <c r="D503" s="16"/>
    </row>
    <row r="504" ht="15.75" customHeight="1">
      <c r="D504" s="16"/>
    </row>
    <row r="505" ht="15.75" customHeight="1">
      <c r="D505" s="16"/>
    </row>
    <row r="506" ht="15.75" customHeight="1">
      <c r="D506" s="16"/>
    </row>
    <row r="507" ht="15.75" customHeight="1">
      <c r="D507" s="16"/>
    </row>
    <row r="508" ht="15.75" customHeight="1">
      <c r="D508" s="16"/>
    </row>
    <row r="509" ht="15.75" customHeight="1">
      <c r="D509" s="16"/>
    </row>
    <row r="510" ht="15.75" customHeight="1">
      <c r="D510" s="16"/>
    </row>
    <row r="511" ht="15.75" customHeight="1">
      <c r="D511" s="16"/>
    </row>
    <row r="512" ht="15.75" customHeight="1">
      <c r="D512" s="16"/>
    </row>
    <row r="513" ht="15.75" customHeight="1">
      <c r="D513" s="16"/>
    </row>
    <row r="514" ht="15.75" customHeight="1">
      <c r="D514" s="16"/>
    </row>
    <row r="515" ht="15.75" customHeight="1">
      <c r="D515" s="16"/>
    </row>
    <row r="516" ht="15.75" customHeight="1">
      <c r="D516" s="16"/>
    </row>
    <row r="517" ht="15.75" customHeight="1">
      <c r="D517" s="16"/>
    </row>
    <row r="518" ht="15.75" customHeight="1">
      <c r="D518" s="16"/>
    </row>
    <row r="519" ht="15.75" customHeight="1">
      <c r="D519" s="16"/>
    </row>
    <row r="520" ht="15.75" customHeight="1">
      <c r="D520" s="16"/>
    </row>
    <row r="521" ht="15.75" customHeight="1">
      <c r="D521" s="16"/>
    </row>
    <row r="522" ht="15.75" customHeight="1">
      <c r="D522" s="16"/>
    </row>
    <row r="523" ht="15.75" customHeight="1">
      <c r="D523" s="16"/>
    </row>
    <row r="524" ht="15.75" customHeight="1">
      <c r="D524" s="16"/>
    </row>
    <row r="525" ht="15.75" customHeight="1">
      <c r="D525" s="16"/>
    </row>
    <row r="526" ht="15.75" customHeight="1">
      <c r="D526" s="16"/>
    </row>
    <row r="527" ht="15.75" customHeight="1">
      <c r="D527" s="16"/>
    </row>
    <row r="528" ht="15.75" customHeight="1">
      <c r="D528" s="16"/>
    </row>
    <row r="529" ht="15.75" customHeight="1">
      <c r="D529" s="16"/>
    </row>
    <row r="530" ht="15.75" customHeight="1">
      <c r="D530" s="16"/>
    </row>
    <row r="531" ht="15.75" customHeight="1">
      <c r="D531" s="16"/>
    </row>
    <row r="532" ht="15.75" customHeight="1">
      <c r="D532" s="16"/>
    </row>
    <row r="533" ht="15.75" customHeight="1">
      <c r="D533" s="16"/>
    </row>
    <row r="534" ht="15.75" customHeight="1">
      <c r="D534" s="16"/>
    </row>
    <row r="535" ht="15.75" customHeight="1">
      <c r="D535" s="16"/>
    </row>
    <row r="536" ht="15.75" customHeight="1">
      <c r="D536" s="16"/>
    </row>
    <row r="537" ht="15.75" customHeight="1">
      <c r="D537" s="16"/>
    </row>
    <row r="538" ht="15.75" customHeight="1">
      <c r="D538" s="16"/>
    </row>
    <row r="539" ht="15.75" customHeight="1">
      <c r="D539" s="16"/>
    </row>
    <row r="540" ht="15.75" customHeight="1">
      <c r="D540" s="16"/>
    </row>
    <row r="541" ht="15.75" customHeight="1">
      <c r="D541" s="16"/>
    </row>
    <row r="542" ht="15.75" customHeight="1">
      <c r="D542" s="16"/>
    </row>
    <row r="543" ht="15.75" customHeight="1">
      <c r="D543" s="16"/>
    </row>
    <row r="544" ht="15.75" customHeight="1">
      <c r="D544" s="16"/>
    </row>
    <row r="545" ht="15.75" customHeight="1">
      <c r="D545" s="16"/>
    </row>
    <row r="546" ht="15.75" customHeight="1">
      <c r="D546" s="16"/>
    </row>
    <row r="547" ht="15.75" customHeight="1">
      <c r="D547" s="16"/>
    </row>
    <row r="548" ht="15.75" customHeight="1">
      <c r="D548" s="16"/>
    </row>
    <row r="549" ht="15.75" customHeight="1">
      <c r="D549" s="16"/>
    </row>
    <row r="550" ht="15.75" customHeight="1">
      <c r="D550" s="16"/>
    </row>
    <row r="551" ht="15.75" customHeight="1">
      <c r="D551" s="16"/>
    </row>
    <row r="552" ht="15.75" customHeight="1">
      <c r="D552" s="16"/>
    </row>
    <row r="553" ht="15.75" customHeight="1">
      <c r="D553" s="16"/>
    </row>
    <row r="554" ht="15.75" customHeight="1">
      <c r="D554" s="16"/>
    </row>
    <row r="555" ht="15.75" customHeight="1">
      <c r="D555" s="16"/>
    </row>
    <row r="556" ht="15.75" customHeight="1">
      <c r="D556" s="16"/>
    </row>
    <row r="557" ht="15.75" customHeight="1">
      <c r="D557" s="16"/>
    </row>
    <row r="558" ht="15.75" customHeight="1">
      <c r="D558" s="16"/>
    </row>
    <row r="559" ht="15.75" customHeight="1">
      <c r="D559" s="16"/>
    </row>
    <row r="560" ht="15.75" customHeight="1">
      <c r="D560" s="16"/>
    </row>
    <row r="561" ht="15.75" customHeight="1">
      <c r="D561" s="16"/>
    </row>
    <row r="562" ht="15.75" customHeight="1">
      <c r="D562" s="16"/>
    </row>
    <row r="563" ht="15.75" customHeight="1">
      <c r="D563" s="16"/>
    </row>
    <row r="564" ht="15.75" customHeight="1">
      <c r="D564" s="16"/>
    </row>
    <row r="565" ht="15.75" customHeight="1">
      <c r="D565" s="16"/>
    </row>
    <row r="566" ht="15.75" customHeight="1">
      <c r="D566" s="16"/>
    </row>
    <row r="567" ht="15.75" customHeight="1">
      <c r="D567" s="16"/>
    </row>
    <row r="568" ht="15.75" customHeight="1">
      <c r="D568" s="16"/>
    </row>
    <row r="569" ht="15.75" customHeight="1">
      <c r="D569" s="16"/>
    </row>
    <row r="570" ht="15.75" customHeight="1">
      <c r="D570" s="16"/>
    </row>
    <row r="571" ht="15.75" customHeight="1">
      <c r="D571" s="16"/>
    </row>
    <row r="572" ht="15.75" customHeight="1">
      <c r="D572" s="16"/>
    </row>
    <row r="573" ht="15.75" customHeight="1">
      <c r="D573" s="16"/>
    </row>
    <row r="574" ht="15.75" customHeight="1">
      <c r="D574" s="16"/>
    </row>
    <row r="575" ht="15.75" customHeight="1">
      <c r="D575" s="16"/>
    </row>
    <row r="576" ht="15.75" customHeight="1">
      <c r="D576" s="16"/>
    </row>
    <row r="577" ht="15.75" customHeight="1">
      <c r="D577" s="16"/>
    </row>
    <row r="578" ht="15.75" customHeight="1">
      <c r="D578" s="16"/>
    </row>
    <row r="579" ht="15.75" customHeight="1">
      <c r="D579" s="16"/>
    </row>
    <row r="580" ht="15.75" customHeight="1">
      <c r="D580" s="16"/>
    </row>
    <row r="581" ht="15.75" customHeight="1">
      <c r="D581" s="16"/>
    </row>
    <row r="582" ht="15.75" customHeight="1">
      <c r="D582" s="16"/>
    </row>
    <row r="583" ht="15.75" customHeight="1">
      <c r="D583" s="16"/>
    </row>
    <row r="584" ht="15.75" customHeight="1">
      <c r="D584" s="16"/>
    </row>
    <row r="585" ht="15.75" customHeight="1">
      <c r="D585" s="16"/>
    </row>
    <row r="586" ht="15.75" customHeight="1">
      <c r="D586" s="16"/>
    </row>
    <row r="587" ht="15.75" customHeight="1">
      <c r="D587" s="16"/>
    </row>
    <row r="588" ht="15.75" customHeight="1">
      <c r="D588" s="16"/>
    </row>
    <row r="589" ht="15.75" customHeight="1">
      <c r="D589" s="16"/>
    </row>
    <row r="590" ht="15.75" customHeight="1">
      <c r="D590" s="16"/>
    </row>
    <row r="591" ht="15.75" customHeight="1">
      <c r="D591" s="16"/>
    </row>
    <row r="592" ht="15.75" customHeight="1">
      <c r="D592" s="16"/>
    </row>
    <row r="593" ht="15.75" customHeight="1">
      <c r="D593" s="16"/>
    </row>
    <row r="594" ht="15.75" customHeight="1">
      <c r="D594" s="16"/>
    </row>
    <row r="595" ht="15.75" customHeight="1">
      <c r="D595" s="16"/>
    </row>
    <row r="596" ht="15.75" customHeight="1">
      <c r="D596" s="16"/>
    </row>
    <row r="597" ht="15.75" customHeight="1">
      <c r="D597" s="16"/>
    </row>
    <row r="598" ht="15.75" customHeight="1">
      <c r="D598" s="16"/>
    </row>
    <row r="599" ht="15.75" customHeight="1">
      <c r="D599" s="16"/>
    </row>
    <row r="600" ht="15.75" customHeight="1">
      <c r="D600" s="16"/>
    </row>
    <row r="601" ht="15.75" customHeight="1">
      <c r="D601" s="16"/>
    </row>
    <row r="602" ht="15.75" customHeight="1">
      <c r="D602" s="16"/>
    </row>
    <row r="603" ht="15.75" customHeight="1">
      <c r="D603" s="16"/>
    </row>
    <row r="604" ht="15.75" customHeight="1">
      <c r="D604" s="16"/>
    </row>
    <row r="605" ht="15.75" customHeight="1">
      <c r="D605" s="16"/>
    </row>
    <row r="606" ht="15.75" customHeight="1">
      <c r="D606" s="16"/>
    </row>
    <row r="607" ht="15.75" customHeight="1">
      <c r="D607" s="16"/>
    </row>
    <row r="608" ht="15.75" customHeight="1">
      <c r="D608" s="16"/>
    </row>
    <row r="609" ht="15.75" customHeight="1">
      <c r="D609" s="16"/>
    </row>
    <row r="610" ht="15.75" customHeight="1">
      <c r="D610" s="16"/>
    </row>
    <row r="611" ht="15.75" customHeight="1">
      <c r="D611" s="16"/>
    </row>
    <row r="612" ht="15.75" customHeight="1">
      <c r="D612" s="16"/>
    </row>
    <row r="613" ht="15.75" customHeight="1">
      <c r="D613" s="16"/>
    </row>
    <row r="614" ht="15.75" customHeight="1">
      <c r="D614" s="16"/>
    </row>
    <row r="615" ht="15.75" customHeight="1">
      <c r="D615" s="16"/>
    </row>
    <row r="616" ht="15.75" customHeight="1">
      <c r="D616" s="16"/>
    </row>
    <row r="617" ht="15.75" customHeight="1">
      <c r="D617" s="16"/>
    </row>
    <row r="618" ht="15.75" customHeight="1">
      <c r="D618" s="16"/>
    </row>
    <row r="619" ht="15.75" customHeight="1">
      <c r="D619" s="16"/>
    </row>
    <row r="620" ht="15.75" customHeight="1">
      <c r="D620" s="16"/>
    </row>
    <row r="621" ht="15.75" customHeight="1">
      <c r="D621" s="16"/>
    </row>
    <row r="622" ht="15.75" customHeight="1">
      <c r="D622" s="16"/>
    </row>
    <row r="623" ht="15.75" customHeight="1">
      <c r="D623" s="16"/>
    </row>
    <row r="624" ht="15.75" customHeight="1">
      <c r="D624" s="16"/>
    </row>
    <row r="625" ht="15.75" customHeight="1">
      <c r="D625" s="16"/>
    </row>
    <row r="626" ht="15.75" customHeight="1">
      <c r="D626" s="16"/>
    </row>
    <row r="627" ht="15.75" customHeight="1">
      <c r="D627" s="16"/>
    </row>
    <row r="628" ht="15.75" customHeight="1">
      <c r="D628" s="16"/>
    </row>
    <row r="629" ht="15.75" customHeight="1">
      <c r="D629" s="16"/>
    </row>
    <row r="630" ht="15.75" customHeight="1">
      <c r="D630" s="16"/>
    </row>
    <row r="631" ht="15.75" customHeight="1">
      <c r="D631" s="16"/>
    </row>
    <row r="632" ht="15.75" customHeight="1">
      <c r="D632" s="16"/>
    </row>
    <row r="633" ht="15.75" customHeight="1">
      <c r="D633" s="16"/>
    </row>
    <row r="634" ht="15.75" customHeight="1">
      <c r="D634" s="16"/>
    </row>
    <row r="635" ht="15.75" customHeight="1">
      <c r="D635" s="16"/>
    </row>
    <row r="636" ht="15.75" customHeight="1">
      <c r="D636" s="16"/>
    </row>
    <row r="637" ht="15.75" customHeight="1">
      <c r="D637" s="16"/>
    </row>
    <row r="638" ht="15.75" customHeight="1">
      <c r="D638" s="16"/>
    </row>
    <row r="639" ht="15.75" customHeight="1">
      <c r="D639" s="16"/>
    </row>
    <row r="640" ht="15.75" customHeight="1">
      <c r="D640" s="16"/>
    </row>
    <row r="641" ht="15.75" customHeight="1">
      <c r="D641" s="16"/>
    </row>
    <row r="642" ht="15.75" customHeight="1">
      <c r="D642" s="16"/>
    </row>
    <row r="643" ht="15.75" customHeight="1">
      <c r="D643" s="16"/>
    </row>
    <row r="644" ht="15.75" customHeight="1">
      <c r="D644" s="16"/>
    </row>
    <row r="645" ht="15.75" customHeight="1">
      <c r="D645" s="16"/>
    </row>
    <row r="646" ht="15.75" customHeight="1">
      <c r="D646" s="16"/>
    </row>
    <row r="647" ht="15.75" customHeight="1">
      <c r="D647" s="16"/>
    </row>
    <row r="648" ht="15.75" customHeight="1">
      <c r="D648" s="16"/>
    </row>
    <row r="649" ht="15.75" customHeight="1">
      <c r="D649" s="16"/>
    </row>
    <row r="650" ht="15.75" customHeight="1">
      <c r="D650" s="16"/>
    </row>
    <row r="651" ht="15.75" customHeight="1">
      <c r="D651" s="16"/>
    </row>
    <row r="652" ht="15.75" customHeight="1">
      <c r="D652" s="16"/>
    </row>
    <row r="653" ht="15.75" customHeight="1">
      <c r="D653" s="16"/>
    </row>
    <row r="654" ht="15.75" customHeight="1">
      <c r="D654" s="16"/>
    </row>
    <row r="655" ht="15.75" customHeight="1">
      <c r="D655" s="16"/>
    </row>
    <row r="656" ht="15.75" customHeight="1">
      <c r="D656" s="16"/>
    </row>
    <row r="657" ht="15.75" customHeight="1">
      <c r="D657" s="16"/>
    </row>
    <row r="658" ht="15.75" customHeight="1">
      <c r="D658" s="16"/>
    </row>
    <row r="659" ht="15.75" customHeight="1">
      <c r="D659" s="16"/>
    </row>
    <row r="660" ht="15.75" customHeight="1">
      <c r="D660" s="16"/>
    </row>
    <row r="661" ht="15.75" customHeight="1">
      <c r="D661" s="16"/>
    </row>
    <row r="662" ht="15.75" customHeight="1">
      <c r="D662" s="16"/>
    </row>
    <row r="663" ht="15.75" customHeight="1">
      <c r="D663" s="16"/>
    </row>
    <row r="664" ht="15.75" customHeight="1">
      <c r="D664" s="16"/>
    </row>
    <row r="665" ht="15.75" customHeight="1">
      <c r="D665" s="16"/>
    </row>
    <row r="666" ht="15.75" customHeight="1">
      <c r="D666" s="16"/>
    </row>
    <row r="667" ht="15.75" customHeight="1">
      <c r="D667" s="16"/>
    </row>
    <row r="668" ht="15.75" customHeight="1">
      <c r="D668" s="16"/>
    </row>
    <row r="669" ht="15.75" customHeight="1">
      <c r="D669" s="16"/>
    </row>
    <row r="670" ht="15.75" customHeight="1">
      <c r="D670" s="16"/>
    </row>
    <row r="671" ht="15.75" customHeight="1">
      <c r="D671" s="16"/>
    </row>
    <row r="672" ht="15.75" customHeight="1">
      <c r="D672" s="16"/>
    </row>
    <row r="673" ht="15.75" customHeight="1">
      <c r="D673" s="16"/>
    </row>
    <row r="674" ht="15.75" customHeight="1">
      <c r="D674" s="16"/>
    </row>
    <row r="675" ht="15.75" customHeight="1">
      <c r="D675" s="16"/>
    </row>
    <row r="676" ht="15.75" customHeight="1">
      <c r="D676" s="16"/>
    </row>
    <row r="677" ht="15.75" customHeight="1">
      <c r="D677" s="16"/>
    </row>
    <row r="678" ht="15.75" customHeight="1">
      <c r="D678" s="16"/>
    </row>
    <row r="679" ht="15.75" customHeight="1">
      <c r="D679" s="16"/>
    </row>
    <row r="680" ht="15.75" customHeight="1">
      <c r="D680" s="16"/>
    </row>
    <row r="681" ht="15.75" customHeight="1">
      <c r="D681" s="16"/>
    </row>
    <row r="682" ht="15.75" customHeight="1">
      <c r="D682" s="16"/>
    </row>
    <row r="683" ht="15.75" customHeight="1">
      <c r="D683" s="16"/>
    </row>
    <row r="684" ht="15.75" customHeight="1">
      <c r="D684" s="16"/>
    </row>
    <row r="685" ht="15.75" customHeight="1">
      <c r="D685" s="16"/>
    </row>
    <row r="686" ht="15.75" customHeight="1">
      <c r="D686" s="16"/>
    </row>
    <row r="687" ht="15.75" customHeight="1">
      <c r="D687" s="16"/>
    </row>
    <row r="688" ht="15.75" customHeight="1">
      <c r="D688" s="16"/>
    </row>
    <row r="689" ht="15.75" customHeight="1">
      <c r="D689" s="16"/>
    </row>
    <row r="690" ht="15.75" customHeight="1">
      <c r="D690" s="16"/>
    </row>
    <row r="691" ht="15.75" customHeight="1">
      <c r="D691" s="16"/>
    </row>
    <row r="692" ht="15.75" customHeight="1">
      <c r="D692" s="16"/>
    </row>
    <row r="693" ht="15.75" customHeight="1">
      <c r="D693" s="16"/>
    </row>
    <row r="694" ht="15.75" customHeight="1">
      <c r="D694" s="16"/>
    </row>
    <row r="695" ht="15.75" customHeight="1">
      <c r="D695" s="16"/>
    </row>
    <row r="696" ht="15.75" customHeight="1">
      <c r="D696" s="16"/>
    </row>
    <row r="697" ht="15.75" customHeight="1">
      <c r="D697" s="16"/>
    </row>
    <row r="698" ht="15.75" customHeight="1">
      <c r="D698" s="16"/>
    </row>
    <row r="699" ht="15.75" customHeight="1">
      <c r="D699" s="16"/>
    </row>
    <row r="700" ht="15.75" customHeight="1">
      <c r="D700" s="16"/>
    </row>
    <row r="701" ht="15.75" customHeight="1">
      <c r="D701" s="16"/>
    </row>
    <row r="702" ht="15.75" customHeight="1">
      <c r="D702" s="16"/>
    </row>
    <row r="703" ht="15.75" customHeight="1">
      <c r="D703" s="16"/>
    </row>
    <row r="704" ht="15.75" customHeight="1">
      <c r="D704" s="16"/>
    </row>
    <row r="705" ht="15.75" customHeight="1">
      <c r="D705" s="16"/>
    </row>
    <row r="706" ht="15.75" customHeight="1">
      <c r="D706" s="16"/>
    </row>
    <row r="707" ht="15.75" customHeight="1">
      <c r="D707" s="16"/>
    </row>
    <row r="708" ht="15.75" customHeight="1">
      <c r="D708" s="16"/>
    </row>
    <row r="709" ht="15.75" customHeight="1">
      <c r="D709" s="16"/>
    </row>
    <row r="710" ht="15.75" customHeight="1">
      <c r="D710" s="16"/>
    </row>
    <row r="711" ht="15.75" customHeight="1">
      <c r="D711" s="16"/>
    </row>
    <row r="712" ht="15.75" customHeight="1">
      <c r="D712" s="16"/>
    </row>
    <row r="713" ht="15.75" customHeight="1">
      <c r="D713" s="16"/>
    </row>
    <row r="714" ht="15.75" customHeight="1">
      <c r="D714" s="16"/>
    </row>
    <row r="715" ht="15.75" customHeight="1">
      <c r="D715" s="16"/>
    </row>
    <row r="716" ht="15.75" customHeight="1">
      <c r="D716" s="16"/>
    </row>
    <row r="717" ht="15.75" customHeight="1">
      <c r="D717" s="16"/>
    </row>
    <row r="718" ht="15.75" customHeight="1">
      <c r="D718" s="16"/>
    </row>
    <row r="719" ht="15.75" customHeight="1">
      <c r="D719" s="16"/>
    </row>
    <row r="720" ht="15.75" customHeight="1">
      <c r="D720" s="16"/>
    </row>
    <row r="721" ht="15.75" customHeight="1">
      <c r="D721" s="16"/>
    </row>
    <row r="722" ht="15.75" customHeight="1">
      <c r="D722" s="16"/>
    </row>
    <row r="723" ht="15.75" customHeight="1">
      <c r="D723" s="16"/>
    </row>
    <row r="724" ht="15.75" customHeight="1">
      <c r="D724" s="16"/>
    </row>
    <row r="725" ht="15.75" customHeight="1">
      <c r="D725" s="16"/>
    </row>
    <row r="726" ht="15.75" customHeight="1">
      <c r="D726" s="16"/>
    </row>
    <row r="727" ht="15.75" customHeight="1">
      <c r="D727" s="16"/>
    </row>
    <row r="728" ht="15.75" customHeight="1">
      <c r="D728" s="16"/>
    </row>
    <row r="729" ht="15.75" customHeight="1">
      <c r="D729" s="16"/>
    </row>
    <row r="730" ht="15.75" customHeight="1">
      <c r="D730" s="16"/>
    </row>
    <row r="731" ht="15.75" customHeight="1">
      <c r="D731" s="16"/>
    </row>
    <row r="732" ht="15.75" customHeight="1">
      <c r="D732" s="16"/>
    </row>
    <row r="733" ht="15.75" customHeight="1">
      <c r="D733" s="16"/>
    </row>
    <row r="734" ht="15.75" customHeight="1">
      <c r="D734" s="16"/>
    </row>
    <row r="735" ht="15.75" customHeight="1">
      <c r="D735" s="16"/>
    </row>
    <row r="736" ht="15.75" customHeight="1">
      <c r="D736" s="16"/>
    </row>
    <row r="737" ht="15.75" customHeight="1">
      <c r="D737" s="16"/>
    </row>
    <row r="738" ht="15.75" customHeight="1">
      <c r="D738" s="16"/>
    </row>
    <row r="739" ht="15.75" customHeight="1">
      <c r="D739" s="16"/>
    </row>
    <row r="740" ht="15.75" customHeight="1">
      <c r="D740" s="16"/>
    </row>
    <row r="741" ht="15.75" customHeight="1">
      <c r="D741" s="16"/>
    </row>
    <row r="742" ht="15.75" customHeight="1">
      <c r="D742" s="16"/>
    </row>
    <row r="743" ht="15.75" customHeight="1">
      <c r="D743" s="16"/>
    </row>
    <row r="744" ht="15.75" customHeight="1">
      <c r="D744" s="16"/>
    </row>
    <row r="745" ht="15.75" customHeight="1">
      <c r="D745" s="16"/>
    </row>
    <row r="746" ht="15.75" customHeight="1">
      <c r="D746" s="16"/>
    </row>
    <row r="747" ht="15.75" customHeight="1">
      <c r="D747" s="16"/>
    </row>
    <row r="748" ht="15.75" customHeight="1">
      <c r="D748" s="16"/>
    </row>
    <row r="749" ht="15.75" customHeight="1">
      <c r="D749" s="16"/>
    </row>
    <row r="750" ht="15.75" customHeight="1">
      <c r="D750" s="16"/>
    </row>
    <row r="751" ht="15.75" customHeight="1">
      <c r="D751" s="16"/>
    </row>
    <row r="752" ht="15.75" customHeight="1">
      <c r="D752" s="16"/>
    </row>
    <row r="753" ht="15.75" customHeight="1">
      <c r="D753" s="16"/>
    </row>
    <row r="754" ht="15.75" customHeight="1">
      <c r="D754" s="16"/>
    </row>
    <row r="755" ht="15.75" customHeight="1">
      <c r="D755" s="16"/>
    </row>
    <row r="756" ht="15.75" customHeight="1">
      <c r="D756" s="16"/>
    </row>
    <row r="757" ht="15.75" customHeight="1">
      <c r="D757" s="16"/>
    </row>
    <row r="758" ht="15.75" customHeight="1">
      <c r="D758" s="16"/>
    </row>
    <row r="759" ht="15.75" customHeight="1">
      <c r="D759" s="16"/>
    </row>
    <row r="760" ht="15.75" customHeight="1">
      <c r="D760" s="16"/>
    </row>
    <row r="761" ht="15.75" customHeight="1">
      <c r="D761" s="16"/>
    </row>
    <row r="762" ht="15.75" customHeight="1">
      <c r="D762" s="16"/>
    </row>
    <row r="763" ht="15.75" customHeight="1">
      <c r="D763" s="16"/>
    </row>
    <row r="764" ht="15.75" customHeight="1">
      <c r="D764" s="16"/>
    </row>
    <row r="765" ht="15.75" customHeight="1">
      <c r="D765" s="16"/>
    </row>
    <row r="766" ht="15.75" customHeight="1">
      <c r="D766" s="16"/>
    </row>
    <row r="767" ht="15.75" customHeight="1">
      <c r="D767" s="16"/>
    </row>
    <row r="768" ht="15.75" customHeight="1">
      <c r="D768" s="16"/>
    </row>
    <row r="769" ht="15.75" customHeight="1">
      <c r="D769" s="16"/>
    </row>
    <row r="770" ht="15.75" customHeight="1">
      <c r="D770" s="16"/>
    </row>
    <row r="771" ht="15.75" customHeight="1">
      <c r="D771" s="16"/>
    </row>
    <row r="772" ht="15.75" customHeight="1">
      <c r="D772" s="16"/>
    </row>
    <row r="773" ht="15.75" customHeight="1">
      <c r="D773" s="16"/>
    </row>
    <row r="774" ht="15.75" customHeight="1">
      <c r="D774" s="16"/>
    </row>
    <row r="775" ht="15.75" customHeight="1">
      <c r="D775" s="16"/>
    </row>
    <row r="776" ht="15.75" customHeight="1">
      <c r="D776" s="16"/>
    </row>
    <row r="777" ht="15.75" customHeight="1">
      <c r="D777" s="16"/>
    </row>
    <row r="778" ht="15.75" customHeight="1">
      <c r="D778" s="16"/>
    </row>
    <row r="779" ht="15.75" customHeight="1">
      <c r="D779" s="16"/>
    </row>
    <row r="780" ht="15.75" customHeight="1">
      <c r="D780" s="16"/>
    </row>
    <row r="781" ht="15.75" customHeight="1">
      <c r="D781" s="16"/>
    </row>
    <row r="782" ht="15.75" customHeight="1">
      <c r="D782" s="16"/>
    </row>
    <row r="783" ht="15.75" customHeight="1">
      <c r="D783" s="16"/>
    </row>
    <row r="784" ht="15.75" customHeight="1">
      <c r="D784" s="16"/>
    </row>
    <row r="785" ht="15.75" customHeight="1">
      <c r="D785" s="16"/>
    </row>
    <row r="786" ht="15.75" customHeight="1">
      <c r="D786" s="16"/>
    </row>
    <row r="787" ht="15.75" customHeight="1">
      <c r="D787" s="16"/>
    </row>
    <row r="788" ht="15.75" customHeight="1">
      <c r="D788" s="16"/>
    </row>
    <row r="789" ht="15.75" customHeight="1">
      <c r="D789" s="16"/>
    </row>
    <row r="790" ht="15.75" customHeight="1">
      <c r="D790" s="16"/>
    </row>
    <row r="791" ht="15.75" customHeight="1">
      <c r="D791" s="16"/>
    </row>
    <row r="792" ht="15.75" customHeight="1">
      <c r="D792" s="16"/>
    </row>
    <row r="793" ht="15.75" customHeight="1">
      <c r="D793" s="16"/>
    </row>
    <row r="794" ht="15.75" customHeight="1">
      <c r="D794" s="16"/>
    </row>
    <row r="795" ht="15.75" customHeight="1">
      <c r="D795" s="16"/>
    </row>
    <row r="796" ht="15.75" customHeight="1">
      <c r="D796" s="16"/>
    </row>
    <row r="797" ht="15.75" customHeight="1">
      <c r="D797" s="16"/>
    </row>
    <row r="798" ht="15.75" customHeight="1">
      <c r="D798" s="16"/>
    </row>
    <row r="799" ht="15.75" customHeight="1">
      <c r="D799" s="16"/>
    </row>
    <row r="800" ht="15.75" customHeight="1">
      <c r="D800" s="16"/>
    </row>
    <row r="801" ht="15.75" customHeight="1">
      <c r="D801" s="16"/>
    </row>
    <row r="802" ht="15.75" customHeight="1">
      <c r="D802" s="16"/>
    </row>
    <row r="803" ht="15.75" customHeight="1">
      <c r="D803" s="16"/>
    </row>
    <row r="804" ht="15.75" customHeight="1">
      <c r="D804" s="16"/>
    </row>
    <row r="805" ht="15.75" customHeight="1">
      <c r="D805" s="16"/>
    </row>
    <row r="806" ht="15.75" customHeight="1">
      <c r="D806" s="16"/>
    </row>
    <row r="807" ht="15.75" customHeight="1">
      <c r="D807" s="16"/>
    </row>
    <row r="808" ht="15.75" customHeight="1">
      <c r="D808" s="16"/>
    </row>
    <row r="809" ht="15.75" customHeight="1">
      <c r="D809" s="16"/>
    </row>
    <row r="810" ht="15.75" customHeight="1">
      <c r="D810" s="16"/>
    </row>
    <row r="811" ht="15.75" customHeight="1">
      <c r="D811" s="16"/>
    </row>
    <row r="812" ht="15.75" customHeight="1">
      <c r="D812" s="16"/>
    </row>
    <row r="813" ht="15.75" customHeight="1">
      <c r="D813" s="16"/>
    </row>
    <row r="814" ht="15.75" customHeight="1">
      <c r="D814" s="16"/>
    </row>
    <row r="815" ht="15.75" customHeight="1">
      <c r="D815" s="16"/>
    </row>
    <row r="816" ht="15.75" customHeight="1">
      <c r="D816" s="16"/>
    </row>
    <row r="817" ht="15.75" customHeight="1">
      <c r="D817" s="16"/>
    </row>
    <row r="818" ht="15.75" customHeight="1">
      <c r="D818" s="16"/>
    </row>
    <row r="819" ht="15.75" customHeight="1">
      <c r="D819" s="16"/>
    </row>
    <row r="820" ht="15.75" customHeight="1">
      <c r="D820" s="16"/>
    </row>
    <row r="821" ht="15.75" customHeight="1">
      <c r="D821" s="16"/>
    </row>
    <row r="822" ht="15.75" customHeight="1">
      <c r="D822" s="16"/>
    </row>
    <row r="823" ht="15.75" customHeight="1">
      <c r="D823" s="16"/>
    </row>
    <row r="824" ht="15.75" customHeight="1">
      <c r="D824" s="16"/>
    </row>
    <row r="825" ht="15.75" customHeight="1">
      <c r="D825" s="16"/>
    </row>
    <row r="826" ht="15.75" customHeight="1">
      <c r="D826" s="16"/>
    </row>
    <row r="827" ht="15.75" customHeight="1">
      <c r="D827" s="16"/>
    </row>
    <row r="828" ht="15.75" customHeight="1">
      <c r="D828" s="16"/>
    </row>
    <row r="829" ht="15.75" customHeight="1">
      <c r="D829" s="16"/>
    </row>
    <row r="830" ht="15.75" customHeight="1">
      <c r="D830" s="16"/>
    </row>
    <row r="831" ht="15.75" customHeight="1">
      <c r="D831" s="16"/>
    </row>
    <row r="832" ht="15.75" customHeight="1">
      <c r="D832" s="16"/>
    </row>
    <row r="833" ht="15.75" customHeight="1">
      <c r="D833" s="16"/>
    </row>
    <row r="834" ht="15.75" customHeight="1">
      <c r="D834" s="16"/>
    </row>
    <row r="835" ht="15.75" customHeight="1">
      <c r="D835" s="16"/>
    </row>
    <row r="836" ht="15.75" customHeight="1">
      <c r="D836" s="16"/>
    </row>
    <row r="837" ht="15.75" customHeight="1">
      <c r="D837" s="16"/>
    </row>
    <row r="838" ht="15.75" customHeight="1">
      <c r="D838" s="16"/>
    </row>
    <row r="839" ht="15.75" customHeight="1">
      <c r="D839" s="16"/>
    </row>
    <row r="840" ht="15.75" customHeight="1">
      <c r="D840" s="16"/>
    </row>
    <row r="841" ht="15.75" customHeight="1">
      <c r="D841" s="16"/>
    </row>
    <row r="842" ht="15.75" customHeight="1">
      <c r="D842" s="16"/>
    </row>
    <row r="843" ht="15.75" customHeight="1">
      <c r="D843" s="16"/>
    </row>
    <row r="844" ht="15.75" customHeight="1">
      <c r="D844" s="16"/>
    </row>
    <row r="845" ht="15.75" customHeight="1">
      <c r="D845" s="16"/>
    </row>
    <row r="846" ht="15.75" customHeight="1">
      <c r="D846" s="16"/>
    </row>
    <row r="847" ht="15.75" customHeight="1">
      <c r="D847" s="16"/>
    </row>
    <row r="848" ht="15.75" customHeight="1">
      <c r="D848" s="16"/>
    </row>
    <row r="849" ht="15.75" customHeight="1">
      <c r="D849" s="16"/>
    </row>
    <row r="850" ht="15.75" customHeight="1">
      <c r="D850" s="16"/>
    </row>
    <row r="851" ht="15.75" customHeight="1">
      <c r="D851" s="16"/>
    </row>
    <row r="852" ht="15.75" customHeight="1">
      <c r="D852" s="16"/>
    </row>
    <row r="853" ht="15.75" customHeight="1">
      <c r="D853" s="16"/>
    </row>
    <row r="854" ht="15.75" customHeight="1">
      <c r="D854" s="16"/>
    </row>
    <row r="855" ht="15.75" customHeight="1">
      <c r="D855" s="16"/>
    </row>
    <row r="856" ht="15.75" customHeight="1">
      <c r="D856" s="16"/>
    </row>
    <row r="857" ht="15.75" customHeight="1">
      <c r="D857" s="16"/>
    </row>
    <row r="858" ht="15.75" customHeight="1">
      <c r="D858" s="16"/>
    </row>
    <row r="859" ht="15.75" customHeight="1">
      <c r="D859" s="16"/>
    </row>
    <row r="860" ht="15.75" customHeight="1">
      <c r="D860" s="16"/>
    </row>
    <row r="861" ht="15.75" customHeight="1">
      <c r="D861" s="16"/>
    </row>
    <row r="862" ht="15.75" customHeight="1">
      <c r="D862" s="16"/>
    </row>
    <row r="863" ht="15.75" customHeight="1">
      <c r="D863" s="16"/>
    </row>
    <row r="864" ht="15.75" customHeight="1">
      <c r="D864" s="16"/>
    </row>
    <row r="865" ht="15.75" customHeight="1">
      <c r="D865" s="16"/>
    </row>
    <row r="866" ht="15.75" customHeight="1">
      <c r="D866" s="16"/>
    </row>
    <row r="867" ht="15.75" customHeight="1">
      <c r="D867" s="16"/>
    </row>
    <row r="868" ht="15.75" customHeight="1">
      <c r="D868" s="16"/>
    </row>
    <row r="869" ht="15.75" customHeight="1">
      <c r="D869" s="16"/>
    </row>
    <row r="870" ht="15.75" customHeight="1">
      <c r="D870" s="16"/>
    </row>
    <row r="871" ht="15.75" customHeight="1">
      <c r="D871" s="16"/>
    </row>
    <row r="872" ht="15.75" customHeight="1">
      <c r="D872" s="16"/>
    </row>
    <row r="873" ht="15.75" customHeight="1">
      <c r="D873" s="16"/>
    </row>
    <row r="874" ht="15.75" customHeight="1">
      <c r="D874" s="16"/>
    </row>
    <row r="875" ht="15.75" customHeight="1">
      <c r="D875" s="16"/>
    </row>
    <row r="876" ht="15.75" customHeight="1">
      <c r="D876" s="16"/>
    </row>
    <row r="877" ht="15.75" customHeight="1">
      <c r="D877" s="16"/>
    </row>
    <row r="878" ht="15.75" customHeight="1">
      <c r="D878" s="16"/>
    </row>
    <row r="879" ht="15.75" customHeight="1">
      <c r="D879" s="16"/>
    </row>
    <row r="880" ht="15.75" customHeight="1">
      <c r="D880" s="16"/>
    </row>
    <row r="881" ht="15.75" customHeight="1">
      <c r="D881" s="16"/>
    </row>
    <row r="882" ht="15.75" customHeight="1">
      <c r="D882" s="16"/>
    </row>
    <row r="883" ht="15.75" customHeight="1">
      <c r="D883" s="16"/>
    </row>
    <row r="884" ht="15.75" customHeight="1">
      <c r="D884" s="16"/>
    </row>
    <row r="885" ht="15.75" customHeight="1">
      <c r="D885" s="16"/>
    </row>
    <row r="886" ht="15.75" customHeight="1">
      <c r="D886" s="16"/>
    </row>
    <row r="887" ht="15.75" customHeight="1">
      <c r="D887" s="16"/>
    </row>
    <row r="888" ht="15.75" customHeight="1">
      <c r="D888" s="16"/>
    </row>
    <row r="889" ht="15.75" customHeight="1">
      <c r="D889" s="16"/>
    </row>
    <row r="890" ht="15.75" customHeight="1">
      <c r="D890" s="16"/>
    </row>
    <row r="891" ht="15.75" customHeight="1">
      <c r="D891" s="16"/>
    </row>
    <row r="892" ht="15.75" customHeight="1">
      <c r="D892" s="16"/>
    </row>
    <row r="893" ht="15.75" customHeight="1">
      <c r="D893" s="16"/>
    </row>
    <row r="894" ht="15.75" customHeight="1">
      <c r="D894" s="16"/>
    </row>
    <row r="895" ht="15.75" customHeight="1">
      <c r="D895" s="16"/>
    </row>
    <row r="896" ht="15.75" customHeight="1">
      <c r="D896" s="16"/>
    </row>
    <row r="897" ht="15.75" customHeight="1">
      <c r="D897" s="16"/>
    </row>
    <row r="898" ht="15.75" customHeight="1">
      <c r="D898" s="16"/>
    </row>
    <row r="899" ht="15.75" customHeight="1">
      <c r="D899" s="16"/>
    </row>
    <row r="900" ht="15.75" customHeight="1">
      <c r="D900" s="16"/>
    </row>
    <row r="901" ht="15.75" customHeight="1">
      <c r="D901" s="16"/>
    </row>
    <row r="902" ht="15.75" customHeight="1">
      <c r="D902" s="16"/>
    </row>
    <row r="903" ht="15.75" customHeight="1">
      <c r="D903" s="16"/>
    </row>
    <row r="904" ht="15.75" customHeight="1">
      <c r="D904" s="16"/>
    </row>
    <row r="905" ht="15.75" customHeight="1">
      <c r="D905" s="16"/>
    </row>
    <row r="906" ht="15.75" customHeight="1">
      <c r="D906" s="16"/>
    </row>
    <row r="907" ht="15.75" customHeight="1">
      <c r="D907" s="16"/>
    </row>
    <row r="908" ht="15.75" customHeight="1">
      <c r="D908" s="16"/>
    </row>
    <row r="909" ht="15.75" customHeight="1">
      <c r="D909" s="16"/>
    </row>
    <row r="910" ht="15.75" customHeight="1">
      <c r="D910" s="16"/>
    </row>
    <row r="911" ht="15.75" customHeight="1">
      <c r="D911" s="16"/>
    </row>
    <row r="912" ht="15.75" customHeight="1">
      <c r="D912" s="16"/>
    </row>
    <row r="913" ht="15.75" customHeight="1">
      <c r="D913" s="16"/>
    </row>
    <row r="914" ht="15.75" customHeight="1">
      <c r="D914" s="16"/>
    </row>
    <row r="915" ht="15.75" customHeight="1">
      <c r="D915" s="16"/>
    </row>
    <row r="916" ht="15.75" customHeight="1">
      <c r="D916" s="16"/>
    </row>
    <row r="917" ht="15.75" customHeight="1">
      <c r="D917" s="16"/>
    </row>
    <row r="918" ht="15.75" customHeight="1">
      <c r="D918" s="16"/>
    </row>
    <row r="919" ht="15.75" customHeight="1">
      <c r="D919" s="16"/>
    </row>
    <row r="920" ht="15.75" customHeight="1">
      <c r="D920" s="16"/>
    </row>
    <row r="921" ht="15.75" customHeight="1">
      <c r="D921" s="16"/>
    </row>
    <row r="922" ht="15.75" customHeight="1">
      <c r="D922" s="16"/>
    </row>
    <row r="923" ht="15.75" customHeight="1">
      <c r="D923" s="16"/>
    </row>
    <row r="924" ht="15.75" customHeight="1">
      <c r="D924" s="16"/>
    </row>
    <row r="925" ht="15.75" customHeight="1">
      <c r="D925" s="16"/>
    </row>
    <row r="926" ht="15.75" customHeight="1">
      <c r="D926" s="16"/>
    </row>
    <row r="927" ht="15.75" customHeight="1">
      <c r="D927" s="16"/>
    </row>
    <row r="928" ht="15.75" customHeight="1">
      <c r="D928" s="16"/>
    </row>
    <row r="929" ht="15.75" customHeight="1">
      <c r="D929" s="16"/>
    </row>
    <row r="930" ht="15.75" customHeight="1">
      <c r="D930" s="16"/>
    </row>
    <row r="931" ht="15.75" customHeight="1">
      <c r="D931" s="16"/>
    </row>
    <row r="932" ht="15.75" customHeight="1">
      <c r="D932" s="16"/>
    </row>
    <row r="933" ht="15.75" customHeight="1">
      <c r="D933" s="16"/>
    </row>
    <row r="934" ht="15.75" customHeight="1">
      <c r="D934" s="16"/>
    </row>
    <row r="935" ht="15.75" customHeight="1">
      <c r="D935" s="16"/>
    </row>
    <row r="936" ht="15.75" customHeight="1">
      <c r="D936" s="16"/>
    </row>
    <row r="937" ht="15.75" customHeight="1">
      <c r="D937" s="16"/>
    </row>
    <row r="938" ht="15.75" customHeight="1">
      <c r="D938" s="16"/>
    </row>
    <row r="939" ht="15.75" customHeight="1">
      <c r="D939" s="16"/>
    </row>
    <row r="940" ht="15.75" customHeight="1">
      <c r="D940" s="16"/>
    </row>
    <row r="941" ht="15.75" customHeight="1">
      <c r="D941" s="16"/>
    </row>
    <row r="942" ht="15.75" customHeight="1">
      <c r="D942" s="16"/>
    </row>
    <row r="943" ht="15.75" customHeight="1">
      <c r="D943" s="16"/>
    </row>
    <row r="944" ht="15.75" customHeight="1">
      <c r="D944" s="16"/>
    </row>
    <row r="945" ht="15.75" customHeight="1">
      <c r="D945" s="16"/>
    </row>
    <row r="946" ht="15.75" customHeight="1">
      <c r="D946" s="16"/>
    </row>
    <row r="947" ht="15.75" customHeight="1">
      <c r="D947" s="16"/>
    </row>
    <row r="948" ht="15.75" customHeight="1">
      <c r="D948" s="16"/>
    </row>
    <row r="949" ht="15.75" customHeight="1">
      <c r="D949" s="16"/>
    </row>
    <row r="950" ht="15.75" customHeight="1">
      <c r="D950" s="16"/>
    </row>
    <row r="951" ht="15.75" customHeight="1">
      <c r="D951" s="16"/>
    </row>
    <row r="952" ht="15.75" customHeight="1">
      <c r="D952" s="16"/>
    </row>
    <row r="953" ht="15.75" customHeight="1">
      <c r="D953" s="16"/>
    </row>
    <row r="954" ht="15.75" customHeight="1">
      <c r="D954" s="16"/>
    </row>
    <row r="955" ht="15.75" customHeight="1">
      <c r="D955" s="16"/>
    </row>
    <row r="956" ht="15.75" customHeight="1">
      <c r="D956" s="16"/>
    </row>
    <row r="957" ht="15.75" customHeight="1">
      <c r="D957" s="16"/>
    </row>
    <row r="958" ht="15.75" customHeight="1">
      <c r="D958" s="16"/>
    </row>
    <row r="959" ht="15.75" customHeight="1">
      <c r="D959" s="16"/>
    </row>
    <row r="960" ht="15.75" customHeight="1">
      <c r="D960" s="16"/>
    </row>
    <row r="961" ht="15.75" customHeight="1">
      <c r="D961" s="16"/>
    </row>
    <row r="962" ht="15.75" customHeight="1">
      <c r="D962" s="16"/>
    </row>
    <row r="963" ht="15.75" customHeight="1">
      <c r="D963" s="16"/>
    </row>
    <row r="964" ht="15.75" customHeight="1">
      <c r="D964" s="16"/>
    </row>
    <row r="965" ht="15.75" customHeight="1">
      <c r="D965" s="16"/>
    </row>
    <row r="966" ht="15.75" customHeight="1">
      <c r="D966" s="16"/>
    </row>
    <row r="967" ht="15.75" customHeight="1">
      <c r="D967" s="16"/>
    </row>
    <row r="968" ht="15.75" customHeight="1">
      <c r="D968" s="16"/>
    </row>
    <row r="969" ht="15.75" customHeight="1">
      <c r="D969" s="16"/>
    </row>
    <row r="970" ht="15.75" customHeight="1">
      <c r="D970" s="16"/>
    </row>
    <row r="971" ht="15.75" customHeight="1">
      <c r="D971" s="16"/>
    </row>
    <row r="972" ht="15.75" customHeight="1">
      <c r="D972" s="16"/>
    </row>
    <row r="973" ht="15.75" customHeight="1">
      <c r="D973" s="16"/>
    </row>
    <row r="974" ht="15.75" customHeight="1">
      <c r="D974" s="16"/>
    </row>
    <row r="975" ht="15.75" customHeight="1">
      <c r="D975" s="16"/>
    </row>
    <row r="976" ht="15.75" customHeight="1">
      <c r="D976" s="16"/>
    </row>
    <row r="977" ht="15.75" customHeight="1">
      <c r="D977" s="16"/>
    </row>
    <row r="978" ht="15.75" customHeight="1">
      <c r="D978" s="16"/>
    </row>
    <row r="979" ht="15.75" customHeight="1">
      <c r="D979" s="16"/>
    </row>
    <row r="980" ht="15.75" customHeight="1">
      <c r="D980" s="16"/>
    </row>
    <row r="981" ht="15.75" customHeight="1">
      <c r="D981" s="16"/>
    </row>
    <row r="982" ht="15.75" customHeight="1">
      <c r="D982" s="16"/>
    </row>
    <row r="983" ht="15.75" customHeight="1">
      <c r="D983" s="16"/>
    </row>
    <row r="984" ht="15.75" customHeight="1">
      <c r="D984" s="16"/>
    </row>
    <row r="985" ht="15.75" customHeight="1">
      <c r="D985" s="16"/>
    </row>
    <row r="986" ht="15.75" customHeight="1">
      <c r="D986" s="16"/>
    </row>
    <row r="987" ht="15.75" customHeight="1">
      <c r="D987" s="16"/>
    </row>
    <row r="988" ht="15.75" customHeight="1">
      <c r="D988" s="16"/>
    </row>
    <row r="989" ht="15.75" customHeight="1">
      <c r="D989" s="16"/>
    </row>
    <row r="990" ht="15.75" customHeight="1">
      <c r="D990" s="16"/>
    </row>
    <row r="991" ht="15.75" customHeight="1">
      <c r="D991" s="16"/>
    </row>
    <row r="992" ht="15.75" customHeight="1">
      <c r="D992" s="16"/>
    </row>
    <row r="993" ht="15.75" customHeight="1">
      <c r="D993" s="16"/>
    </row>
    <row r="994" ht="15.75" customHeight="1">
      <c r="D994" s="16"/>
    </row>
    <row r="995" ht="15.75" customHeight="1">
      <c r="D995" s="16"/>
    </row>
    <row r="996" ht="15.75" customHeight="1">
      <c r="D996" s="16"/>
    </row>
    <row r="997" ht="15.75" customHeight="1">
      <c r="D997" s="16"/>
    </row>
    <row r="998" ht="15.75" customHeight="1">
      <c r="D998" s="16"/>
    </row>
    <row r="999" ht="15.75" customHeight="1">
      <c r="D999" s="16"/>
    </row>
    <row r="1000" ht="15.75" customHeight="1">
      <c r="D1000" s="16"/>
    </row>
  </sheetData>
  <autoFilter ref="$A$1:$H$208"/>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2" max="2" width="20.0"/>
    <col customWidth="1" min="3" max="3" width="17.38"/>
    <col customWidth="1" min="4" max="5" width="10.13"/>
    <col customWidth="1" min="6" max="6" width="13.38"/>
    <col customWidth="1" min="7" max="9" width="18.25"/>
    <col customWidth="1" min="10" max="26" width="10.13"/>
  </cols>
  <sheetData>
    <row r="1">
      <c r="A1" s="15" t="s">
        <v>0</v>
      </c>
      <c r="B1" s="15" t="s">
        <v>1</v>
      </c>
      <c r="C1" s="16" t="s">
        <v>481</v>
      </c>
      <c r="D1" s="16" t="s">
        <v>482</v>
      </c>
      <c r="E1" s="16" t="s">
        <v>483</v>
      </c>
      <c r="F1" s="16" t="s">
        <v>484</v>
      </c>
      <c r="G1" s="16" t="s">
        <v>485</v>
      </c>
      <c r="H1" s="16" t="s">
        <v>486</v>
      </c>
      <c r="I1" s="16" t="s">
        <v>487</v>
      </c>
      <c r="J1" s="16" t="s">
        <v>15</v>
      </c>
    </row>
    <row r="2">
      <c r="A2" s="13">
        <v>43818.0</v>
      </c>
      <c r="B2" s="15" t="s">
        <v>16</v>
      </c>
      <c r="C2" s="15" t="s">
        <v>17</v>
      </c>
      <c r="E2" s="15" t="s">
        <v>488</v>
      </c>
      <c r="F2" s="15" t="s">
        <v>182</v>
      </c>
      <c r="I2" s="15" t="s">
        <v>489</v>
      </c>
    </row>
    <row r="3">
      <c r="A3" s="13">
        <v>43818.0</v>
      </c>
      <c r="B3" s="15" t="s">
        <v>16</v>
      </c>
      <c r="C3" s="15" t="s">
        <v>17</v>
      </c>
      <c r="D3" s="15" t="s">
        <v>490</v>
      </c>
      <c r="E3" s="15" t="s">
        <v>491</v>
      </c>
      <c r="F3" s="15" t="s">
        <v>182</v>
      </c>
      <c r="I3" s="15" t="s">
        <v>489</v>
      </c>
    </row>
    <row r="4">
      <c r="A4" s="13">
        <v>43818.0</v>
      </c>
      <c r="B4" s="15" t="s">
        <v>16</v>
      </c>
      <c r="C4" s="15" t="s">
        <v>17</v>
      </c>
      <c r="D4" s="15" t="s">
        <v>490</v>
      </c>
      <c r="E4" s="15" t="s">
        <v>488</v>
      </c>
      <c r="I4" s="15" t="s">
        <v>492</v>
      </c>
    </row>
    <row r="5">
      <c r="A5" s="13">
        <v>43818.0</v>
      </c>
      <c r="B5" s="15" t="s">
        <v>16</v>
      </c>
      <c r="C5" s="15" t="s">
        <v>17</v>
      </c>
      <c r="D5" s="15" t="s">
        <v>490</v>
      </c>
      <c r="E5" s="15" t="s">
        <v>488</v>
      </c>
      <c r="F5" s="15" t="s">
        <v>179</v>
      </c>
      <c r="I5" s="15" t="s">
        <v>493</v>
      </c>
    </row>
    <row r="6">
      <c r="A6" s="13">
        <v>43818.0</v>
      </c>
      <c r="B6" s="15" t="s">
        <v>16</v>
      </c>
      <c r="C6" s="15" t="s">
        <v>17</v>
      </c>
      <c r="D6" s="15" t="s">
        <v>490</v>
      </c>
      <c r="E6" s="15" t="s">
        <v>488</v>
      </c>
      <c r="F6" s="15" t="s">
        <v>179</v>
      </c>
      <c r="I6" s="15" t="s">
        <v>493</v>
      </c>
    </row>
    <row r="7">
      <c r="A7" s="13">
        <v>43818.0</v>
      </c>
      <c r="B7" s="15" t="s">
        <v>16</v>
      </c>
      <c r="C7" s="15" t="s">
        <v>17</v>
      </c>
      <c r="D7" s="15" t="s">
        <v>490</v>
      </c>
      <c r="E7" s="15" t="s">
        <v>488</v>
      </c>
      <c r="F7" s="15" t="s">
        <v>179</v>
      </c>
      <c r="I7" s="15" t="s">
        <v>493</v>
      </c>
    </row>
    <row r="8">
      <c r="A8" s="13">
        <v>43818.0</v>
      </c>
      <c r="B8" s="15" t="s">
        <v>16</v>
      </c>
      <c r="C8" s="15" t="s">
        <v>17</v>
      </c>
      <c r="D8" s="15" t="s">
        <v>490</v>
      </c>
      <c r="E8" s="15" t="s">
        <v>488</v>
      </c>
      <c r="F8" s="15" t="s">
        <v>179</v>
      </c>
      <c r="I8" s="15" t="s">
        <v>493</v>
      </c>
    </row>
    <row r="9">
      <c r="A9" s="13">
        <v>43818.0</v>
      </c>
      <c r="B9" s="15" t="s">
        <v>16</v>
      </c>
      <c r="C9" s="15" t="s">
        <v>17</v>
      </c>
      <c r="D9" s="15" t="s">
        <v>490</v>
      </c>
      <c r="E9" s="15" t="s">
        <v>488</v>
      </c>
      <c r="F9" s="15" t="s">
        <v>179</v>
      </c>
      <c r="I9" s="15" t="s">
        <v>493</v>
      </c>
    </row>
    <row r="10">
      <c r="A10" s="13">
        <v>43818.0</v>
      </c>
      <c r="B10" s="15" t="s">
        <v>16</v>
      </c>
      <c r="C10" s="15" t="s">
        <v>17</v>
      </c>
      <c r="D10" s="15" t="s">
        <v>490</v>
      </c>
      <c r="E10" s="15" t="s">
        <v>488</v>
      </c>
      <c r="F10" s="15" t="s">
        <v>179</v>
      </c>
      <c r="I10" s="15" t="s">
        <v>493</v>
      </c>
    </row>
    <row r="11">
      <c r="A11" s="13">
        <v>43821.0</v>
      </c>
      <c r="B11" s="15" t="s">
        <v>24</v>
      </c>
      <c r="C11" s="15" t="s">
        <v>25</v>
      </c>
      <c r="D11" s="15" t="s">
        <v>494</v>
      </c>
      <c r="E11" s="15" t="s">
        <v>488</v>
      </c>
      <c r="F11" s="15" t="s">
        <v>495</v>
      </c>
      <c r="G11" s="15" t="s">
        <v>496</v>
      </c>
    </row>
    <row r="12">
      <c r="A12" s="13">
        <v>43821.0</v>
      </c>
      <c r="B12" s="15" t="s">
        <v>24</v>
      </c>
      <c r="C12" s="15" t="s">
        <v>25</v>
      </c>
      <c r="D12" s="15" t="s">
        <v>494</v>
      </c>
      <c r="E12" s="15" t="s">
        <v>488</v>
      </c>
      <c r="F12" s="15" t="s">
        <v>495</v>
      </c>
    </row>
    <row r="13">
      <c r="A13" s="13">
        <v>43821.0</v>
      </c>
      <c r="B13" s="15" t="s">
        <v>24</v>
      </c>
      <c r="C13" s="15" t="s">
        <v>25</v>
      </c>
      <c r="D13" s="15" t="s">
        <v>494</v>
      </c>
      <c r="E13" s="15" t="s">
        <v>491</v>
      </c>
      <c r="F13" s="15" t="s">
        <v>211</v>
      </c>
    </row>
    <row r="14">
      <c r="A14" s="13">
        <v>43821.0</v>
      </c>
      <c r="B14" s="15" t="s">
        <v>24</v>
      </c>
      <c r="C14" s="15" t="s">
        <v>25</v>
      </c>
      <c r="D14" s="15" t="s">
        <v>494</v>
      </c>
      <c r="E14" s="15" t="s">
        <v>491</v>
      </c>
    </row>
    <row r="15">
      <c r="A15" s="13">
        <v>43821.0</v>
      </c>
      <c r="B15" s="15" t="s">
        <v>24</v>
      </c>
      <c r="C15" s="15" t="s">
        <v>25</v>
      </c>
      <c r="D15" s="15" t="s">
        <v>497</v>
      </c>
      <c r="E15" s="15" t="s">
        <v>491</v>
      </c>
    </row>
    <row r="16">
      <c r="A16" s="13">
        <v>43822.0</v>
      </c>
      <c r="B16" s="15" t="s">
        <v>29</v>
      </c>
      <c r="C16" s="15" t="s">
        <v>30</v>
      </c>
      <c r="D16" s="15">
        <v>0.0</v>
      </c>
      <c r="E16" s="15">
        <v>0.0</v>
      </c>
      <c r="F16" s="15">
        <v>0.0</v>
      </c>
    </row>
    <row r="17">
      <c r="A17" s="13">
        <v>43824.0</v>
      </c>
      <c r="B17" s="15" t="s">
        <v>35</v>
      </c>
      <c r="C17" s="15" t="s">
        <v>36</v>
      </c>
      <c r="D17" s="15" t="s">
        <v>490</v>
      </c>
      <c r="E17" s="15" t="s">
        <v>488</v>
      </c>
      <c r="F17" s="15" t="s">
        <v>498</v>
      </c>
      <c r="G17" s="15" t="s">
        <v>499</v>
      </c>
    </row>
    <row r="18">
      <c r="A18" s="13">
        <v>43824.0</v>
      </c>
      <c r="B18" s="15" t="s">
        <v>35</v>
      </c>
      <c r="C18" s="15" t="s">
        <v>36</v>
      </c>
      <c r="D18" s="15" t="s">
        <v>490</v>
      </c>
      <c r="E18" s="15" t="s">
        <v>488</v>
      </c>
      <c r="F18" s="15" t="s">
        <v>500</v>
      </c>
      <c r="G18" s="15" t="s">
        <v>501</v>
      </c>
    </row>
    <row r="19">
      <c r="A19" s="13">
        <v>43827.0</v>
      </c>
      <c r="B19" s="15" t="s">
        <v>39</v>
      </c>
      <c r="C19" s="15" t="s">
        <v>40</v>
      </c>
      <c r="D19" s="15" t="s">
        <v>502</v>
      </c>
      <c r="E19" s="15" t="s">
        <v>491</v>
      </c>
      <c r="F19" s="15" t="s">
        <v>498</v>
      </c>
      <c r="G19" s="15" t="s">
        <v>503</v>
      </c>
    </row>
    <row r="20">
      <c r="A20" s="13">
        <v>43827.0</v>
      </c>
      <c r="B20" s="15" t="s">
        <v>39</v>
      </c>
      <c r="C20" s="15" t="s">
        <v>40</v>
      </c>
      <c r="D20" s="15" t="s">
        <v>502</v>
      </c>
      <c r="E20" s="15" t="s">
        <v>491</v>
      </c>
      <c r="F20" s="15" t="s">
        <v>498</v>
      </c>
    </row>
    <row r="21" ht="15.75" customHeight="1">
      <c r="A21" s="13">
        <v>43827.0</v>
      </c>
      <c r="B21" s="15" t="s">
        <v>39</v>
      </c>
      <c r="C21" s="15" t="s">
        <v>40</v>
      </c>
      <c r="D21" s="15" t="s">
        <v>502</v>
      </c>
      <c r="E21" s="15" t="s">
        <v>491</v>
      </c>
      <c r="F21" s="15" t="s">
        <v>186</v>
      </c>
    </row>
    <row r="22" ht="15.75" customHeight="1">
      <c r="A22" s="13">
        <v>43833.0</v>
      </c>
      <c r="B22" s="15" t="s">
        <v>39</v>
      </c>
      <c r="C22" s="15" t="s">
        <v>43</v>
      </c>
      <c r="D22" s="15" t="s">
        <v>502</v>
      </c>
      <c r="E22" s="15" t="s">
        <v>491</v>
      </c>
      <c r="F22" s="15" t="s">
        <v>220</v>
      </c>
      <c r="I22" s="15" t="s">
        <v>504</v>
      </c>
    </row>
    <row r="23" ht="15.75" customHeight="1">
      <c r="A23" s="13">
        <v>43833.0</v>
      </c>
      <c r="B23" s="15" t="s">
        <v>39</v>
      </c>
      <c r="C23" s="15" t="s">
        <v>43</v>
      </c>
      <c r="D23" s="15" t="s">
        <v>502</v>
      </c>
      <c r="E23" s="15" t="s">
        <v>491</v>
      </c>
      <c r="F23" s="15" t="s">
        <v>220</v>
      </c>
      <c r="I23" s="15" t="s">
        <v>504</v>
      </c>
    </row>
    <row r="24" ht="15.75" customHeight="1">
      <c r="A24" s="13">
        <v>43833.0</v>
      </c>
      <c r="B24" s="15" t="s">
        <v>39</v>
      </c>
      <c r="C24" s="15" t="s">
        <v>43</v>
      </c>
      <c r="D24" s="15" t="s">
        <v>502</v>
      </c>
      <c r="E24" s="15" t="s">
        <v>488</v>
      </c>
      <c r="F24" s="15" t="s">
        <v>220</v>
      </c>
      <c r="I24" s="15" t="s">
        <v>504</v>
      </c>
    </row>
    <row r="25" ht="15.75" customHeight="1">
      <c r="A25" s="13">
        <v>43833.0</v>
      </c>
      <c r="B25" s="15" t="s">
        <v>39</v>
      </c>
      <c r="C25" s="15" t="s">
        <v>43</v>
      </c>
      <c r="D25" s="15" t="s">
        <v>502</v>
      </c>
      <c r="E25" s="15" t="s">
        <v>488</v>
      </c>
      <c r="F25" s="15" t="s">
        <v>495</v>
      </c>
      <c r="I25" s="15" t="s">
        <v>504</v>
      </c>
    </row>
    <row r="26" ht="15.75" customHeight="1">
      <c r="A26" s="13">
        <v>43833.0</v>
      </c>
      <c r="B26" s="15" t="s">
        <v>39</v>
      </c>
      <c r="C26" s="15" t="s">
        <v>43</v>
      </c>
      <c r="D26" s="15" t="s">
        <v>502</v>
      </c>
      <c r="E26" s="15" t="s">
        <v>488</v>
      </c>
      <c r="F26" s="15" t="s">
        <v>495</v>
      </c>
      <c r="I26" s="15" t="s">
        <v>504</v>
      </c>
    </row>
    <row r="27" ht="15.75" customHeight="1">
      <c r="A27" s="13">
        <v>43833.0</v>
      </c>
      <c r="B27" s="15" t="s">
        <v>39</v>
      </c>
      <c r="C27" s="15" t="s">
        <v>43</v>
      </c>
      <c r="D27" s="15" t="s">
        <v>502</v>
      </c>
      <c r="E27" s="15" t="s">
        <v>491</v>
      </c>
      <c r="F27" s="15" t="s">
        <v>495</v>
      </c>
      <c r="I27" s="15" t="s">
        <v>504</v>
      </c>
    </row>
    <row r="28" ht="15.75" customHeight="1">
      <c r="A28" s="13">
        <v>43833.0</v>
      </c>
      <c r="B28" s="15" t="s">
        <v>39</v>
      </c>
      <c r="C28" s="15" t="s">
        <v>43</v>
      </c>
      <c r="D28" s="15" t="s">
        <v>502</v>
      </c>
      <c r="E28" s="15" t="s">
        <v>491</v>
      </c>
      <c r="F28" s="15" t="s">
        <v>495</v>
      </c>
      <c r="I28" s="15" t="s">
        <v>504</v>
      </c>
    </row>
    <row r="29" ht="15.75" customHeight="1">
      <c r="A29" s="13">
        <v>43833.0</v>
      </c>
      <c r="B29" s="15" t="s">
        <v>39</v>
      </c>
      <c r="C29" s="15" t="s">
        <v>43</v>
      </c>
      <c r="D29" s="15" t="s">
        <v>502</v>
      </c>
      <c r="E29" s="15" t="s">
        <v>491</v>
      </c>
      <c r="F29" s="15" t="s">
        <v>495</v>
      </c>
      <c r="I29" s="15" t="s">
        <v>504</v>
      </c>
    </row>
    <row r="30" ht="15.75" customHeight="1">
      <c r="A30" s="13">
        <v>43833.0</v>
      </c>
      <c r="B30" s="15" t="s">
        <v>39</v>
      </c>
      <c r="C30" s="15" t="s">
        <v>43</v>
      </c>
      <c r="D30" s="15" t="s">
        <v>502</v>
      </c>
      <c r="E30" s="15" t="s">
        <v>491</v>
      </c>
      <c r="F30" s="15" t="s">
        <v>495</v>
      </c>
      <c r="I30" s="15" t="s">
        <v>504</v>
      </c>
    </row>
    <row r="31" ht="15.75" customHeight="1">
      <c r="A31" s="13">
        <v>43833.0</v>
      </c>
      <c r="B31" s="15" t="s">
        <v>39</v>
      </c>
      <c r="C31" s="15" t="s">
        <v>43</v>
      </c>
      <c r="D31" s="15" t="s">
        <v>502</v>
      </c>
      <c r="E31" s="15" t="s">
        <v>491</v>
      </c>
      <c r="F31" s="15" t="s">
        <v>498</v>
      </c>
      <c r="I31" s="15" t="s">
        <v>505</v>
      </c>
    </row>
    <row r="32" ht="15.75" customHeight="1">
      <c r="A32" s="13">
        <v>43840.0</v>
      </c>
      <c r="B32" s="15" t="s">
        <v>46</v>
      </c>
      <c r="C32" s="15" t="s">
        <v>47</v>
      </c>
      <c r="D32" s="15" t="s">
        <v>502</v>
      </c>
      <c r="E32" s="15" t="s">
        <v>491</v>
      </c>
      <c r="F32" s="15" t="s">
        <v>227</v>
      </c>
    </row>
    <row r="33" ht="15.75" customHeight="1">
      <c r="A33" s="13">
        <v>43840.0</v>
      </c>
      <c r="B33" s="15" t="s">
        <v>46</v>
      </c>
      <c r="C33" s="15" t="s">
        <v>47</v>
      </c>
      <c r="D33" s="15" t="s">
        <v>502</v>
      </c>
      <c r="E33" s="15" t="s">
        <v>491</v>
      </c>
      <c r="F33" s="15" t="s">
        <v>239</v>
      </c>
      <c r="H33" s="15" t="s">
        <v>240</v>
      </c>
      <c r="I33" s="15" t="s">
        <v>506</v>
      </c>
    </row>
    <row r="34" ht="15.75" customHeight="1">
      <c r="A34" s="13">
        <v>43840.0</v>
      </c>
      <c r="B34" s="15" t="s">
        <v>46</v>
      </c>
      <c r="C34" s="15" t="s">
        <v>47</v>
      </c>
      <c r="D34" s="15" t="s">
        <v>502</v>
      </c>
      <c r="E34" s="15" t="s">
        <v>491</v>
      </c>
      <c r="F34" s="15" t="s">
        <v>239</v>
      </c>
      <c r="H34" s="15" t="s">
        <v>240</v>
      </c>
      <c r="I34" s="15" t="s">
        <v>506</v>
      </c>
    </row>
    <row r="35" ht="15.75" customHeight="1">
      <c r="A35" s="13">
        <v>43840.0</v>
      </c>
      <c r="B35" s="15" t="s">
        <v>46</v>
      </c>
      <c r="C35" s="15" t="s">
        <v>47</v>
      </c>
      <c r="D35" s="15" t="s">
        <v>502</v>
      </c>
      <c r="E35" s="15" t="s">
        <v>491</v>
      </c>
      <c r="F35" s="15" t="s">
        <v>232</v>
      </c>
      <c r="I35" s="15" t="s">
        <v>506</v>
      </c>
    </row>
    <row r="36" ht="15.75" customHeight="1">
      <c r="A36" s="13">
        <v>43840.0</v>
      </c>
      <c r="B36" s="15" t="s">
        <v>46</v>
      </c>
      <c r="C36" s="15" t="s">
        <v>47</v>
      </c>
      <c r="D36" s="15" t="s">
        <v>502</v>
      </c>
      <c r="E36" s="15" t="s">
        <v>491</v>
      </c>
      <c r="F36" s="16" t="s">
        <v>507</v>
      </c>
      <c r="G36" s="15" t="s">
        <v>508</v>
      </c>
      <c r="H36" s="15" t="s">
        <v>236</v>
      </c>
      <c r="I36" s="15" t="s">
        <v>506</v>
      </c>
    </row>
    <row r="37" ht="15.75" customHeight="1">
      <c r="A37" s="13">
        <v>43840.0</v>
      </c>
      <c r="B37" s="15" t="s">
        <v>46</v>
      </c>
      <c r="C37" s="15" t="s">
        <v>47</v>
      </c>
      <c r="D37" s="15" t="s">
        <v>502</v>
      </c>
      <c r="E37" s="15" t="s">
        <v>491</v>
      </c>
      <c r="F37" s="16" t="s">
        <v>509</v>
      </c>
      <c r="G37" s="15" t="s">
        <v>510</v>
      </c>
      <c r="I37" s="15" t="s">
        <v>511</v>
      </c>
    </row>
    <row r="38" ht="15.75" customHeight="1">
      <c r="A38" s="13">
        <v>43840.0</v>
      </c>
      <c r="B38" s="15" t="s">
        <v>50</v>
      </c>
      <c r="C38" s="15" t="s">
        <v>51</v>
      </c>
      <c r="D38" s="15" t="s">
        <v>502</v>
      </c>
      <c r="E38" s="15" t="s">
        <v>491</v>
      </c>
      <c r="F38" s="16" t="s">
        <v>177</v>
      </c>
      <c r="G38" s="16" t="s">
        <v>512</v>
      </c>
      <c r="H38" s="15" t="s">
        <v>513</v>
      </c>
      <c r="I38" s="15" t="s">
        <v>514</v>
      </c>
    </row>
    <row r="39" ht="15.75" customHeight="1">
      <c r="A39" s="13">
        <v>43840.0</v>
      </c>
      <c r="B39" s="15" t="s">
        <v>50</v>
      </c>
      <c r="C39" s="15" t="s">
        <v>51</v>
      </c>
      <c r="D39" s="15" t="s">
        <v>502</v>
      </c>
      <c r="E39" s="15" t="s">
        <v>491</v>
      </c>
      <c r="F39" s="16" t="s">
        <v>177</v>
      </c>
      <c r="G39" s="16" t="s">
        <v>515</v>
      </c>
      <c r="H39" s="15" t="s">
        <v>513</v>
      </c>
      <c r="I39" s="15" t="s">
        <v>514</v>
      </c>
    </row>
    <row r="40" ht="15.75" customHeight="1">
      <c r="A40" s="13">
        <v>43840.0</v>
      </c>
      <c r="B40" s="15" t="s">
        <v>50</v>
      </c>
      <c r="C40" s="15" t="s">
        <v>51</v>
      </c>
      <c r="D40" s="15" t="s">
        <v>502</v>
      </c>
      <c r="E40" s="15" t="s">
        <v>491</v>
      </c>
      <c r="F40" s="16" t="s">
        <v>498</v>
      </c>
      <c r="G40" s="16" t="s">
        <v>516</v>
      </c>
    </row>
    <row r="41" ht="15.75" customHeight="1">
      <c r="A41" s="13">
        <v>43840.0</v>
      </c>
      <c r="B41" s="15" t="s">
        <v>50</v>
      </c>
      <c r="C41" s="15" t="s">
        <v>51</v>
      </c>
      <c r="D41" s="15" t="s">
        <v>502</v>
      </c>
      <c r="E41" s="15" t="s">
        <v>491</v>
      </c>
      <c r="F41" s="16" t="s">
        <v>195</v>
      </c>
      <c r="G41" s="16" t="s">
        <v>517</v>
      </c>
    </row>
    <row r="42" ht="15.75" customHeight="1">
      <c r="A42" s="13">
        <v>43840.0</v>
      </c>
      <c r="B42" s="15" t="s">
        <v>50</v>
      </c>
      <c r="C42" s="15" t="s">
        <v>51</v>
      </c>
      <c r="D42" s="15" t="s">
        <v>502</v>
      </c>
      <c r="E42" s="15" t="s">
        <v>518</v>
      </c>
      <c r="F42" s="16" t="s">
        <v>195</v>
      </c>
      <c r="G42" s="16" t="s">
        <v>519</v>
      </c>
    </row>
    <row r="43" ht="15.75" customHeight="1">
      <c r="A43" s="13">
        <v>43840.0</v>
      </c>
      <c r="B43" s="15" t="s">
        <v>50</v>
      </c>
      <c r="C43" s="15" t="s">
        <v>51</v>
      </c>
      <c r="D43" s="15" t="s">
        <v>502</v>
      </c>
      <c r="E43" s="15" t="s">
        <v>491</v>
      </c>
      <c r="F43" s="16" t="s">
        <v>196</v>
      </c>
      <c r="G43" s="16" t="s">
        <v>520</v>
      </c>
    </row>
    <row r="44" ht="15.75" customHeight="1">
      <c r="A44" s="13">
        <v>43840.0</v>
      </c>
      <c r="B44" s="15" t="s">
        <v>50</v>
      </c>
      <c r="C44" s="15" t="s">
        <v>51</v>
      </c>
      <c r="D44" s="15" t="s">
        <v>502</v>
      </c>
      <c r="E44" s="15" t="s">
        <v>518</v>
      </c>
      <c r="F44" s="16" t="s">
        <v>196</v>
      </c>
    </row>
    <row r="45" ht="15.75" customHeight="1">
      <c r="A45" s="13">
        <v>43841.0</v>
      </c>
      <c r="B45" s="15" t="s">
        <v>39</v>
      </c>
      <c r="C45" s="15" t="s">
        <v>53</v>
      </c>
      <c r="D45" s="16" t="s">
        <v>502</v>
      </c>
      <c r="F45" s="18" t="s">
        <v>267</v>
      </c>
      <c r="G45" s="18"/>
      <c r="H45" s="18"/>
      <c r="I45" s="18"/>
      <c r="K45" s="19"/>
      <c r="L45" s="19"/>
      <c r="M45" s="20"/>
      <c r="N45" s="21"/>
      <c r="P45" s="16"/>
      <c r="Q45" s="16"/>
      <c r="R45" s="16"/>
    </row>
    <row r="46" ht="15.75" customHeight="1">
      <c r="A46" s="13">
        <v>43841.0</v>
      </c>
      <c r="B46" s="15" t="s">
        <v>39</v>
      </c>
      <c r="C46" s="15" t="s">
        <v>53</v>
      </c>
      <c r="D46" s="16" t="s">
        <v>502</v>
      </c>
      <c r="F46" s="18" t="s">
        <v>498</v>
      </c>
      <c r="G46" s="18"/>
      <c r="H46" s="18"/>
      <c r="I46" s="18"/>
      <c r="K46" s="19"/>
      <c r="L46" s="19"/>
      <c r="M46" s="20"/>
      <c r="N46" s="21"/>
      <c r="P46" s="16"/>
      <c r="Q46" s="16"/>
      <c r="R46" s="16"/>
    </row>
    <row r="47" ht="15.75" customHeight="1">
      <c r="A47" s="13">
        <v>43841.0</v>
      </c>
      <c r="B47" s="15" t="s">
        <v>39</v>
      </c>
      <c r="C47" s="15" t="s">
        <v>53</v>
      </c>
      <c r="D47" s="16" t="s">
        <v>502</v>
      </c>
      <c r="F47" s="18" t="s">
        <v>220</v>
      </c>
      <c r="G47" s="18"/>
      <c r="H47" s="18"/>
      <c r="I47" s="18"/>
      <c r="K47" s="19"/>
      <c r="L47" s="19"/>
      <c r="M47" s="20"/>
      <c r="N47" s="21"/>
      <c r="P47" s="16"/>
      <c r="Q47" s="16"/>
      <c r="R47" s="16"/>
    </row>
    <row r="48" ht="15.75" customHeight="1">
      <c r="A48" s="13">
        <v>43841.0</v>
      </c>
      <c r="B48" s="15" t="s">
        <v>39</v>
      </c>
      <c r="C48" s="15" t="s">
        <v>53</v>
      </c>
      <c r="D48" s="16" t="s">
        <v>502</v>
      </c>
      <c r="F48" s="18" t="s">
        <v>220</v>
      </c>
      <c r="G48" s="18"/>
      <c r="H48" s="18"/>
      <c r="I48" s="18"/>
      <c r="K48" s="19"/>
      <c r="L48" s="19"/>
      <c r="M48" s="20"/>
      <c r="N48" s="21"/>
      <c r="P48" s="16"/>
      <c r="Q48" s="16"/>
      <c r="R48" s="16"/>
    </row>
    <row r="49" ht="15.75" customHeight="1">
      <c r="A49" s="13">
        <v>43841.0</v>
      </c>
      <c r="B49" s="15" t="s">
        <v>39</v>
      </c>
      <c r="C49" s="15" t="s">
        <v>53</v>
      </c>
      <c r="D49" s="16" t="s">
        <v>502</v>
      </c>
      <c r="F49" s="18" t="s">
        <v>220</v>
      </c>
      <c r="G49" s="18"/>
      <c r="H49" s="18"/>
      <c r="I49" s="18"/>
      <c r="K49" s="19"/>
      <c r="L49" s="19"/>
      <c r="M49" s="20"/>
      <c r="N49" s="21"/>
      <c r="P49" s="16"/>
      <c r="Q49" s="16"/>
      <c r="R49" s="16"/>
    </row>
    <row r="50" ht="15.75" customHeight="1">
      <c r="A50" s="13">
        <v>43841.0</v>
      </c>
      <c r="B50" s="15" t="s">
        <v>39</v>
      </c>
      <c r="C50" s="15" t="s">
        <v>53</v>
      </c>
      <c r="D50" s="16" t="s">
        <v>502</v>
      </c>
      <c r="F50" s="18" t="s">
        <v>220</v>
      </c>
      <c r="G50" s="18"/>
      <c r="H50" s="18"/>
      <c r="I50" s="18"/>
      <c r="K50" s="19"/>
      <c r="L50" s="19"/>
      <c r="M50" s="20"/>
      <c r="N50" s="21"/>
      <c r="P50" s="16"/>
      <c r="Q50" s="16"/>
      <c r="R50" s="16"/>
    </row>
    <row r="51" ht="15.75" customHeight="1">
      <c r="A51" s="13">
        <v>43841.0</v>
      </c>
      <c r="B51" s="15" t="s">
        <v>39</v>
      </c>
      <c r="C51" s="15" t="s">
        <v>53</v>
      </c>
      <c r="D51" s="16" t="s">
        <v>502</v>
      </c>
      <c r="F51" s="18" t="s">
        <v>220</v>
      </c>
      <c r="G51" s="18"/>
      <c r="H51" s="18"/>
      <c r="I51" s="18"/>
      <c r="K51" s="19"/>
      <c r="L51" s="19"/>
      <c r="M51" s="20"/>
      <c r="N51" s="21"/>
      <c r="P51" s="16"/>
      <c r="Q51" s="16"/>
      <c r="R51" s="16"/>
    </row>
    <row r="52" ht="15.75" customHeight="1">
      <c r="A52" s="13">
        <v>43841.0</v>
      </c>
      <c r="B52" s="15" t="s">
        <v>39</v>
      </c>
      <c r="C52" s="15" t="s">
        <v>53</v>
      </c>
      <c r="D52" s="16" t="s">
        <v>502</v>
      </c>
      <c r="F52" s="18" t="s">
        <v>195</v>
      </c>
      <c r="G52" s="18"/>
      <c r="H52" s="18"/>
      <c r="I52" s="18"/>
      <c r="K52" s="19"/>
      <c r="L52" s="19"/>
      <c r="M52" s="20"/>
      <c r="N52" s="21"/>
      <c r="P52" s="16"/>
      <c r="Q52" s="16"/>
      <c r="R52" s="16"/>
    </row>
    <row r="53" ht="15.75" customHeight="1">
      <c r="A53" s="13">
        <v>43841.0</v>
      </c>
      <c r="B53" s="15" t="s">
        <v>39</v>
      </c>
      <c r="C53" s="15" t="s">
        <v>53</v>
      </c>
      <c r="D53" s="16" t="s">
        <v>502</v>
      </c>
      <c r="F53" s="18" t="s">
        <v>521</v>
      </c>
      <c r="G53" s="18"/>
      <c r="H53" s="18"/>
      <c r="I53" s="18"/>
      <c r="K53" s="19"/>
      <c r="L53" s="19"/>
      <c r="M53" s="20"/>
      <c r="N53" s="21"/>
      <c r="P53" s="16"/>
      <c r="Q53" s="16"/>
      <c r="R53" s="16"/>
    </row>
    <row r="54" ht="15.75" customHeight="1">
      <c r="A54" s="13">
        <v>43841.0</v>
      </c>
      <c r="B54" s="15" t="s">
        <v>39</v>
      </c>
      <c r="C54" s="15" t="s">
        <v>53</v>
      </c>
      <c r="D54" s="16" t="s">
        <v>502</v>
      </c>
      <c r="F54" s="18" t="s">
        <v>195</v>
      </c>
      <c r="G54" s="18"/>
      <c r="H54" s="18"/>
      <c r="I54" s="18"/>
      <c r="K54" s="19"/>
      <c r="L54" s="19"/>
      <c r="M54" s="20"/>
      <c r="N54" s="21"/>
      <c r="P54" s="16"/>
      <c r="Q54" s="16"/>
      <c r="R54" s="16"/>
    </row>
    <row r="55" ht="15.75" customHeight="1">
      <c r="A55" s="13">
        <v>43845.0</v>
      </c>
      <c r="B55" s="15" t="s">
        <v>55</v>
      </c>
      <c r="C55" s="22" t="s">
        <v>271</v>
      </c>
      <c r="D55" s="15" t="s">
        <v>502</v>
      </c>
      <c r="E55" s="15" t="s">
        <v>491</v>
      </c>
      <c r="F55" s="16" t="s">
        <v>509</v>
      </c>
      <c r="I55" s="15" t="s">
        <v>522</v>
      </c>
    </row>
    <row r="56" ht="15.75" customHeight="1">
      <c r="A56" s="13">
        <v>43845.0</v>
      </c>
      <c r="B56" s="15" t="s">
        <v>55</v>
      </c>
      <c r="C56" s="22" t="s">
        <v>271</v>
      </c>
      <c r="D56" s="15" t="s">
        <v>502</v>
      </c>
      <c r="E56" s="15" t="s">
        <v>491</v>
      </c>
      <c r="F56" s="16" t="s">
        <v>509</v>
      </c>
      <c r="I56" s="15" t="s">
        <v>522</v>
      </c>
    </row>
    <row r="57" ht="15.75" customHeight="1">
      <c r="A57" s="13">
        <v>43846.0</v>
      </c>
      <c r="B57" s="15" t="s">
        <v>55</v>
      </c>
      <c r="C57" s="15" t="s">
        <v>283</v>
      </c>
      <c r="D57" s="15" t="s">
        <v>502</v>
      </c>
      <c r="E57" s="15" t="s">
        <v>491</v>
      </c>
      <c r="F57" s="16" t="s">
        <v>188</v>
      </c>
      <c r="I57" s="15" t="s">
        <v>523</v>
      </c>
    </row>
    <row r="58" ht="15.75" customHeight="1">
      <c r="A58" s="13">
        <v>43846.0</v>
      </c>
      <c r="B58" s="15" t="s">
        <v>55</v>
      </c>
      <c r="C58" s="15" t="s">
        <v>283</v>
      </c>
      <c r="D58" s="15" t="s">
        <v>502</v>
      </c>
      <c r="E58" s="15" t="s">
        <v>491</v>
      </c>
      <c r="F58" s="16" t="s">
        <v>285</v>
      </c>
      <c r="H58" s="15" t="s">
        <v>524</v>
      </c>
      <c r="I58" s="15" t="s">
        <v>525</v>
      </c>
    </row>
    <row r="59" ht="15.75" customHeight="1">
      <c r="A59" s="13">
        <v>43846.0</v>
      </c>
      <c r="B59" s="15" t="s">
        <v>55</v>
      </c>
      <c r="C59" s="15" t="s">
        <v>283</v>
      </c>
      <c r="D59" s="15" t="s">
        <v>502</v>
      </c>
      <c r="E59" s="15" t="s">
        <v>491</v>
      </c>
      <c r="F59" s="16" t="s">
        <v>285</v>
      </c>
      <c r="H59" s="15" t="s">
        <v>524</v>
      </c>
      <c r="I59" s="15" t="s">
        <v>525</v>
      </c>
    </row>
    <row r="60" ht="15.75" customHeight="1">
      <c r="A60" s="13">
        <v>43846.0</v>
      </c>
      <c r="B60" s="15" t="s">
        <v>55</v>
      </c>
      <c r="C60" s="15" t="s">
        <v>283</v>
      </c>
      <c r="D60" s="15" t="s">
        <v>502</v>
      </c>
      <c r="E60" s="15" t="s">
        <v>491</v>
      </c>
      <c r="F60" s="16" t="s">
        <v>285</v>
      </c>
      <c r="H60" s="15" t="s">
        <v>524</v>
      </c>
      <c r="I60" s="15" t="s">
        <v>525</v>
      </c>
    </row>
    <row r="61" ht="15.75" customHeight="1">
      <c r="A61" s="13">
        <v>43846.0</v>
      </c>
      <c r="B61" s="15" t="s">
        <v>55</v>
      </c>
      <c r="C61" s="15" t="s">
        <v>283</v>
      </c>
      <c r="D61" s="15" t="s">
        <v>502</v>
      </c>
      <c r="E61" s="15" t="s">
        <v>491</v>
      </c>
      <c r="F61" s="16" t="s">
        <v>285</v>
      </c>
      <c r="H61" s="15" t="s">
        <v>524</v>
      </c>
      <c r="I61" s="15" t="s">
        <v>525</v>
      </c>
    </row>
    <row r="62" ht="15.75" customHeight="1">
      <c r="A62" s="13">
        <v>43846.0</v>
      </c>
      <c r="B62" s="15" t="s">
        <v>55</v>
      </c>
      <c r="C62" s="15" t="s">
        <v>283</v>
      </c>
      <c r="D62" s="15" t="s">
        <v>502</v>
      </c>
      <c r="E62" s="15" t="s">
        <v>491</v>
      </c>
      <c r="F62" s="16" t="s">
        <v>289</v>
      </c>
      <c r="I62" s="15" t="s">
        <v>525</v>
      </c>
    </row>
    <row r="63" ht="15.75" customHeight="1">
      <c r="A63" s="13">
        <v>43846.0</v>
      </c>
      <c r="B63" s="15" t="s">
        <v>55</v>
      </c>
      <c r="C63" s="15" t="s">
        <v>283</v>
      </c>
      <c r="D63" s="15" t="s">
        <v>526</v>
      </c>
      <c r="E63" s="15" t="s">
        <v>491</v>
      </c>
      <c r="F63" s="16" t="s">
        <v>285</v>
      </c>
      <c r="H63" s="15" t="s">
        <v>524</v>
      </c>
      <c r="I63" s="15" t="s">
        <v>525</v>
      </c>
    </row>
    <row r="64" ht="15.75" customHeight="1">
      <c r="A64" s="13">
        <v>43846.0</v>
      </c>
      <c r="B64" s="15" t="s">
        <v>62</v>
      </c>
      <c r="C64" s="15" t="s">
        <v>290</v>
      </c>
      <c r="D64" s="15" t="s">
        <v>502</v>
      </c>
      <c r="E64" s="15" t="s">
        <v>491</v>
      </c>
      <c r="F64" s="16" t="s">
        <v>188</v>
      </c>
      <c r="I64" s="15" t="s">
        <v>523</v>
      </c>
    </row>
    <row r="65" ht="15.75" customHeight="1">
      <c r="A65" s="13">
        <v>43846.0</v>
      </c>
      <c r="B65" s="15" t="s">
        <v>62</v>
      </c>
      <c r="C65" s="15" t="s">
        <v>290</v>
      </c>
      <c r="D65" s="15" t="s">
        <v>502</v>
      </c>
      <c r="E65" s="15" t="s">
        <v>491</v>
      </c>
      <c r="F65" s="16" t="s">
        <v>188</v>
      </c>
      <c r="I65" s="15" t="s">
        <v>523</v>
      </c>
    </row>
    <row r="66" ht="15.75" customHeight="1">
      <c r="A66" s="13">
        <v>43846.0</v>
      </c>
      <c r="B66" s="15" t="s">
        <v>62</v>
      </c>
      <c r="C66" s="15" t="s">
        <v>290</v>
      </c>
      <c r="D66" s="15" t="s">
        <v>502</v>
      </c>
      <c r="E66" s="15" t="s">
        <v>491</v>
      </c>
      <c r="F66" s="16" t="s">
        <v>188</v>
      </c>
      <c r="I66" s="15" t="s">
        <v>523</v>
      </c>
    </row>
    <row r="67" ht="15.75" customHeight="1">
      <c r="A67" s="13">
        <v>43846.0</v>
      </c>
      <c r="B67" s="15" t="s">
        <v>62</v>
      </c>
      <c r="C67" s="15" t="s">
        <v>290</v>
      </c>
      <c r="D67" s="15" t="s">
        <v>502</v>
      </c>
      <c r="F67" s="16" t="s">
        <v>188</v>
      </c>
      <c r="I67" s="15" t="s">
        <v>523</v>
      </c>
    </row>
    <row r="68" ht="15.75" customHeight="1">
      <c r="A68" s="13">
        <v>43846.0</v>
      </c>
      <c r="B68" s="15" t="s">
        <v>62</v>
      </c>
      <c r="C68" s="15" t="s">
        <v>290</v>
      </c>
      <c r="D68" s="15" t="s">
        <v>502</v>
      </c>
      <c r="F68" s="16" t="s">
        <v>188</v>
      </c>
      <c r="I68" s="15" t="s">
        <v>523</v>
      </c>
    </row>
    <row r="69" ht="15.75" customHeight="1">
      <c r="A69" s="13">
        <v>43846.0</v>
      </c>
      <c r="B69" s="15" t="s">
        <v>62</v>
      </c>
      <c r="C69" s="15" t="s">
        <v>290</v>
      </c>
      <c r="D69" s="15" t="s">
        <v>502</v>
      </c>
      <c r="F69" s="16" t="s">
        <v>188</v>
      </c>
      <c r="I69" s="15" t="s">
        <v>523</v>
      </c>
    </row>
    <row r="70" ht="15.75" customHeight="1">
      <c r="A70" s="13">
        <v>43846.0</v>
      </c>
      <c r="B70" s="15" t="s">
        <v>62</v>
      </c>
      <c r="C70" s="15" t="s">
        <v>290</v>
      </c>
      <c r="D70" s="15" t="s">
        <v>502</v>
      </c>
      <c r="F70" s="16" t="s">
        <v>188</v>
      </c>
      <c r="I70" s="15" t="s">
        <v>523</v>
      </c>
    </row>
    <row r="71" ht="15.75" customHeight="1">
      <c r="A71" s="13">
        <v>43846.0</v>
      </c>
      <c r="B71" s="15" t="s">
        <v>62</v>
      </c>
      <c r="C71" s="15" t="s">
        <v>290</v>
      </c>
      <c r="D71" s="15" t="s">
        <v>502</v>
      </c>
      <c r="F71" s="16" t="s">
        <v>208</v>
      </c>
      <c r="I71" s="15" t="s">
        <v>523</v>
      </c>
    </row>
    <row r="72" ht="15.75" customHeight="1">
      <c r="A72" s="13">
        <v>43846.0</v>
      </c>
      <c r="B72" s="15" t="s">
        <v>62</v>
      </c>
      <c r="C72" s="15" t="s">
        <v>290</v>
      </c>
      <c r="D72" s="15" t="s">
        <v>502</v>
      </c>
      <c r="F72" s="16" t="s">
        <v>208</v>
      </c>
      <c r="I72" s="15" t="s">
        <v>523</v>
      </c>
    </row>
    <row r="73" ht="15.75" customHeight="1">
      <c r="A73" s="13">
        <v>43846.0</v>
      </c>
      <c r="B73" s="15" t="s">
        <v>62</v>
      </c>
      <c r="C73" s="15" t="s">
        <v>290</v>
      </c>
      <c r="D73" s="15" t="s">
        <v>502</v>
      </c>
      <c r="F73" s="16" t="s">
        <v>527</v>
      </c>
      <c r="I73" s="15" t="s">
        <v>523</v>
      </c>
    </row>
    <row r="74" ht="15.75" customHeight="1">
      <c r="A74" s="13">
        <v>43846.0</v>
      </c>
      <c r="B74" s="15" t="s">
        <v>62</v>
      </c>
      <c r="C74" s="15" t="s">
        <v>290</v>
      </c>
      <c r="D74" s="15" t="s">
        <v>502</v>
      </c>
      <c r="F74" s="16" t="s">
        <v>527</v>
      </c>
      <c r="I74" s="15" t="s">
        <v>523</v>
      </c>
    </row>
    <row r="75" ht="15.75" customHeight="1">
      <c r="A75" s="13">
        <v>43846.0</v>
      </c>
      <c r="B75" s="15" t="s">
        <v>62</v>
      </c>
      <c r="C75" s="15" t="s">
        <v>290</v>
      </c>
      <c r="D75" s="15" t="s">
        <v>502</v>
      </c>
      <c r="F75" s="16" t="s">
        <v>527</v>
      </c>
      <c r="I75" s="15" t="s">
        <v>523</v>
      </c>
    </row>
    <row r="76" ht="15.75" customHeight="1">
      <c r="A76" s="13">
        <v>43846.0</v>
      </c>
      <c r="B76" s="15" t="s">
        <v>62</v>
      </c>
      <c r="C76" s="15" t="s">
        <v>290</v>
      </c>
      <c r="D76" s="15" t="s">
        <v>502</v>
      </c>
      <c r="F76" s="16" t="s">
        <v>294</v>
      </c>
      <c r="H76" s="17" t="s">
        <v>307</v>
      </c>
      <c r="I76" s="15" t="s">
        <v>523</v>
      </c>
    </row>
    <row r="77" ht="15.75" customHeight="1">
      <c r="A77" s="13">
        <v>43846.0</v>
      </c>
      <c r="B77" s="15" t="s">
        <v>62</v>
      </c>
      <c r="C77" s="15" t="s">
        <v>290</v>
      </c>
      <c r="D77" s="15" t="s">
        <v>502</v>
      </c>
    </row>
    <row r="78" ht="15.75" customHeight="1">
      <c r="A78" s="13">
        <v>43847.0</v>
      </c>
      <c r="B78" s="15" t="s">
        <v>55</v>
      </c>
      <c r="C78" s="17" t="s">
        <v>528</v>
      </c>
      <c r="D78" s="15" t="s">
        <v>502</v>
      </c>
      <c r="F78" s="15" t="s">
        <v>527</v>
      </c>
      <c r="I78" s="15" t="s">
        <v>529</v>
      </c>
    </row>
    <row r="79" ht="15.75" customHeight="1">
      <c r="A79" s="13">
        <v>43847.0</v>
      </c>
      <c r="B79" s="15" t="s">
        <v>55</v>
      </c>
      <c r="C79" s="17" t="s">
        <v>528</v>
      </c>
      <c r="D79" s="15" t="s">
        <v>502</v>
      </c>
      <c r="F79" s="15" t="s">
        <v>527</v>
      </c>
      <c r="I79" s="15" t="s">
        <v>529</v>
      </c>
    </row>
    <row r="80" ht="15.75" customHeight="1">
      <c r="A80" s="13">
        <v>43847.0</v>
      </c>
      <c r="B80" s="15" t="s">
        <v>55</v>
      </c>
      <c r="C80" s="17" t="s">
        <v>528</v>
      </c>
      <c r="D80" s="15" t="s">
        <v>502</v>
      </c>
      <c r="F80" s="15" t="s">
        <v>527</v>
      </c>
      <c r="I80" s="15" t="s">
        <v>529</v>
      </c>
    </row>
    <row r="81" ht="15.75" customHeight="1">
      <c r="A81" s="13">
        <v>43847.0</v>
      </c>
      <c r="B81" s="15" t="s">
        <v>55</v>
      </c>
      <c r="C81" s="17" t="s">
        <v>528</v>
      </c>
      <c r="D81" s="15" t="s">
        <v>502</v>
      </c>
      <c r="F81" s="15" t="s">
        <v>527</v>
      </c>
      <c r="I81" s="15" t="s">
        <v>529</v>
      </c>
    </row>
    <row r="82" ht="15.75" customHeight="1">
      <c r="A82" s="13">
        <v>43847.0</v>
      </c>
      <c r="B82" s="15" t="s">
        <v>55</v>
      </c>
      <c r="C82" s="17" t="s">
        <v>528</v>
      </c>
      <c r="D82" s="15" t="s">
        <v>502</v>
      </c>
      <c r="F82" s="15" t="s">
        <v>527</v>
      </c>
      <c r="I82" s="15" t="s">
        <v>529</v>
      </c>
    </row>
    <row r="83" ht="15.75" customHeight="1">
      <c r="A83" s="13">
        <v>43847.0</v>
      </c>
      <c r="B83" s="15" t="s">
        <v>55</v>
      </c>
      <c r="C83" s="17" t="s">
        <v>528</v>
      </c>
      <c r="D83" s="15" t="s">
        <v>502</v>
      </c>
      <c r="F83" s="15" t="s">
        <v>188</v>
      </c>
      <c r="I83" s="15" t="s">
        <v>529</v>
      </c>
    </row>
    <row r="84" ht="15.75" customHeight="1">
      <c r="A84" s="13">
        <v>43847.0</v>
      </c>
      <c r="B84" s="15" t="s">
        <v>55</v>
      </c>
      <c r="C84" s="17" t="s">
        <v>528</v>
      </c>
      <c r="D84" s="15" t="s">
        <v>502</v>
      </c>
      <c r="F84" s="15" t="s">
        <v>188</v>
      </c>
      <c r="I84" s="15" t="s">
        <v>529</v>
      </c>
    </row>
    <row r="85" ht="15.75" customHeight="1">
      <c r="A85" s="13">
        <v>43847.0</v>
      </c>
      <c r="B85" s="15" t="s">
        <v>55</v>
      </c>
      <c r="C85" s="17" t="s">
        <v>528</v>
      </c>
      <c r="D85" s="15" t="s">
        <v>502</v>
      </c>
      <c r="F85" s="15" t="s">
        <v>188</v>
      </c>
      <c r="I85" s="15" t="s">
        <v>529</v>
      </c>
    </row>
    <row r="86" ht="15.75" customHeight="1">
      <c r="A86" s="13">
        <v>43847.0</v>
      </c>
      <c r="B86" s="15" t="s">
        <v>55</v>
      </c>
      <c r="C86" s="17" t="s">
        <v>528</v>
      </c>
      <c r="D86" s="15" t="s">
        <v>502</v>
      </c>
      <c r="F86" s="15" t="s">
        <v>208</v>
      </c>
      <c r="I86" s="15" t="s">
        <v>529</v>
      </c>
    </row>
    <row r="87" ht="15.75" customHeight="1">
      <c r="A87" s="13">
        <v>43847.0</v>
      </c>
      <c r="B87" s="15" t="s">
        <v>55</v>
      </c>
      <c r="C87" s="17" t="s">
        <v>528</v>
      </c>
      <c r="D87" s="15" t="s">
        <v>502</v>
      </c>
      <c r="F87" s="15" t="s">
        <v>289</v>
      </c>
      <c r="I87" s="15" t="s">
        <v>529</v>
      </c>
    </row>
    <row r="88" ht="15.75" customHeight="1">
      <c r="A88" s="13">
        <v>43848.0</v>
      </c>
      <c r="B88" s="15" t="s">
        <v>68</v>
      </c>
      <c r="C88" s="15" t="s">
        <v>304</v>
      </c>
      <c r="D88" s="15" t="s">
        <v>502</v>
      </c>
      <c r="F88" s="15" t="s">
        <v>305</v>
      </c>
      <c r="I88" s="15" t="s">
        <v>530</v>
      </c>
    </row>
    <row r="89" ht="15.75" customHeight="1">
      <c r="A89" s="13">
        <v>43848.0</v>
      </c>
      <c r="B89" s="15" t="s">
        <v>68</v>
      </c>
      <c r="C89" s="15" t="s">
        <v>304</v>
      </c>
      <c r="D89" s="15" t="s">
        <v>502</v>
      </c>
      <c r="F89" s="15" t="s">
        <v>305</v>
      </c>
      <c r="I89" s="15" t="s">
        <v>530</v>
      </c>
    </row>
    <row r="90" ht="15.75" customHeight="1">
      <c r="A90" s="13">
        <v>43848.0</v>
      </c>
      <c r="B90" s="15" t="s">
        <v>68</v>
      </c>
      <c r="C90" s="15" t="s">
        <v>304</v>
      </c>
      <c r="D90" s="15" t="s">
        <v>502</v>
      </c>
      <c r="F90" s="15" t="s">
        <v>305</v>
      </c>
      <c r="I90" s="15" t="s">
        <v>530</v>
      </c>
    </row>
    <row r="91" ht="15.75" customHeight="1">
      <c r="A91" s="13">
        <v>43848.0</v>
      </c>
      <c r="B91" s="15" t="s">
        <v>68</v>
      </c>
      <c r="C91" s="15" t="s">
        <v>304</v>
      </c>
      <c r="D91" s="15" t="s">
        <v>502</v>
      </c>
      <c r="F91" s="15" t="s">
        <v>527</v>
      </c>
      <c r="I91" s="15" t="s">
        <v>530</v>
      </c>
    </row>
    <row r="92" ht="15.75" customHeight="1">
      <c r="A92" s="13">
        <v>43848.0</v>
      </c>
      <c r="B92" s="15" t="s">
        <v>68</v>
      </c>
      <c r="C92" s="15" t="s">
        <v>304</v>
      </c>
      <c r="D92" s="15" t="s">
        <v>502</v>
      </c>
      <c r="F92" s="15" t="s">
        <v>208</v>
      </c>
      <c r="I92" s="15" t="s">
        <v>531</v>
      </c>
    </row>
    <row r="93" ht="15.75" customHeight="1">
      <c r="A93" s="13">
        <v>43848.0</v>
      </c>
      <c r="B93" s="15" t="s">
        <v>68</v>
      </c>
      <c r="C93" s="15" t="s">
        <v>304</v>
      </c>
      <c r="D93" s="15" t="s">
        <v>494</v>
      </c>
      <c r="F93" s="15" t="s">
        <v>208</v>
      </c>
      <c r="I93" s="15" t="s">
        <v>531</v>
      </c>
    </row>
    <row r="94" ht="15.75" customHeight="1">
      <c r="A94" s="13">
        <v>43848.0</v>
      </c>
      <c r="B94" s="15" t="s">
        <v>68</v>
      </c>
      <c r="C94" s="15" t="s">
        <v>304</v>
      </c>
      <c r="D94" s="15" t="s">
        <v>526</v>
      </c>
      <c r="F94" s="15" t="s">
        <v>185</v>
      </c>
      <c r="I94" s="15" t="s">
        <v>531</v>
      </c>
    </row>
    <row r="95" ht="15.75" customHeight="1">
      <c r="A95" s="13">
        <v>43848.0</v>
      </c>
      <c r="B95" s="15" t="s">
        <v>72</v>
      </c>
      <c r="C95" s="15" t="s">
        <v>309</v>
      </c>
      <c r="D95" s="15" t="s">
        <v>502</v>
      </c>
      <c r="F95" s="15" t="s">
        <v>527</v>
      </c>
      <c r="I95" s="15" t="s">
        <v>532</v>
      </c>
    </row>
    <row r="96" ht="15.75" customHeight="1">
      <c r="A96" s="13">
        <v>43848.0</v>
      </c>
      <c r="B96" s="15" t="s">
        <v>72</v>
      </c>
      <c r="C96" s="15" t="s">
        <v>309</v>
      </c>
      <c r="D96" s="15" t="s">
        <v>502</v>
      </c>
      <c r="F96" s="15" t="s">
        <v>527</v>
      </c>
      <c r="I96" s="15" t="s">
        <v>532</v>
      </c>
    </row>
    <row r="97" ht="15.75" customHeight="1">
      <c r="A97" s="13">
        <v>43848.0</v>
      </c>
      <c r="B97" s="15" t="s">
        <v>72</v>
      </c>
      <c r="C97" s="15" t="s">
        <v>309</v>
      </c>
      <c r="D97" s="15" t="s">
        <v>502</v>
      </c>
      <c r="F97" s="15" t="s">
        <v>527</v>
      </c>
      <c r="I97" s="15" t="s">
        <v>532</v>
      </c>
    </row>
    <row r="98" ht="15.75" customHeight="1">
      <c r="A98" s="13">
        <v>43848.0</v>
      </c>
      <c r="B98" s="15" t="s">
        <v>72</v>
      </c>
      <c r="C98" s="15" t="s">
        <v>309</v>
      </c>
      <c r="D98" s="15" t="s">
        <v>502</v>
      </c>
      <c r="F98" s="15" t="s">
        <v>527</v>
      </c>
      <c r="I98" s="15" t="s">
        <v>532</v>
      </c>
    </row>
    <row r="99" ht="15.75" customHeight="1">
      <c r="A99" s="13">
        <v>43848.0</v>
      </c>
      <c r="B99" s="15" t="s">
        <v>72</v>
      </c>
      <c r="C99" s="15" t="s">
        <v>309</v>
      </c>
      <c r="D99" s="15" t="s">
        <v>502</v>
      </c>
      <c r="F99" s="15" t="s">
        <v>527</v>
      </c>
      <c r="I99" s="15" t="s">
        <v>532</v>
      </c>
    </row>
    <row r="100" ht="15.75" customHeight="1">
      <c r="A100" s="13">
        <v>43848.0</v>
      </c>
      <c r="B100" s="15" t="s">
        <v>72</v>
      </c>
      <c r="C100" s="15" t="s">
        <v>309</v>
      </c>
      <c r="D100" s="15" t="s">
        <v>502</v>
      </c>
      <c r="F100" s="15" t="s">
        <v>527</v>
      </c>
      <c r="I100" s="15" t="s">
        <v>533</v>
      </c>
    </row>
    <row r="101" ht="15.75" customHeight="1">
      <c r="A101" s="13">
        <v>43848.0</v>
      </c>
      <c r="B101" s="15" t="s">
        <v>72</v>
      </c>
      <c r="C101" s="15" t="s">
        <v>309</v>
      </c>
      <c r="D101" s="15" t="s">
        <v>502</v>
      </c>
      <c r="F101" s="15" t="s">
        <v>188</v>
      </c>
      <c r="I101" s="15" t="s">
        <v>534</v>
      </c>
    </row>
    <row r="102" ht="15.75" customHeight="1">
      <c r="A102" s="13">
        <v>43848.0</v>
      </c>
      <c r="B102" s="15" t="s">
        <v>72</v>
      </c>
      <c r="C102" s="15" t="s">
        <v>309</v>
      </c>
      <c r="D102" s="15" t="s">
        <v>502</v>
      </c>
      <c r="F102" s="15" t="s">
        <v>188</v>
      </c>
      <c r="I102" s="15" t="s">
        <v>534</v>
      </c>
    </row>
    <row r="103" ht="15.75" customHeight="1">
      <c r="A103" s="13">
        <v>43848.0</v>
      </c>
      <c r="B103" s="15" t="s">
        <v>72</v>
      </c>
      <c r="C103" s="15" t="s">
        <v>309</v>
      </c>
      <c r="D103" s="15" t="s">
        <v>502</v>
      </c>
      <c r="F103" s="15" t="s">
        <v>188</v>
      </c>
      <c r="I103" s="15" t="s">
        <v>534</v>
      </c>
    </row>
    <row r="104" ht="15.75" customHeight="1">
      <c r="A104" s="13">
        <v>43848.0</v>
      </c>
      <c r="B104" s="15" t="s">
        <v>72</v>
      </c>
      <c r="C104" s="15" t="s">
        <v>309</v>
      </c>
      <c r="D104" s="15" t="s">
        <v>502</v>
      </c>
      <c r="F104" s="15" t="s">
        <v>188</v>
      </c>
      <c r="I104" s="15" t="s">
        <v>534</v>
      </c>
    </row>
    <row r="105" ht="15.75" customHeight="1">
      <c r="A105" s="13">
        <v>43848.0</v>
      </c>
      <c r="B105" s="15" t="s">
        <v>72</v>
      </c>
      <c r="C105" s="15" t="s">
        <v>309</v>
      </c>
      <c r="D105" s="15" t="s">
        <v>502</v>
      </c>
      <c r="E105" s="15" t="s">
        <v>491</v>
      </c>
      <c r="F105" s="15" t="s">
        <v>254</v>
      </c>
      <c r="I105" s="15" t="s">
        <v>535</v>
      </c>
    </row>
    <row r="106" ht="15.75" customHeight="1">
      <c r="A106" s="13">
        <v>43848.0</v>
      </c>
      <c r="B106" s="15" t="s">
        <v>72</v>
      </c>
      <c r="C106" s="15" t="s">
        <v>309</v>
      </c>
      <c r="D106" s="15" t="s">
        <v>502</v>
      </c>
      <c r="E106" s="15" t="s">
        <v>491</v>
      </c>
      <c r="F106" s="15" t="s">
        <v>254</v>
      </c>
      <c r="I106" s="15" t="s">
        <v>535</v>
      </c>
    </row>
    <row r="107" ht="15.75" customHeight="1">
      <c r="A107" s="13">
        <v>43848.0</v>
      </c>
      <c r="B107" s="15" t="s">
        <v>72</v>
      </c>
      <c r="C107" s="15" t="s">
        <v>309</v>
      </c>
      <c r="D107" s="15" t="s">
        <v>502</v>
      </c>
      <c r="E107" s="15" t="s">
        <v>491</v>
      </c>
      <c r="F107" s="15" t="s">
        <v>254</v>
      </c>
      <c r="I107" s="15" t="s">
        <v>535</v>
      </c>
    </row>
    <row r="108" ht="15.75" customHeight="1">
      <c r="A108" s="13">
        <v>43848.0</v>
      </c>
      <c r="B108" s="15" t="s">
        <v>72</v>
      </c>
      <c r="C108" s="15" t="s">
        <v>309</v>
      </c>
      <c r="D108" s="15" t="s">
        <v>502</v>
      </c>
      <c r="E108" s="15" t="s">
        <v>491</v>
      </c>
      <c r="F108" s="15" t="s">
        <v>254</v>
      </c>
      <c r="I108" s="15" t="s">
        <v>535</v>
      </c>
    </row>
    <row r="109" ht="15.75" customHeight="1">
      <c r="A109" s="13">
        <v>43848.0</v>
      </c>
      <c r="B109" s="15" t="s">
        <v>72</v>
      </c>
      <c r="C109" s="15" t="s">
        <v>309</v>
      </c>
      <c r="D109" s="15" t="s">
        <v>502</v>
      </c>
      <c r="E109" s="15" t="s">
        <v>488</v>
      </c>
      <c r="F109" s="15" t="s">
        <v>254</v>
      </c>
      <c r="I109" s="15" t="s">
        <v>535</v>
      </c>
    </row>
    <row r="110" ht="15.75" customHeight="1">
      <c r="A110" s="13">
        <v>43848.0</v>
      </c>
      <c r="B110" s="15" t="s">
        <v>76</v>
      </c>
      <c r="C110" s="15" t="s">
        <v>315</v>
      </c>
      <c r="D110" s="15" t="s">
        <v>494</v>
      </c>
      <c r="E110" s="15" t="s">
        <v>488</v>
      </c>
      <c r="F110" s="15" t="s">
        <v>305</v>
      </c>
      <c r="I110" s="15" t="s">
        <v>530</v>
      </c>
    </row>
    <row r="111" ht="15.75" customHeight="1">
      <c r="A111" s="13">
        <v>43848.0</v>
      </c>
      <c r="B111" s="15" t="s">
        <v>76</v>
      </c>
      <c r="C111" s="15" t="s">
        <v>315</v>
      </c>
      <c r="D111" s="15" t="s">
        <v>494</v>
      </c>
      <c r="E111" s="15" t="s">
        <v>491</v>
      </c>
      <c r="F111" s="15" t="s">
        <v>305</v>
      </c>
      <c r="I111" s="15" t="s">
        <v>530</v>
      </c>
    </row>
    <row r="112" ht="15.75" customHeight="1">
      <c r="A112" s="13">
        <v>43848.0</v>
      </c>
      <c r="B112" s="15" t="s">
        <v>76</v>
      </c>
      <c r="C112" s="15" t="s">
        <v>315</v>
      </c>
      <c r="D112" s="15" t="s">
        <v>502</v>
      </c>
      <c r="F112" s="15" t="s">
        <v>305</v>
      </c>
      <c r="I112" s="15" t="s">
        <v>530</v>
      </c>
    </row>
    <row r="113" ht="15.75" customHeight="1">
      <c r="A113" s="13">
        <v>43848.0</v>
      </c>
      <c r="B113" s="15" t="s">
        <v>76</v>
      </c>
      <c r="C113" s="15" t="s">
        <v>315</v>
      </c>
      <c r="D113" s="15" t="s">
        <v>497</v>
      </c>
      <c r="F113" s="15" t="s">
        <v>305</v>
      </c>
      <c r="I113" s="15" t="s">
        <v>530</v>
      </c>
    </row>
    <row r="114" ht="15.75" customHeight="1">
      <c r="A114" s="13">
        <v>43848.0</v>
      </c>
      <c r="B114" s="15" t="s">
        <v>76</v>
      </c>
      <c r="C114" s="15" t="s">
        <v>315</v>
      </c>
      <c r="D114" s="15" t="s">
        <v>497</v>
      </c>
      <c r="F114" s="15" t="s">
        <v>305</v>
      </c>
      <c r="I114" s="15" t="s">
        <v>530</v>
      </c>
    </row>
    <row r="115" ht="15.75" customHeight="1">
      <c r="A115" s="13">
        <v>43848.0</v>
      </c>
      <c r="B115" s="15" t="s">
        <v>76</v>
      </c>
      <c r="C115" s="15" t="s">
        <v>315</v>
      </c>
      <c r="D115" s="15" t="s">
        <v>497</v>
      </c>
      <c r="F115" s="15" t="s">
        <v>305</v>
      </c>
      <c r="I115" s="15" t="s">
        <v>530</v>
      </c>
    </row>
    <row r="116" ht="15.75" customHeight="1">
      <c r="A116" s="13">
        <v>43855.0</v>
      </c>
      <c r="B116" s="15" t="s">
        <v>80</v>
      </c>
      <c r="C116" s="15" t="s">
        <v>317</v>
      </c>
      <c r="D116" s="15" t="s">
        <v>536</v>
      </c>
      <c r="F116" s="16" t="s">
        <v>318</v>
      </c>
      <c r="I116" s="15" t="s">
        <v>537</v>
      </c>
    </row>
    <row r="117" ht="15.75" customHeight="1">
      <c r="A117" s="13">
        <v>43855.0</v>
      </c>
      <c r="B117" s="15" t="s">
        <v>80</v>
      </c>
      <c r="C117" s="15" t="s">
        <v>317</v>
      </c>
      <c r="D117" s="15" t="s">
        <v>536</v>
      </c>
      <c r="F117" s="16" t="s">
        <v>320</v>
      </c>
      <c r="I117" s="15" t="s">
        <v>537</v>
      </c>
    </row>
    <row r="118" ht="15.75" customHeight="1">
      <c r="A118" s="13">
        <v>43855.0</v>
      </c>
      <c r="B118" s="15" t="s">
        <v>80</v>
      </c>
      <c r="C118" s="15" t="s">
        <v>317</v>
      </c>
      <c r="D118" s="15" t="s">
        <v>536</v>
      </c>
      <c r="F118" s="16" t="s">
        <v>320</v>
      </c>
      <c r="I118" s="15" t="s">
        <v>537</v>
      </c>
    </row>
    <row r="119" ht="15.75" customHeight="1">
      <c r="A119" s="13">
        <v>43855.0</v>
      </c>
      <c r="B119" s="15" t="s">
        <v>80</v>
      </c>
      <c r="C119" s="15" t="s">
        <v>317</v>
      </c>
      <c r="D119" s="15" t="s">
        <v>538</v>
      </c>
      <c r="F119" s="16" t="s">
        <v>320</v>
      </c>
      <c r="I119" s="15" t="s">
        <v>537</v>
      </c>
    </row>
    <row r="120" ht="15.75" customHeight="1">
      <c r="A120" s="13">
        <v>43855.0</v>
      </c>
      <c r="B120" s="15" t="s">
        <v>80</v>
      </c>
      <c r="C120" s="15" t="s">
        <v>317</v>
      </c>
      <c r="D120" s="15" t="s">
        <v>538</v>
      </c>
      <c r="F120" s="16" t="s">
        <v>320</v>
      </c>
      <c r="I120" s="15" t="s">
        <v>537</v>
      </c>
    </row>
    <row r="121" ht="15.75" customHeight="1">
      <c r="A121" s="13">
        <v>43855.0</v>
      </c>
      <c r="B121" s="15" t="s">
        <v>80</v>
      </c>
      <c r="C121" s="15" t="s">
        <v>317</v>
      </c>
      <c r="D121" s="15" t="s">
        <v>538</v>
      </c>
      <c r="F121" s="16" t="s">
        <v>320</v>
      </c>
      <c r="I121" s="15" t="s">
        <v>537</v>
      </c>
    </row>
    <row r="122" ht="15.75" customHeight="1">
      <c r="A122" s="13">
        <v>43855.0</v>
      </c>
      <c r="B122" s="15" t="s">
        <v>80</v>
      </c>
      <c r="C122" s="15" t="s">
        <v>317</v>
      </c>
      <c r="D122" s="15" t="s">
        <v>536</v>
      </c>
      <c r="F122" s="16" t="s">
        <v>267</v>
      </c>
      <c r="I122" s="15" t="s">
        <v>539</v>
      </c>
    </row>
    <row r="123" ht="15.75" customHeight="1">
      <c r="A123" s="13">
        <v>43855.0</v>
      </c>
      <c r="B123" s="15" t="s">
        <v>80</v>
      </c>
      <c r="C123" s="15" t="s">
        <v>317</v>
      </c>
      <c r="D123" s="15" t="s">
        <v>536</v>
      </c>
      <c r="F123" s="16" t="s">
        <v>267</v>
      </c>
      <c r="I123" s="15" t="s">
        <v>539</v>
      </c>
    </row>
    <row r="124" ht="15.75" customHeight="1">
      <c r="A124" s="13">
        <v>43855.0</v>
      </c>
      <c r="B124" s="15" t="s">
        <v>80</v>
      </c>
      <c r="C124" s="15" t="s">
        <v>317</v>
      </c>
      <c r="D124" s="15" t="s">
        <v>536</v>
      </c>
      <c r="F124" s="16" t="s">
        <v>267</v>
      </c>
      <c r="I124" s="15" t="s">
        <v>539</v>
      </c>
    </row>
    <row r="125" ht="15.75" customHeight="1">
      <c r="A125" s="13">
        <v>43855.0</v>
      </c>
      <c r="B125" s="15" t="s">
        <v>80</v>
      </c>
      <c r="C125" s="15" t="s">
        <v>317</v>
      </c>
      <c r="D125" s="15" t="s">
        <v>536</v>
      </c>
      <c r="F125" s="16" t="s">
        <v>267</v>
      </c>
      <c r="I125" s="15" t="s">
        <v>539</v>
      </c>
    </row>
    <row r="126" ht="15.75" customHeight="1">
      <c r="A126" s="13">
        <v>43855.0</v>
      </c>
      <c r="B126" s="15" t="s">
        <v>80</v>
      </c>
      <c r="C126" s="15" t="s">
        <v>317</v>
      </c>
      <c r="D126" s="15" t="s">
        <v>536</v>
      </c>
      <c r="F126" s="16" t="s">
        <v>267</v>
      </c>
      <c r="I126" s="15" t="s">
        <v>539</v>
      </c>
    </row>
    <row r="127" ht="15.75" customHeight="1">
      <c r="A127" s="13">
        <v>43855.0</v>
      </c>
      <c r="B127" s="15" t="s">
        <v>80</v>
      </c>
      <c r="C127" s="15" t="s">
        <v>317</v>
      </c>
      <c r="D127" s="15" t="s">
        <v>536</v>
      </c>
      <c r="F127" s="16" t="s">
        <v>267</v>
      </c>
      <c r="I127" s="15" t="s">
        <v>539</v>
      </c>
    </row>
    <row r="128" ht="15.75" customHeight="1">
      <c r="A128" s="13">
        <v>43855.0</v>
      </c>
      <c r="B128" s="15" t="s">
        <v>80</v>
      </c>
      <c r="C128" s="15" t="s">
        <v>317</v>
      </c>
      <c r="D128" s="15" t="s">
        <v>536</v>
      </c>
      <c r="F128" s="16" t="s">
        <v>267</v>
      </c>
      <c r="I128" s="15" t="s">
        <v>539</v>
      </c>
    </row>
    <row r="129" ht="15.75" customHeight="1">
      <c r="A129" s="13">
        <v>43855.0</v>
      </c>
      <c r="B129" s="15" t="s">
        <v>80</v>
      </c>
      <c r="C129" s="15" t="s">
        <v>317</v>
      </c>
      <c r="D129" s="15" t="s">
        <v>536</v>
      </c>
      <c r="F129" s="16" t="s">
        <v>323</v>
      </c>
      <c r="I129" s="15" t="s">
        <v>539</v>
      </c>
    </row>
    <row r="130" ht="15.75" customHeight="1">
      <c r="A130" s="13">
        <v>43855.0</v>
      </c>
      <c r="B130" s="15" t="s">
        <v>80</v>
      </c>
      <c r="C130" s="15" t="s">
        <v>317</v>
      </c>
      <c r="D130" s="15" t="s">
        <v>538</v>
      </c>
      <c r="F130" s="16" t="s">
        <v>267</v>
      </c>
      <c r="I130" s="15" t="s">
        <v>539</v>
      </c>
    </row>
    <row r="131" ht="15.75" customHeight="1">
      <c r="A131" s="13">
        <v>43855.0</v>
      </c>
      <c r="B131" s="15" t="s">
        <v>80</v>
      </c>
      <c r="C131" s="15" t="s">
        <v>317</v>
      </c>
      <c r="D131" s="15" t="s">
        <v>538</v>
      </c>
      <c r="F131" s="16" t="s">
        <v>267</v>
      </c>
      <c r="I131" s="15" t="s">
        <v>539</v>
      </c>
    </row>
    <row r="132" ht="15.75" customHeight="1">
      <c r="A132" s="13">
        <v>43855.0</v>
      </c>
      <c r="B132" s="15" t="s">
        <v>80</v>
      </c>
      <c r="C132" s="15" t="s">
        <v>317</v>
      </c>
      <c r="D132" s="15" t="s">
        <v>538</v>
      </c>
      <c r="F132" s="16" t="s">
        <v>267</v>
      </c>
      <c r="I132" s="15" t="s">
        <v>539</v>
      </c>
    </row>
    <row r="133" ht="15.75" customHeight="1">
      <c r="A133" s="13">
        <v>43855.0</v>
      </c>
      <c r="B133" s="15" t="s">
        <v>80</v>
      </c>
      <c r="C133" s="15" t="s">
        <v>317</v>
      </c>
      <c r="D133" s="15" t="s">
        <v>538</v>
      </c>
      <c r="F133" s="16" t="s">
        <v>267</v>
      </c>
      <c r="I133" s="15" t="s">
        <v>539</v>
      </c>
    </row>
    <row r="134" ht="15.75" customHeight="1">
      <c r="A134" s="13">
        <v>43855.0</v>
      </c>
      <c r="B134" s="15" t="s">
        <v>80</v>
      </c>
      <c r="C134" s="15" t="s">
        <v>317</v>
      </c>
      <c r="D134" s="15" t="s">
        <v>538</v>
      </c>
      <c r="F134" s="16" t="s">
        <v>267</v>
      </c>
      <c r="I134" s="15" t="s">
        <v>539</v>
      </c>
    </row>
    <row r="135" ht="15.75" customHeight="1">
      <c r="A135" s="13">
        <v>43855.0</v>
      </c>
      <c r="B135" s="15" t="s">
        <v>80</v>
      </c>
      <c r="C135" s="15" t="s">
        <v>317</v>
      </c>
      <c r="D135" s="15" t="s">
        <v>538</v>
      </c>
      <c r="F135" s="16" t="s">
        <v>267</v>
      </c>
      <c r="I135" s="15" t="s">
        <v>539</v>
      </c>
    </row>
    <row r="136" ht="15.75" customHeight="1">
      <c r="A136" s="13">
        <v>43855.0</v>
      </c>
      <c r="B136" s="15" t="s">
        <v>80</v>
      </c>
      <c r="C136" s="15" t="s">
        <v>317</v>
      </c>
      <c r="D136" s="15" t="s">
        <v>538</v>
      </c>
      <c r="F136" s="16" t="s">
        <v>323</v>
      </c>
      <c r="I136" s="15" t="s">
        <v>539</v>
      </c>
    </row>
    <row r="137" ht="15.75" customHeight="1">
      <c r="A137" s="13">
        <v>43855.0</v>
      </c>
      <c r="B137" s="15" t="s">
        <v>80</v>
      </c>
      <c r="C137" s="15" t="s">
        <v>317</v>
      </c>
      <c r="D137" s="15" t="s">
        <v>536</v>
      </c>
      <c r="F137" s="16" t="s">
        <v>325</v>
      </c>
      <c r="I137" s="15" t="s">
        <v>540</v>
      </c>
    </row>
    <row r="138" ht="15.75" customHeight="1">
      <c r="A138" s="13">
        <v>43855.0</v>
      </c>
      <c r="B138" s="15" t="s">
        <v>80</v>
      </c>
      <c r="C138" s="15" t="s">
        <v>317</v>
      </c>
      <c r="D138" s="15" t="s">
        <v>536</v>
      </c>
      <c r="F138" s="16" t="s">
        <v>326</v>
      </c>
      <c r="I138" s="15" t="s">
        <v>540</v>
      </c>
    </row>
    <row r="139" ht="15.75" customHeight="1">
      <c r="A139" s="13">
        <v>43860.0</v>
      </c>
      <c r="B139" s="15" t="s">
        <v>83</v>
      </c>
      <c r="C139" s="15" t="s">
        <v>327</v>
      </c>
      <c r="D139" s="15" t="s">
        <v>502</v>
      </c>
      <c r="F139" s="16" t="s">
        <v>541</v>
      </c>
      <c r="H139" s="15" t="s">
        <v>307</v>
      </c>
      <c r="I139" s="15" t="s">
        <v>542</v>
      </c>
    </row>
    <row r="140" ht="15.75" customHeight="1">
      <c r="A140" s="13">
        <v>43860.0</v>
      </c>
      <c r="B140" s="15" t="s">
        <v>83</v>
      </c>
      <c r="C140" s="15" t="s">
        <v>327</v>
      </c>
      <c r="D140" s="15" t="s">
        <v>502</v>
      </c>
      <c r="F140" s="16" t="s">
        <v>541</v>
      </c>
      <c r="H140" s="15" t="s">
        <v>307</v>
      </c>
      <c r="I140" s="15" t="s">
        <v>542</v>
      </c>
    </row>
    <row r="141" ht="15.75" customHeight="1">
      <c r="A141" s="13">
        <v>43860.0</v>
      </c>
      <c r="B141" s="15" t="s">
        <v>83</v>
      </c>
      <c r="C141" s="15" t="s">
        <v>327</v>
      </c>
      <c r="D141" s="15" t="s">
        <v>502</v>
      </c>
      <c r="F141" s="16" t="s">
        <v>541</v>
      </c>
      <c r="H141" s="15" t="s">
        <v>307</v>
      </c>
      <c r="I141" s="15" t="s">
        <v>542</v>
      </c>
    </row>
    <row r="142" ht="15.75" customHeight="1">
      <c r="A142" s="13">
        <v>43860.0</v>
      </c>
      <c r="B142" s="15" t="s">
        <v>83</v>
      </c>
      <c r="C142" s="15" t="s">
        <v>327</v>
      </c>
      <c r="D142" s="15" t="s">
        <v>502</v>
      </c>
      <c r="F142" s="16" t="s">
        <v>541</v>
      </c>
      <c r="H142" s="15" t="s">
        <v>307</v>
      </c>
      <c r="I142" s="15" t="s">
        <v>542</v>
      </c>
    </row>
    <row r="143" ht="15.75" customHeight="1">
      <c r="A143" s="13">
        <v>43860.0</v>
      </c>
      <c r="B143" s="15" t="s">
        <v>83</v>
      </c>
      <c r="C143" s="15" t="s">
        <v>327</v>
      </c>
      <c r="D143" s="15" t="s">
        <v>502</v>
      </c>
      <c r="F143" s="16" t="s">
        <v>543</v>
      </c>
      <c r="I143" s="15" t="s">
        <v>542</v>
      </c>
    </row>
    <row r="144" ht="15.75" customHeight="1">
      <c r="A144" s="13">
        <v>43860.0</v>
      </c>
      <c r="B144" s="15" t="s">
        <v>83</v>
      </c>
      <c r="C144" s="15" t="s">
        <v>327</v>
      </c>
      <c r="D144" s="15" t="s">
        <v>502</v>
      </c>
      <c r="F144" s="16" t="s">
        <v>185</v>
      </c>
      <c r="I144" s="15" t="s">
        <v>533</v>
      </c>
    </row>
    <row r="145" ht="15.75" customHeight="1">
      <c r="A145" s="13">
        <v>43860.0</v>
      </c>
      <c r="B145" s="15" t="s">
        <v>83</v>
      </c>
      <c r="C145" s="15" t="s">
        <v>327</v>
      </c>
      <c r="D145" s="15" t="s">
        <v>502</v>
      </c>
      <c r="F145" s="16" t="s">
        <v>185</v>
      </c>
      <c r="I145" s="15" t="s">
        <v>533</v>
      </c>
    </row>
    <row r="146" ht="15.75" customHeight="1">
      <c r="A146" s="13">
        <v>43860.0</v>
      </c>
      <c r="B146" s="15" t="s">
        <v>83</v>
      </c>
      <c r="C146" s="15" t="s">
        <v>327</v>
      </c>
      <c r="D146" s="15" t="s">
        <v>502</v>
      </c>
      <c r="F146" s="16" t="s">
        <v>185</v>
      </c>
      <c r="I146" s="15" t="s">
        <v>533</v>
      </c>
    </row>
    <row r="147" ht="15.75" customHeight="1">
      <c r="A147" s="13">
        <v>43860.0</v>
      </c>
      <c r="B147" s="15" t="s">
        <v>83</v>
      </c>
      <c r="C147" s="15" t="s">
        <v>327</v>
      </c>
      <c r="D147" s="15" t="s">
        <v>502</v>
      </c>
      <c r="F147" s="16" t="s">
        <v>185</v>
      </c>
      <c r="I147" s="15" t="s">
        <v>533</v>
      </c>
    </row>
    <row r="148" ht="15.75" customHeight="1">
      <c r="A148" s="13">
        <v>43860.0</v>
      </c>
      <c r="B148" s="15" t="s">
        <v>83</v>
      </c>
      <c r="C148" s="15" t="s">
        <v>327</v>
      </c>
      <c r="D148" s="15" t="s">
        <v>502</v>
      </c>
      <c r="F148" s="16" t="s">
        <v>185</v>
      </c>
      <c r="I148" s="15" t="s">
        <v>533</v>
      </c>
    </row>
    <row r="149" ht="15.75" customHeight="1">
      <c r="A149" s="13">
        <v>43860.0</v>
      </c>
      <c r="B149" s="15" t="s">
        <v>83</v>
      </c>
      <c r="C149" s="15" t="s">
        <v>327</v>
      </c>
      <c r="D149" s="15" t="s">
        <v>502</v>
      </c>
      <c r="F149" s="16" t="s">
        <v>185</v>
      </c>
      <c r="I149" s="15" t="s">
        <v>533</v>
      </c>
    </row>
    <row r="150" ht="15.75" customHeight="1">
      <c r="A150" s="13">
        <v>43860.0</v>
      </c>
      <c r="B150" s="15" t="s">
        <v>83</v>
      </c>
      <c r="C150" s="15" t="s">
        <v>327</v>
      </c>
      <c r="D150" s="15" t="s">
        <v>502</v>
      </c>
      <c r="F150" s="16" t="s">
        <v>185</v>
      </c>
      <c r="I150" s="15" t="s">
        <v>533</v>
      </c>
    </row>
    <row r="151" ht="15.75" customHeight="1">
      <c r="A151" s="13">
        <v>43860.0</v>
      </c>
      <c r="B151" s="15" t="s">
        <v>83</v>
      </c>
      <c r="C151" s="15" t="s">
        <v>327</v>
      </c>
      <c r="D151" s="15" t="s">
        <v>502</v>
      </c>
      <c r="F151" s="16" t="s">
        <v>185</v>
      </c>
      <c r="I151" s="15" t="s">
        <v>533</v>
      </c>
    </row>
    <row r="152" ht="15.75" customHeight="1">
      <c r="A152" s="13">
        <v>43860.0</v>
      </c>
      <c r="B152" s="15" t="s">
        <v>83</v>
      </c>
      <c r="C152" s="15" t="s">
        <v>327</v>
      </c>
      <c r="D152" s="15" t="s">
        <v>502</v>
      </c>
      <c r="F152" s="16" t="s">
        <v>185</v>
      </c>
      <c r="I152" s="15" t="s">
        <v>533</v>
      </c>
    </row>
    <row r="153" ht="15.75" customHeight="1">
      <c r="A153" s="13">
        <v>43860.0</v>
      </c>
      <c r="B153" s="15" t="s">
        <v>83</v>
      </c>
      <c r="C153" s="15" t="s">
        <v>327</v>
      </c>
      <c r="D153" s="15" t="s">
        <v>502</v>
      </c>
      <c r="F153" s="16" t="s">
        <v>185</v>
      </c>
      <c r="I153" s="15" t="s">
        <v>533</v>
      </c>
    </row>
    <row r="154" ht="15.75" customHeight="1">
      <c r="A154" s="13">
        <v>43860.0</v>
      </c>
      <c r="B154" s="15" t="s">
        <v>83</v>
      </c>
      <c r="C154" s="15" t="s">
        <v>327</v>
      </c>
      <c r="D154" s="15" t="s">
        <v>502</v>
      </c>
      <c r="F154" s="16" t="s">
        <v>185</v>
      </c>
      <c r="I154" s="15" t="s">
        <v>533</v>
      </c>
    </row>
    <row r="155" ht="15.75" customHeight="1">
      <c r="A155" s="13">
        <v>43860.0</v>
      </c>
      <c r="B155" s="15" t="s">
        <v>83</v>
      </c>
      <c r="C155" s="15" t="s">
        <v>327</v>
      </c>
      <c r="D155" s="15" t="s">
        <v>502</v>
      </c>
      <c r="F155" s="16" t="s">
        <v>254</v>
      </c>
      <c r="I155" s="15" t="s">
        <v>337</v>
      </c>
    </row>
    <row r="156" ht="15.75" customHeight="1">
      <c r="A156" s="13">
        <v>43860.0</v>
      </c>
      <c r="B156" s="15" t="s">
        <v>83</v>
      </c>
      <c r="C156" s="15" t="s">
        <v>327</v>
      </c>
      <c r="D156" s="15" t="s">
        <v>502</v>
      </c>
      <c r="F156" s="16" t="s">
        <v>254</v>
      </c>
      <c r="I156" s="15" t="s">
        <v>337</v>
      </c>
    </row>
    <row r="157" ht="15.75" customHeight="1">
      <c r="A157" s="13">
        <v>43860.0</v>
      </c>
      <c r="B157" s="15" t="s">
        <v>83</v>
      </c>
      <c r="C157" s="15" t="s">
        <v>327</v>
      </c>
      <c r="D157" s="15" t="s">
        <v>502</v>
      </c>
      <c r="F157" s="16" t="s">
        <v>254</v>
      </c>
      <c r="I157" s="15" t="s">
        <v>337</v>
      </c>
    </row>
    <row r="158" ht="15.75" customHeight="1">
      <c r="A158" s="13">
        <v>43860.0</v>
      </c>
      <c r="B158" s="15" t="s">
        <v>83</v>
      </c>
      <c r="C158" s="15" t="s">
        <v>327</v>
      </c>
      <c r="D158" s="15" t="s">
        <v>502</v>
      </c>
      <c r="F158" s="16" t="s">
        <v>254</v>
      </c>
      <c r="I158" s="15" t="s">
        <v>337</v>
      </c>
    </row>
    <row r="159" ht="15.75" customHeight="1">
      <c r="A159" s="13">
        <v>43860.0</v>
      </c>
      <c r="B159" s="15" t="s">
        <v>83</v>
      </c>
      <c r="C159" s="15" t="s">
        <v>327</v>
      </c>
      <c r="D159" s="15" t="s">
        <v>502</v>
      </c>
      <c r="F159" s="16" t="s">
        <v>254</v>
      </c>
      <c r="I159" s="15" t="s">
        <v>337</v>
      </c>
    </row>
    <row r="160" ht="15.75" customHeight="1">
      <c r="A160" s="13">
        <v>43860.0</v>
      </c>
      <c r="B160" s="15" t="s">
        <v>83</v>
      </c>
      <c r="C160" s="15" t="s">
        <v>327</v>
      </c>
      <c r="D160" s="15" t="s">
        <v>502</v>
      </c>
      <c r="F160" s="16" t="s">
        <v>254</v>
      </c>
      <c r="I160" s="15" t="s">
        <v>337</v>
      </c>
    </row>
    <row r="161" ht="15.75" customHeight="1">
      <c r="A161" s="13">
        <v>43860.0</v>
      </c>
      <c r="B161" s="15" t="s">
        <v>83</v>
      </c>
      <c r="C161" s="15" t="s">
        <v>327</v>
      </c>
      <c r="D161" s="15" t="s">
        <v>502</v>
      </c>
      <c r="F161" s="16" t="s">
        <v>254</v>
      </c>
      <c r="I161" s="15" t="s">
        <v>337</v>
      </c>
    </row>
    <row r="162" ht="15.75" customHeight="1">
      <c r="A162" s="13">
        <v>43860.0</v>
      </c>
      <c r="B162" s="15" t="s">
        <v>83</v>
      </c>
      <c r="C162" s="15" t="s">
        <v>327</v>
      </c>
      <c r="D162" s="15" t="s">
        <v>502</v>
      </c>
      <c r="F162" s="16" t="s">
        <v>254</v>
      </c>
      <c r="I162" s="15" t="s">
        <v>337</v>
      </c>
    </row>
    <row r="163" ht="15.75" customHeight="1">
      <c r="A163" s="13">
        <v>43860.0</v>
      </c>
      <c r="B163" s="15" t="s">
        <v>83</v>
      </c>
      <c r="C163" s="15" t="s">
        <v>327</v>
      </c>
      <c r="D163" s="15" t="s">
        <v>502</v>
      </c>
      <c r="F163" s="16" t="s">
        <v>254</v>
      </c>
      <c r="I163" s="15" t="s">
        <v>337</v>
      </c>
    </row>
    <row r="164" ht="15.75" customHeight="1">
      <c r="A164" s="13">
        <v>43860.0</v>
      </c>
      <c r="B164" s="15" t="s">
        <v>83</v>
      </c>
      <c r="C164" s="15" t="s">
        <v>327</v>
      </c>
      <c r="D164" s="15" t="s">
        <v>502</v>
      </c>
      <c r="F164" s="16" t="s">
        <v>254</v>
      </c>
      <c r="I164" s="15" t="s">
        <v>337</v>
      </c>
    </row>
    <row r="165" ht="15.75" customHeight="1">
      <c r="A165" s="13">
        <v>43860.0</v>
      </c>
      <c r="B165" s="15" t="s">
        <v>83</v>
      </c>
      <c r="C165" s="15" t="s">
        <v>327</v>
      </c>
      <c r="D165" s="15" t="s">
        <v>502</v>
      </c>
      <c r="F165" s="16" t="s">
        <v>254</v>
      </c>
      <c r="I165" s="15" t="s">
        <v>337</v>
      </c>
    </row>
    <row r="166" ht="15.75" customHeight="1">
      <c r="A166" s="13">
        <v>43860.0</v>
      </c>
      <c r="B166" s="15" t="s">
        <v>83</v>
      </c>
      <c r="C166" s="15" t="s">
        <v>327</v>
      </c>
      <c r="D166" s="15" t="s">
        <v>502</v>
      </c>
      <c r="F166" s="16" t="s">
        <v>544</v>
      </c>
      <c r="I166" s="15" t="s">
        <v>545</v>
      </c>
    </row>
    <row r="167" ht="15.75" customHeight="1">
      <c r="A167" s="13">
        <v>43860.0</v>
      </c>
      <c r="B167" s="15" t="s">
        <v>83</v>
      </c>
      <c r="C167" s="15" t="s">
        <v>327</v>
      </c>
      <c r="D167" s="15" t="s">
        <v>502</v>
      </c>
      <c r="F167" s="16" t="s">
        <v>544</v>
      </c>
      <c r="I167" s="15" t="s">
        <v>545</v>
      </c>
    </row>
    <row r="168" ht="15.75" customHeight="1">
      <c r="A168" s="13">
        <v>43860.0</v>
      </c>
      <c r="B168" s="15" t="s">
        <v>83</v>
      </c>
      <c r="C168" s="15" t="s">
        <v>327</v>
      </c>
      <c r="D168" s="15" t="s">
        <v>502</v>
      </c>
      <c r="F168" s="16" t="s">
        <v>339</v>
      </c>
      <c r="I168" s="15" t="s">
        <v>542</v>
      </c>
    </row>
    <row r="169" ht="15.75" customHeight="1">
      <c r="A169" s="13">
        <v>43860.0</v>
      </c>
      <c r="B169" s="15" t="s">
        <v>83</v>
      </c>
      <c r="C169" s="15" t="s">
        <v>327</v>
      </c>
      <c r="D169" s="15" t="s">
        <v>502</v>
      </c>
      <c r="F169" s="16" t="s">
        <v>339</v>
      </c>
      <c r="I169" s="15" t="s">
        <v>542</v>
      </c>
    </row>
    <row r="170" ht="15.75" customHeight="1">
      <c r="A170" s="13">
        <v>43861.0</v>
      </c>
      <c r="B170" s="15" t="s">
        <v>87</v>
      </c>
      <c r="C170" s="15" t="s">
        <v>345</v>
      </c>
      <c r="D170" s="15" t="s">
        <v>494</v>
      </c>
      <c r="E170" s="15" t="s">
        <v>491</v>
      </c>
      <c r="F170" s="16" t="s">
        <v>498</v>
      </c>
      <c r="I170" s="15" t="s">
        <v>546</v>
      </c>
    </row>
    <row r="171" ht="15.75" customHeight="1">
      <c r="A171" s="13">
        <v>43861.0</v>
      </c>
      <c r="B171" s="15" t="s">
        <v>87</v>
      </c>
      <c r="C171" s="15" t="s">
        <v>345</v>
      </c>
      <c r="D171" s="15" t="s">
        <v>494</v>
      </c>
      <c r="E171" s="15" t="s">
        <v>491</v>
      </c>
      <c r="F171" s="16" t="s">
        <v>498</v>
      </c>
      <c r="I171" s="15" t="s">
        <v>546</v>
      </c>
    </row>
    <row r="172" ht="15.75" customHeight="1">
      <c r="A172" s="13">
        <v>43861.0</v>
      </c>
      <c r="B172" s="15" t="s">
        <v>87</v>
      </c>
      <c r="C172" s="15" t="s">
        <v>345</v>
      </c>
      <c r="D172" s="15" t="s">
        <v>494</v>
      </c>
      <c r="E172" s="15" t="s">
        <v>488</v>
      </c>
      <c r="F172" s="16" t="s">
        <v>498</v>
      </c>
      <c r="I172" s="15" t="s">
        <v>546</v>
      </c>
    </row>
    <row r="173" ht="15.75" customHeight="1">
      <c r="A173" s="13">
        <v>43861.0</v>
      </c>
      <c r="B173" s="15" t="s">
        <v>87</v>
      </c>
      <c r="C173" s="15" t="s">
        <v>345</v>
      </c>
      <c r="D173" s="15" t="s">
        <v>502</v>
      </c>
      <c r="E173" s="15" t="s">
        <v>491</v>
      </c>
      <c r="F173" s="16" t="s">
        <v>498</v>
      </c>
      <c r="I173" s="15" t="s">
        <v>546</v>
      </c>
    </row>
    <row r="174" ht="15.75" customHeight="1">
      <c r="A174" s="13">
        <v>43861.0</v>
      </c>
      <c r="B174" s="15" t="s">
        <v>87</v>
      </c>
      <c r="C174" s="15" t="s">
        <v>345</v>
      </c>
      <c r="D174" s="15" t="s">
        <v>502</v>
      </c>
      <c r="E174" s="15" t="s">
        <v>491</v>
      </c>
      <c r="F174" s="16" t="s">
        <v>498</v>
      </c>
      <c r="I174" s="15" t="s">
        <v>546</v>
      </c>
    </row>
    <row r="175" ht="15.75" customHeight="1">
      <c r="A175" s="13">
        <v>43861.0</v>
      </c>
      <c r="B175" s="15" t="s">
        <v>87</v>
      </c>
      <c r="C175" s="15" t="s">
        <v>345</v>
      </c>
      <c r="D175" s="15" t="s">
        <v>502</v>
      </c>
      <c r="E175" s="15" t="s">
        <v>491</v>
      </c>
      <c r="F175" s="16" t="s">
        <v>289</v>
      </c>
      <c r="I175" s="15" t="s">
        <v>546</v>
      </c>
    </row>
    <row r="176" ht="15.75" customHeight="1">
      <c r="A176" s="13">
        <v>43861.0</v>
      </c>
      <c r="B176" s="15" t="s">
        <v>87</v>
      </c>
      <c r="C176" s="15" t="s">
        <v>345</v>
      </c>
      <c r="D176" s="15" t="s">
        <v>502</v>
      </c>
      <c r="E176" s="15" t="s">
        <v>491</v>
      </c>
      <c r="F176" s="16" t="s">
        <v>357</v>
      </c>
      <c r="I176" s="15" t="s">
        <v>546</v>
      </c>
    </row>
    <row r="177" ht="15.75" customHeight="1">
      <c r="A177" s="13">
        <v>43861.0</v>
      </c>
      <c r="B177" s="15" t="s">
        <v>87</v>
      </c>
      <c r="C177" s="15" t="s">
        <v>345</v>
      </c>
      <c r="D177" s="15" t="s">
        <v>502</v>
      </c>
      <c r="E177" s="15" t="s">
        <v>491</v>
      </c>
      <c r="F177" s="16" t="s">
        <v>357</v>
      </c>
      <c r="I177" s="15" t="s">
        <v>546</v>
      </c>
    </row>
    <row r="178" ht="15.75" customHeight="1">
      <c r="A178" s="13">
        <v>43861.0</v>
      </c>
      <c r="B178" s="15" t="s">
        <v>87</v>
      </c>
      <c r="C178" s="15" t="s">
        <v>345</v>
      </c>
      <c r="D178" s="15" t="s">
        <v>502</v>
      </c>
      <c r="E178" s="15" t="s">
        <v>491</v>
      </c>
      <c r="F178" s="16" t="s">
        <v>357</v>
      </c>
      <c r="I178" s="15" t="s">
        <v>546</v>
      </c>
    </row>
    <row r="179" ht="15.75" customHeight="1">
      <c r="A179" s="13">
        <v>43861.0</v>
      </c>
      <c r="B179" s="15" t="s">
        <v>87</v>
      </c>
      <c r="C179" s="15" t="s">
        <v>345</v>
      </c>
      <c r="D179" s="15" t="s">
        <v>502</v>
      </c>
      <c r="E179" s="15" t="s">
        <v>491</v>
      </c>
      <c r="F179" s="16" t="s">
        <v>360</v>
      </c>
      <c r="I179" s="15" t="s">
        <v>546</v>
      </c>
    </row>
    <row r="180" ht="15.75" customHeight="1">
      <c r="A180" s="13">
        <v>43861.0</v>
      </c>
      <c r="B180" s="15" t="s">
        <v>87</v>
      </c>
      <c r="C180" s="15" t="s">
        <v>345</v>
      </c>
      <c r="D180" s="15" t="s">
        <v>502</v>
      </c>
      <c r="E180" s="15" t="s">
        <v>491</v>
      </c>
      <c r="F180" s="16" t="s">
        <v>360</v>
      </c>
      <c r="I180" s="15" t="s">
        <v>546</v>
      </c>
    </row>
    <row r="181" ht="15.75" customHeight="1">
      <c r="A181" s="13">
        <v>43861.0</v>
      </c>
      <c r="B181" s="15" t="s">
        <v>87</v>
      </c>
      <c r="C181" s="15" t="s">
        <v>345</v>
      </c>
      <c r="D181" s="15" t="s">
        <v>502</v>
      </c>
      <c r="E181" s="15" t="s">
        <v>491</v>
      </c>
      <c r="F181" s="16" t="s">
        <v>360</v>
      </c>
      <c r="I181" s="15" t="s">
        <v>546</v>
      </c>
    </row>
    <row r="182" ht="15.75" customHeight="1">
      <c r="A182" s="13">
        <v>43861.0</v>
      </c>
      <c r="B182" s="15" t="s">
        <v>87</v>
      </c>
      <c r="C182" s="15" t="s">
        <v>345</v>
      </c>
      <c r="D182" s="15" t="s">
        <v>502</v>
      </c>
      <c r="E182" s="15" t="s">
        <v>491</v>
      </c>
      <c r="F182" s="16" t="s">
        <v>360</v>
      </c>
      <c r="I182" s="15" t="s">
        <v>546</v>
      </c>
    </row>
    <row r="183" ht="15.75" customHeight="1">
      <c r="A183" s="13">
        <v>43861.0</v>
      </c>
      <c r="B183" s="15" t="s">
        <v>87</v>
      </c>
      <c r="C183" s="15" t="s">
        <v>345</v>
      </c>
      <c r="D183" s="15" t="s">
        <v>494</v>
      </c>
      <c r="E183" s="15" t="s">
        <v>491</v>
      </c>
      <c r="I183" s="15" t="s">
        <v>547</v>
      </c>
    </row>
    <row r="184" ht="15.75" customHeight="1">
      <c r="A184" s="13">
        <v>43861.0</v>
      </c>
      <c r="B184" s="15" t="s">
        <v>87</v>
      </c>
      <c r="C184" s="15" t="s">
        <v>345</v>
      </c>
      <c r="D184" s="15" t="s">
        <v>494</v>
      </c>
      <c r="E184" s="15" t="s">
        <v>491</v>
      </c>
      <c r="I184" s="15" t="s">
        <v>547</v>
      </c>
    </row>
    <row r="185" ht="15.75" customHeight="1">
      <c r="A185" s="13">
        <v>43861.0</v>
      </c>
      <c r="B185" s="15" t="s">
        <v>87</v>
      </c>
      <c r="C185" s="15" t="s">
        <v>345</v>
      </c>
      <c r="D185" s="15" t="s">
        <v>494</v>
      </c>
      <c r="E185" s="15" t="s">
        <v>491</v>
      </c>
      <c r="I185" s="15" t="s">
        <v>547</v>
      </c>
    </row>
    <row r="186" ht="15.75" customHeight="1">
      <c r="A186" s="13">
        <v>43861.0</v>
      </c>
      <c r="B186" s="15" t="s">
        <v>87</v>
      </c>
      <c r="C186" s="15" t="s">
        <v>345</v>
      </c>
      <c r="D186" s="15" t="s">
        <v>494</v>
      </c>
      <c r="E186" s="15" t="s">
        <v>491</v>
      </c>
      <c r="I186" s="15" t="s">
        <v>547</v>
      </c>
    </row>
    <row r="187" ht="15.75" customHeight="1">
      <c r="A187" s="13">
        <v>43861.0</v>
      </c>
      <c r="B187" s="15" t="s">
        <v>87</v>
      </c>
      <c r="C187" s="15" t="s">
        <v>345</v>
      </c>
      <c r="D187" s="15" t="s">
        <v>494</v>
      </c>
      <c r="E187" s="15" t="s">
        <v>491</v>
      </c>
      <c r="I187" s="15" t="s">
        <v>547</v>
      </c>
    </row>
    <row r="188" ht="15.75" customHeight="1">
      <c r="A188" s="13">
        <v>43861.0</v>
      </c>
      <c r="B188" s="15" t="s">
        <v>87</v>
      </c>
      <c r="C188" s="15" t="s">
        <v>345</v>
      </c>
      <c r="D188" s="15" t="s">
        <v>502</v>
      </c>
      <c r="E188" s="15" t="s">
        <v>548</v>
      </c>
      <c r="F188" s="15" t="s">
        <v>339</v>
      </c>
      <c r="I188" s="15" t="s">
        <v>549</v>
      </c>
    </row>
    <row r="189" ht="15.75" customHeight="1">
      <c r="A189" s="13">
        <v>43861.0</v>
      </c>
      <c r="B189" s="15" t="s">
        <v>87</v>
      </c>
      <c r="C189" s="15" t="s">
        <v>345</v>
      </c>
      <c r="D189" s="15" t="s">
        <v>502</v>
      </c>
      <c r="E189" s="15" t="s">
        <v>548</v>
      </c>
      <c r="F189" s="15" t="s">
        <v>339</v>
      </c>
      <c r="I189" s="15" t="s">
        <v>549</v>
      </c>
    </row>
    <row r="190" ht="15.75" customHeight="1">
      <c r="A190" s="13">
        <v>43861.0</v>
      </c>
      <c r="B190" s="15" t="s">
        <v>87</v>
      </c>
      <c r="C190" s="15" t="s">
        <v>345</v>
      </c>
      <c r="D190" s="15" t="s">
        <v>502</v>
      </c>
      <c r="E190" s="15" t="s">
        <v>548</v>
      </c>
      <c r="F190" s="15" t="s">
        <v>339</v>
      </c>
      <c r="I190" s="15" t="s">
        <v>549</v>
      </c>
    </row>
    <row r="191" ht="15.75" customHeight="1">
      <c r="A191" s="13">
        <v>43861.0</v>
      </c>
      <c r="B191" s="15" t="s">
        <v>87</v>
      </c>
      <c r="C191" s="15" t="s">
        <v>345</v>
      </c>
      <c r="D191" s="15" t="s">
        <v>502</v>
      </c>
      <c r="E191" s="15" t="s">
        <v>548</v>
      </c>
      <c r="F191" s="15" t="s">
        <v>339</v>
      </c>
      <c r="I191" s="15" t="s">
        <v>549</v>
      </c>
    </row>
    <row r="192" ht="15.75" customHeight="1">
      <c r="A192" s="13">
        <v>43861.0</v>
      </c>
      <c r="B192" s="15" t="s">
        <v>87</v>
      </c>
      <c r="C192" s="15" t="s">
        <v>345</v>
      </c>
      <c r="D192" s="15" t="s">
        <v>502</v>
      </c>
      <c r="F192" s="15" t="s">
        <v>543</v>
      </c>
      <c r="I192" s="15" t="s">
        <v>549</v>
      </c>
    </row>
    <row r="193" ht="15.75" customHeight="1">
      <c r="A193" s="13">
        <v>43861.0</v>
      </c>
      <c r="B193" s="15" t="s">
        <v>87</v>
      </c>
      <c r="C193" s="15" t="s">
        <v>345</v>
      </c>
      <c r="D193" s="15" t="s">
        <v>494</v>
      </c>
      <c r="F193" s="15" t="s">
        <v>543</v>
      </c>
      <c r="I193" s="15" t="s">
        <v>549</v>
      </c>
    </row>
    <row r="194" ht="15.75" customHeight="1">
      <c r="A194" s="13">
        <v>43861.0</v>
      </c>
      <c r="B194" s="15" t="s">
        <v>87</v>
      </c>
      <c r="C194" s="15" t="s">
        <v>345</v>
      </c>
      <c r="D194" s="15" t="s">
        <v>494</v>
      </c>
      <c r="F194" s="15" t="s">
        <v>543</v>
      </c>
      <c r="I194" s="15" t="s">
        <v>549</v>
      </c>
    </row>
    <row r="195" ht="15.75" customHeight="1">
      <c r="A195" s="13">
        <v>43861.0</v>
      </c>
      <c r="B195" s="15" t="s">
        <v>87</v>
      </c>
      <c r="C195" s="15" t="s">
        <v>345</v>
      </c>
      <c r="D195" s="15" t="s">
        <v>494</v>
      </c>
      <c r="F195" s="15" t="s">
        <v>543</v>
      </c>
      <c r="I195" s="15" t="s">
        <v>549</v>
      </c>
    </row>
    <row r="196" ht="15.75" customHeight="1">
      <c r="A196" s="13">
        <v>43861.0</v>
      </c>
      <c r="B196" s="15" t="s">
        <v>87</v>
      </c>
      <c r="C196" s="15" t="s">
        <v>345</v>
      </c>
      <c r="D196" s="15" t="s">
        <v>494</v>
      </c>
      <c r="E196" s="15" t="s">
        <v>491</v>
      </c>
      <c r="F196" s="15" t="s">
        <v>339</v>
      </c>
      <c r="I196" s="15" t="s">
        <v>549</v>
      </c>
    </row>
    <row r="197" ht="15.75" customHeight="1">
      <c r="A197" s="13">
        <v>43861.0</v>
      </c>
      <c r="B197" s="15" t="s">
        <v>87</v>
      </c>
      <c r="C197" s="15" t="s">
        <v>345</v>
      </c>
      <c r="D197" s="15" t="s">
        <v>494</v>
      </c>
      <c r="E197" s="15" t="s">
        <v>491</v>
      </c>
      <c r="F197" s="15" t="s">
        <v>339</v>
      </c>
      <c r="I197" s="15" t="s">
        <v>549</v>
      </c>
    </row>
    <row r="198" ht="15.75" customHeight="1">
      <c r="A198" s="13">
        <v>43861.0</v>
      </c>
      <c r="B198" s="15" t="s">
        <v>87</v>
      </c>
      <c r="C198" s="15" t="s">
        <v>345</v>
      </c>
      <c r="D198" s="15" t="s">
        <v>494</v>
      </c>
      <c r="E198" s="15" t="s">
        <v>491</v>
      </c>
      <c r="F198" s="15" t="s">
        <v>339</v>
      </c>
      <c r="I198" s="15" t="s">
        <v>549</v>
      </c>
    </row>
    <row r="199" ht="15.75" customHeight="1">
      <c r="A199" s="13">
        <v>43861.0</v>
      </c>
      <c r="B199" s="15" t="s">
        <v>87</v>
      </c>
      <c r="C199" s="15" t="s">
        <v>345</v>
      </c>
      <c r="D199" s="15" t="s">
        <v>502</v>
      </c>
      <c r="E199" s="15" t="s">
        <v>491</v>
      </c>
      <c r="F199" s="15" t="s">
        <v>339</v>
      </c>
      <c r="I199" s="15" t="s">
        <v>549</v>
      </c>
    </row>
    <row r="200" ht="15.75" customHeight="1">
      <c r="A200" s="13">
        <v>43861.0</v>
      </c>
      <c r="B200" s="15" t="s">
        <v>87</v>
      </c>
      <c r="C200" s="15" t="s">
        <v>345</v>
      </c>
      <c r="D200" s="15" t="s">
        <v>502</v>
      </c>
      <c r="E200" s="15" t="s">
        <v>491</v>
      </c>
      <c r="F200" s="15" t="s">
        <v>339</v>
      </c>
      <c r="I200" s="15" t="s">
        <v>549</v>
      </c>
    </row>
    <row r="201" ht="15.75" customHeight="1">
      <c r="A201" s="13">
        <v>43861.0</v>
      </c>
      <c r="B201" s="15" t="s">
        <v>87</v>
      </c>
      <c r="C201" s="15" t="s">
        <v>345</v>
      </c>
      <c r="D201" s="15" t="s">
        <v>494</v>
      </c>
      <c r="E201" s="15" t="s">
        <v>491</v>
      </c>
      <c r="F201" s="15" t="s">
        <v>289</v>
      </c>
      <c r="I201" s="15" t="s">
        <v>550</v>
      </c>
    </row>
    <row r="202" ht="15.75" customHeight="1">
      <c r="A202" s="13">
        <v>43861.0</v>
      </c>
      <c r="B202" s="15" t="s">
        <v>87</v>
      </c>
      <c r="C202" s="15" t="s">
        <v>345</v>
      </c>
      <c r="D202" s="15" t="s">
        <v>502</v>
      </c>
      <c r="E202" s="15" t="s">
        <v>491</v>
      </c>
      <c r="F202" s="15" t="s">
        <v>551</v>
      </c>
      <c r="I202" s="15" t="s">
        <v>550</v>
      </c>
    </row>
    <row r="203" ht="15.75" customHeight="1">
      <c r="A203" s="13">
        <v>43861.0</v>
      </c>
      <c r="B203" s="15" t="s">
        <v>87</v>
      </c>
      <c r="C203" s="15" t="s">
        <v>345</v>
      </c>
      <c r="D203" s="15" t="s">
        <v>494</v>
      </c>
      <c r="E203" s="15" t="s">
        <v>491</v>
      </c>
      <c r="F203" s="15" t="s">
        <v>192</v>
      </c>
      <c r="I203" s="15" t="s">
        <v>550</v>
      </c>
    </row>
    <row r="204" ht="15.75" customHeight="1">
      <c r="A204" s="13">
        <v>43861.0</v>
      </c>
      <c r="B204" s="15" t="s">
        <v>87</v>
      </c>
      <c r="C204" s="15" t="s">
        <v>345</v>
      </c>
      <c r="D204" s="15" t="s">
        <v>494</v>
      </c>
      <c r="E204" s="15" t="s">
        <v>491</v>
      </c>
      <c r="F204" s="15" t="s">
        <v>185</v>
      </c>
      <c r="I204" s="15" t="s">
        <v>552</v>
      </c>
    </row>
    <row r="205" ht="15.75" customHeight="1">
      <c r="A205" s="13">
        <v>43861.0</v>
      </c>
      <c r="B205" s="15" t="s">
        <v>87</v>
      </c>
      <c r="C205" s="15" t="s">
        <v>345</v>
      </c>
      <c r="D205" s="15" t="s">
        <v>502</v>
      </c>
      <c r="E205" s="15" t="s">
        <v>491</v>
      </c>
      <c r="F205" s="15" t="s">
        <v>357</v>
      </c>
      <c r="I205" s="15" t="s">
        <v>553</v>
      </c>
    </row>
    <row r="206" ht="15.75" customHeight="1">
      <c r="A206" s="13">
        <v>43861.0</v>
      </c>
      <c r="B206" s="15" t="s">
        <v>87</v>
      </c>
      <c r="C206" s="15" t="s">
        <v>345</v>
      </c>
      <c r="D206" s="15" t="s">
        <v>502</v>
      </c>
      <c r="E206" s="15" t="s">
        <v>491</v>
      </c>
      <c r="F206" s="15" t="s">
        <v>357</v>
      </c>
      <c r="I206" s="15" t="s">
        <v>553</v>
      </c>
    </row>
    <row r="207" ht="15.75" customHeight="1">
      <c r="A207" s="13">
        <v>43861.0</v>
      </c>
      <c r="B207" s="15" t="s">
        <v>87</v>
      </c>
      <c r="C207" s="15" t="s">
        <v>345</v>
      </c>
      <c r="D207" s="15" t="s">
        <v>502</v>
      </c>
      <c r="E207" s="15" t="s">
        <v>491</v>
      </c>
      <c r="F207" s="15" t="s">
        <v>357</v>
      </c>
      <c r="I207" s="15" t="s">
        <v>553</v>
      </c>
    </row>
    <row r="208" ht="15.75" customHeight="1">
      <c r="A208" s="13">
        <v>43861.0</v>
      </c>
      <c r="B208" s="15" t="s">
        <v>87</v>
      </c>
      <c r="C208" s="15" t="s">
        <v>345</v>
      </c>
      <c r="D208" s="15" t="s">
        <v>502</v>
      </c>
      <c r="E208" s="15" t="s">
        <v>491</v>
      </c>
      <c r="F208" s="15" t="s">
        <v>357</v>
      </c>
      <c r="I208" s="15" t="s">
        <v>553</v>
      </c>
    </row>
    <row r="209" ht="15.75" customHeight="1">
      <c r="A209" s="13">
        <v>43861.0</v>
      </c>
      <c r="B209" s="15" t="s">
        <v>554</v>
      </c>
      <c r="C209" s="15" t="s">
        <v>349</v>
      </c>
      <c r="D209" s="15" t="s">
        <v>494</v>
      </c>
      <c r="F209" s="15" t="s">
        <v>254</v>
      </c>
      <c r="I209" s="15" t="s">
        <v>555</v>
      </c>
    </row>
    <row r="210" ht="15.75" customHeight="1">
      <c r="A210" s="13">
        <v>43861.0</v>
      </c>
      <c r="B210" s="15" t="s">
        <v>554</v>
      </c>
      <c r="C210" s="15" t="s">
        <v>349</v>
      </c>
      <c r="D210" s="15" t="s">
        <v>494</v>
      </c>
      <c r="F210" s="15" t="s">
        <v>254</v>
      </c>
      <c r="I210" s="15" t="s">
        <v>555</v>
      </c>
    </row>
    <row r="211" ht="15.75" customHeight="1">
      <c r="A211" s="13">
        <v>43861.0</v>
      </c>
      <c r="B211" s="15" t="s">
        <v>554</v>
      </c>
      <c r="C211" s="15" t="s">
        <v>349</v>
      </c>
      <c r="D211" s="15" t="s">
        <v>494</v>
      </c>
      <c r="F211" s="15" t="s">
        <v>254</v>
      </c>
      <c r="I211" s="15" t="s">
        <v>555</v>
      </c>
    </row>
    <row r="212" ht="15.75" customHeight="1">
      <c r="A212" s="13">
        <v>43861.0</v>
      </c>
      <c r="B212" s="15" t="s">
        <v>554</v>
      </c>
      <c r="C212" s="15" t="s">
        <v>349</v>
      </c>
      <c r="D212" s="15" t="s">
        <v>494</v>
      </c>
      <c r="F212" s="15" t="s">
        <v>254</v>
      </c>
      <c r="I212" s="15" t="s">
        <v>555</v>
      </c>
    </row>
    <row r="213" ht="15.75" customHeight="1">
      <c r="A213" s="13">
        <v>43861.0</v>
      </c>
      <c r="B213" s="15" t="s">
        <v>554</v>
      </c>
      <c r="C213" s="15" t="s">
        <v>349</v>
      </c>
      <c r="D213" s="15" t="s">
        <v>494</v>
      </c>
      <c r="F213" s="15" t="s">
        <v>254</v>
      </c>
      <c r="I213" s="15" t="s">
        <v>555</v>
      </c>
    </row>
    <row r="214" ht="15.75" customHeight="1">
      <c r="A214" s="13">
        <v>43861.0</v>
      </c>
      <c r="B214" s="15" t="s">
        <v>554</v>
      </c>
      <c r="C214" s="15" t="s">
        <v>349</v>
      </c>
      <c r="D214" s="15" t="s">
        <v>494</v>
      </c>
      <c r="F214" s="15" t="s">
        <v>254</v>
      </c>
      <c r="I214" s="15" t="s">
        <v>555</v>
      </c>
    </row>
    <row r="215" ht="15.75" customHeight="1">
      <c r="A215" s="13">
        <v>43861.0</v>
      </c>
      <c r="B215" s="15" t="s">
        <v>554</v>
      </c>
      <c r="C215" s="15" t="s">
        <v>349</v>
      </c>
      <c r="D215" s="15" t="s">
        <v>494</v>
      </c>
      <c r="F215" s="15" t="s">
        <v>254</v>
      </c>
      <c r="I215" s="15" t="s">
        <v>555</v>
      </c>
    </row>
    <row r="216" ht="15.75" customHeight="1">
      <c r="A216" s="13">
        <v>43861.0</v>
      </c>
      <c r="B216" s="15" t="s">
        <v>554</v>
      </c>
      <c r="C216" s="15" t="s">
        <v>349</v>
      </c>
      <c r="D216" s="15" t="s">
        <v>494</v>
      </c>
      <c r="F216" s="15" t="s">
        <v>289</v>
      </c>
      <c r="I216" s="15" t="s">
        <v>555</v>
      </c>
    </row>
    <row r="217" ht="15.75" customHeight="1">
      <c r="A217" s="13">
        <v>43861.0</v>
      </c>
      <c r="B217" s="15" t="s">
        <v>554</v>
      </c>
      <c r="C217" s="15" t="s">
        <v>349</v>
      </c>
      <c r="D217" s="15" t="s">
        <v>494</v>
      </c>
      <c r="F217" s="15" t="s">
        <v>289</v>
      </c>
      <c r="I217" s="15" t="s">
        <v>555</v>
      </c>
    </row>
    <row r="218" ht="15.75" customHeight="1">
      <c r="A218" s="13">
        <v>43861.0</v>
      </c>
      <c r="B218" s="15" t="s">
        <v>554</v>
      </c>
      <c r="C218" s="15" t="s">
        <v>349</v>
      </c>
      <c r="D218" s="15" t="s">
        <v>502</v>
      </c>
      <c r="F218" s="15" t="s">
        <v>254</v>
      </c>
      <c r="I218" s="15" t="s">
        <v>555</v>
      </c>
    </row>
    <row r="219" ht="15.75" customHeight="1">
      <c r="A219" s="13">
        <v>43861.0</v>
      </c>
      <c r="B219" s="15" t="s">
        <v>554</v>
      </c>
      <c r="C219" s="15" t="s">
        <v>349</v>
      </c>
      <c r="D219" s="15" t="s">
        <v>502</v>
      </c>
      <c r="F219" s="15" t="s">
        <v>254</v>
      </c>
      <c r="I219" s="15" t="s">
        <v>555</v>
      </c>
    </row>
    <row r="220" ht="15.75" customHeight="1">
      <c r="A220" s="13">
        <v>43861.0</v>
      </c>
      <c r="B220" s="15" t="s">
        <v>554</v>
      </c>
      <c r="C220" s="15" t="s">
        <v>349</v>
      </c>
      <c r="D220" s="15" t="s">
        <v>502</v>
      </c>
      <c r="F220" s="15" t="s">
        <v>254</v>
      </c>
      <c r="I220" s="15" t="s">
        <v>555</v>
      </c>
    </row>
    <row r="221" ht="15.75" customHeight="1">
      <c r="A221" s="13">
        <v>43861.0</v>
      </c>
      <c r="B221" s="15" t="s">
        <v>554</v>
      </c>
      <c r="C221" s="15" t="s">
        <v>349</v>
      </c>
      <c r="D221" s="15" t="s">
        <v>502</v>
      </c>
      <c r="F221" s="15" t="s">
        <v>289</v>
      </c>
      <c r="I221" s="15" t="s">
        <v>555</v>
      </c>
    </row>
    <row r="222" ht="15.75" customHeight="1">
      <c r="A222" s="13">
        <v>43861.0</v>
      </c>
      <c r="B222" s="15" t="s">
        <v>554</v>
      </c>
      <c r="C222" s="15" t="s">
        <v>349</v>
      </c>
      <c r="D222" s="15" t="s">
        <v>502</v>
      </c>
      <c r="F222" s="15" t="s">
        <v>289</v>
      </c>
      <c r="I222" s="15" t="s">
        <v>555</v>
      </c>
    </row>
    <row r="223" ht="15.75" customHeight="1">
      <c r="A223" s="13">
        <v>43861.0</v>
      </c>
      <c r="B223" s="15" t="s">
        <v>554</v>
      </c>
      <c r="C223" s="15" t="s">
        <v>349</v>
      </c>
      <c r="D223" s="15" t="s">
        <v>502</v>
      </c>
      <c r="F223" s="15" t="s">
        <v>289</v>
      </c>
      <c r="I223" s="15" t="s">
        <v>555</v>
      </c>
    </row>
    <row r="224" ht="15.75" customHeight="1">
      <c r="A224" s="13">
        <v>43861.0</v>
      </c>
      <c r="B224" s="15" t="s">
        <v>554</v>
      </c>
      <c r="C224" s="15" t="s">
        <v>349</v>
      </c>
      <c r="D224" s="15" t="s">
        <v>502</v>
      </c>
      <c r="F224" s="15" t="s">
        <v>289</v>
      </c>
      <c r="I224" s="15" t="s">
        <v>555</v>
      </c>
    </row>
    <row r="225" ht="15.75" customHeight="1">
      <c r="A225" s="13">
        <v>43861.0</v>
      </c>
      <c r="B225" s="15" t="s">
        <v>554</v>
      </c>
      <c r="C225" s="15" t="s">
        <v>349</v>
      </c>
      <c r="D225" s="15" t="s">
        <v>502</v>
      </c>
      <c r="F225" s="15" t="s">
        <v>289</v>
      </c>
      <c r="I225" s="15" t="s">
        <v>555</v>
      </c>
    </row>
    <row r="226" ht="15.75" customHeight="1">
      <c r="A226" s="13">
        <v>43861.0</v>
      </c>
      <c r="B226" s="15" t="s">
        <v>554</v>
      </c>
      <c r="C226" s="15" t="s">
        <v>349</v>
      </c>
      <c r="D226" s="15" t="s">
        <v>502</v>
      </c>
      <c r="F226" s="15" t="s">
        <v>211</v>
      </c>
      <c r="I226" s="15" t="s">
        <v>555</v>
      </c>
    </row>
    <row r="227" ht="15.75" customHeight="1">
      <c r="A227" s="13">
        <v>43861.0</v>
      </c>
      <c r="B227" s="15" t="s">
        <v>554</v>
      </c>
      <c r="C227" s="15" t="s">
        <v>349</v>
      </c>
      <c r="D227" s="15" t="s">
        <v>502</v>
      </c>
      <c r="F227" s="15" t="s">
        <v>211</v>
      </c>
      <c r="I227" s="15" t="s">
        <v>555</v>
      </c>
    </row>
    <row r="228" ht="15.75" customHeight="1">
      <c r="A228" s="13">
        <v>43861.0</v>
      </c>
      <c r="B228" s="15" t="s">
        <v>554</v>
      </c>
      <c r="C228" s="15" t="s">
        <v>349</v>
      </c>
      <c r="D228" s="15" t="s">
        <v>502</v>
      </c>
      <c r="F228" s="15" t="s">
        <v>211</v>
      </c>
      <c r="I228" s="15" t="s">
        <v>555</v>
      </c>
    </row>
    <row r="229" ht="15.75" customHeight="1">
      <c r="A229" s="13">
        <v>43861.0</v>
      </c>
      <c r="B229" s="15" t="s">
        <v>554</v>
      </c>
      <c r="C229" s="15" t="s">
        <v>349</v>
      </c>
      <c r="D229" s="15" t="s">
        <v>502</v>
      </c>
      <c r="F229" s="15" t="s">
        <v>211</v>
      </c>
      <c r="I229" s="15" t="s">
        <v>555</v>
      </c>
    </row>
    <row r="230" ht="15.75" customHeight="1">
      <c r="A230" s="13">
        <v>43861.0</v>
      </c>
      <c r="B230" s="15" t="s">
        <v>554</v>
      </c>
      <c r="C230" s="15" t="s">
        <v>349</v>
      </c>
      <c r="D230" s="15" t="s">
        <v>502</v>
      </c>
      <c r="F230" s="15" t="s">
        <v>211</v>
      </c>
      <c r="I230" s="15" t="s">
        <v>555</v>
      </c>
    </row>
    <row r="231" ht="15.75" customHeight="1">
      <c r="A231" s="13">
        <v>43861.0</v>
      </c>
      <c r="B231" s="15" t="s">
        <v>554</v>
      </c>
      <c r="C231" s="15" t="s">
        <v>349</v>
      </c>
      <c r="D231" s="15" t="s">
        <v>502</v>
      </c>
      <c r="F231" s="15" t="s">
        <v>211</v>
      </c>
      <c r="I231" s="15" t="s">
        <v>555</v>
      </c>
    </row>
    <row r="232" ht="15.75" customHeight="1">
      <c r="A232" s="13">
        <v>43861.0</v>
      </c>
      <c r="B232" s="15" t="s">
        <v>554</v>
      </c>
      <c r="C232" s="15" t="s">
        <v>349</v>
      </c>
      <c r="D232" s="15" t="s">
        <v>502</v>
      </c>
      <c r="F232" s="15" t="s">
        <v>211</v>
      </c>
      <c r="I232" s="15" t="s">
        <v>555</v>
      </c>
    </row>
    <row r="233" ht="15.75" customHeight="1">
      <c r="A233" s="13">
        <v>43861.0</v>
      </c>
      <c r="B233" s="15" t="s">
        <v>554</v>
      </c>
      <c r="C233" s="15" t="s">
        <v>349</v>
      </c>
      <c r="D233" s="15" t="s">
        <v>502</v>
      </c>
      <c r="F233" s="15" t="s">
        <v>211</v>
      </c>
      <c r="I233" s="15" t="s">
        <v>555</v>
      </c>
    </row>
    <row r="234" ht="15.75" customHeight="1">
      <c r="A234" s="13">
        <v>43861.0</v>
      </c>
      <c r="B234" s="15" t="s">
        <v>554</v>
      </c>
      <c r="C234" s="15" t="s">
        <v>349</v>
      </c>
      <c r="D234" s="15" t="s">
        <v>502</v>
      </c>
      <c r="F234" s="15" t="s">
        <v>211</v>
      </c>
      <c r="I234" s="15" t="s">
        <v>555</v>
      </c>
    </row>
    <row r="235" ht="15.75" customHeight="1">
      <c r="A235" s="13">
        <v>43861.0</v>
      </c>
      <c r="B235" s="15" t="s">
        <v>554</v>
      </c>
      <c r="C235" s="15" t="s">
        <v>349</v>
      </c>
      <c r="D235" s="15" t="s">
        <v>502</v>
      </c>
      <c r="F235" s="15" t="s">
        <v>211</v>
      </c>
      <c r="I235" s="15" t="s">
        <v>555</v>
      </c>
    </row>
    <row r="236" ht="15.75" customHeight="1">
      <c r="A236" s="13">
        <v>43861.0</v>
      </c>
      <c r="B236" s="15" t="s">
        <v>554</v>
      </c>
      <c r="C236" s="15" t="s">
        <v>349</v>
      </c>
      <c r="D236" s="15" t="s">
        <v>502</v>
      </c>
      <c r="F236" s="15" t="s">
        <v>211</v>
      </c>
      <c r="I236" s="15" t="s">
        <v>555</v>
      </c>
    </row>
    <row r="237" ht="15.75" customHeight="1">
      <c r="A237" s="13">
        <v>43861.0</v>
      </c>
      <c r="B237" s="15" t="s">
        <v>554</v>
      </c>
      <c r="C237" s="15" t="s">
        <v>349</v>
      </c>
      <c r="D237" s="15" t="s">
        <v>502</v>
      </c>
      <c r="F237" s="15" t="s">
        <v>211</v>
      </c>
      <c r="I237" s="15" t="s">
        <v>555</v>
      </c>
    </row>
    <row r="238" ht="15.75" customHeight="1">
      <c r="A238" s="13">
        <v>43861.0</v>
      </c>
      <c r="B238" s="15" t="s">
        <v>554</v>
      </c>
      <c r="C238" s="15" t="s">
        <v>349</v>
      </c>
      <c r="D238" s="15" t="s">
        <v>502</v>
      </c>
      <c r="F238" s="15" t="s">
        <v>211</v>
      </c>
      <c r="I238" s="15" t="s">
        <v>555</v>
      </c>
    </row>
    <row r="239" ht="15.75" customHeight="1">
      <c r="A239" s="13">
        <v>43870.0</v>
      </c>
      <c r="B239" s="15" t="s">
        <v>93</v>
      </c>
      <c r="C239" s="15" t="s">
        <v>351</v>
      </c>
      <c r="D239" s="15" t="s">
        <v>502</v>
      </c>
      <c r="E239" s="15" t="s">
        <v>491</v>
      </c>
      <c r="F239" s="15" t="s">
        <v>352</v>
      </c>
      <c r="I239" s="15" t="s">
        <v>556</v>
      </c>
      <c r="J239" s="15" t="s">
        <v>557</v>
      </c>
    </row>
    <row r="240" ht="15.75" customHeight="1">
      <c r="A240" s="13">
        <v>43870.0</v>
      </c>
      <c r="B240" s="15" t="s">
        <v>93</v>
      </c>
      <c r="C240" s="15" t="s">
        <v>351</v>
      </c>
      <c r="D240" s="15" t="s">
        <v>502</v>
      </c>
      <c r="E240" s="15" t="s">
        <v>491</v>
      </c>
      <c r="F240" s="15" t="s">
        <v>352</v>
      </c>
      <c r="I240" s="15" t="s">
        <v>556</v>
      </c>
      <c r="J240" s="15" t="s">
        <v>557</v>
      </c>
    </row>
    <row r="241" ht="15.75" customHeight="1">
      <c r="A241" s="13">
        <v>43870.0</v>
      </c>
      <c r="B241" s="15" t="s">
        <v>93</v>
      </c>
      <c r="C241" s="15" t="s">
        <v>351</v>
      </c>
      <c r="D241" s="15" t="s">
        <v>502</v>
      </c>
      <c r="E241" s="15" t="s">
        <v>491</v>
      </c>
      <c r="F241" s="15" t="s">
        <v>352</v>
      </c>
      <c r="I241" s="15" t="s">
        <v>556</v>
      </c>
      <c r="J241" s="15" t="s">
        <v>557</v>
      </c>
    </row>
    <row r="242" ht="15.75" customHeight="1">
      <c r="A242" s="13">
        <v>43870.0</v>
      </c>
      <c r="B242" s="15" t="s">
        <v>93</v>
      </c>
      <c r="C242" s="15" t="s">
        <v>351</v>
      </c>
      <c r="D242" s="15" t="s">
        <v>502</v>
      </c>
      <c r="E242" s="15" t="s">
        <v>491</v>
      </c>
      <c r="F242" s="15" t="s">
        <v>352</v>
      </c>
      <c r="I242" s="15" t="s">
        <v>556</v>
      </c>
      <c r="J242" s="15" t="s">
        <v>557</v>
      </c>
    </row>
    <row r="243" ht="15.75" customHeight="1">
      <c r="A243" s="13">
        <v>43870.0</v>
      </c>
      <c r="B243" s="15" t="s">
        <v>93</v>
      </c>
      <c r="C243" s="15" t="s">
        <v>351</v>
      </c>
      <c r="D243" s="15" t="s">
        <v>502</v>
      </c>
      <c r="E243" s="15" t="s">
        <v>491</v>
      </c>
      <c r="F243" s="15" t="s">
        <v>352</v>
      </c>
      <c r="I243" s="15" t="s">
        <v>556</v>
      </c>
      <c r="J243" s="15" t="s">
        <v>557</v>
      </c>
    </row>
    <row r="244" ht="15.75" customHeight="1">
      <c r="A244" s="13">
        <v>43870.0</v>
      </c>
      <c r="B244" s="15" t="s">
        <v>93</v>
      </c>
      <c r="C244" s="15" t="s">
        <v>351</v>
      </c>
      <c r="D244" s="15" t="s">
        <v>502</v>
      </c>
      <c r="E244" s="15" t="s">
        <v>491</v>
      </c>
      <c r="F244" s="15" t="s">
        <v>352</v>
      </c>
      <c r="I244" s="15" t="s">
        <v>556</v>
      </c>
      <c r="J244" s="15" t="s">
        <v>557</v>
      </c>
    </row>
    <row r="245" ht="15.75" customHeight="1">
      <c r="A245" s="13">
        <v>43870.0</v>
      </c>
      <c r="B245" s="15" t="s">
        <v>93</v>
      </c>
      <c r="C245" s="15" t="s">
        <v>351</v>
      </c>
      <c r="D245" s="15" t="s">
        <v>502</v>
      </c>
      <c r="E245" s="15" t="s">
        <v>491</v>
      </c>
      <c r="F245" s="15" t="s">
        <v>352</v>
      </c>
      <c r="I245" s="15" t="s">
        <v>556</v>
      </c>
      <c r="J245" s="15" t="s">
        <v>557</v>
      </c>
    </row>
    <row r="246" ht="15.75" customHeight="1">
      <c r="A246" s="13">
        <v>43870.0</v>
      </c>
      <c r="B246" s="15" t="s">
        <v>93</v>
      </c>
      <c r="C246" s="15" t="s">
        <v>351</v>
      </c>
      <c r="D246" s="15" t="s">
        <v>502</v>
      </c>
      <c r="E246" s="15" t="s">
        <v>491</v>
      </c>
      <c r="F246" s="15" t="s">
        <v>352</v>
      </c>
      <c r="I246" s="15" t="s">
        <v>556</v>
      </c>
      <c r="J246" s="15" t="s">
        <v>557</v>
      </c>
    </row>
    <row r="247" ht="15.75" customHeight="1">
      <c r="A247" s="13">
        <v>43870.0</v>
      </c>
      <c r="B247" s="15" t="s">
        <v>93</v>
      </c>
      <c r="C247" s="15" t="s">
        <v>351</v>
      </c>
      <c r="D247" s="15" t="s">
        <v>502</v>
      </c>
      <c r="E247" s="15" t="s">
        <v>491</v>
      </c>
      <c r="F247" s="15" t="s">
        <v>352</v>
      </c>
      <c r="I247" s="15" t="s">
        <v>556</v>
      </c>
      <c r="J247" s="15" t="s">
        <v>557</v>
      </c>
    </row>
    <row r="248" ht="15.75" customHeight="1">
      <c r="A248" s="13">
        <v>43870.0</v>
      </c>
      <c r="B248" s="15" t="s">
        <v>93</v>
      </c>
      <c r="C248" s="15" t="s">
        <v>351</v>
      </c>
      <c r="D248" s="15" t="s">
        <v>502</v>
      </c>
      <c r="E248" s="15" t="s">
        <v>491</v>
      </c>
      <c r="F248" s="15" t="s">
        <v>352</v>
      </c>
      <c r="I248" s="15" t="s">
        <v>556</v>
      </c>
      <c r="J248" s="15" t="s">
        <v>557</v>
      </c>
    </row>
    <row r="249" ht="15.75" customHeight="1">
      <c r="A249" s="13">
        <v>43870.0</v>
      </c>
      <c r="B249" s="15" t="s">
        <v>93</v>
      </c>
      <c r="C249" s="15" t="s">
        <v>351</v>
      </c>
      <c r="D249" s="15" t="s">
        <v>502</v>
      </c>
      <c r="E249" s="15" t="s">
        <v>491</v>
      </c>
      <c r="F249" s="15" t="s">
        <v>352</v>
      </c>
      <c r="I249" s="15" t="s">
        <v>556</v>
      </c>
      <c r="J249" s="15" t="s">
        <v>557</v>
      </c>
    </row>
    <row r="250" ht="15.75" customHeight="1">
      <c r="A250" s="13">
        <v>43870.0</v>
      </c>
      <c r="B250" s="15" t="s">
        <v>93</v>
      </c>
      <c r="C250" s="15" t="s">
        <v>351</v>
      </c>
      <c r="D250" s="15" t="s">
        <v>502</v>
      </c>
      <c r="E250" s="15" t="s">
        <v>491</v>
      </c>
      <c r="F250" s="15" t="s">
        <v>352</v>
      </c>
      <c r="I250" s="15" t="s">
        <v>556</v>
      </c>
      <c r="J250" s="15" t="s">
        <v>557</v>
      </c>
    </row>
    <row r="251" ht="15.75" customHeight="1">
      <c r="A251" s="13">
        <v>43870.0</v>
      </c>
      <c r="B251" s="15" t="s">
        <v>93</v>
      </c>
      <c r="C251" s="15" t="s">
        <v>351</v>
      </c>
      <c r="D251" s="15" t="s">
        <v>502</v>
      </c>
      <c r="E251" s="15" t="s">
        <v>491</v>
      </c>
      <c r="F251" s="15" t="s">
        <v>352</v>
      </c>
      <c r="I251" s="15" t="s">
        <v>556</v>
      </c>
      <c r="J251" s="15" t="s">
        <v>557</v>
      </c>
    </row>
    <row r="252" ht="15.75" customHeight="1">
      <c r="A252" s="13">
        <v>43870.0</v>
      </c>
      <c r="B252" s="15" t="s">
        <v>93</v>
      </c>
      <c r="C252" s="15" t="s">
        <v>351</v>
      </c>
      <c r="D252" s="15" t="s">
        <v>502</v>
      </c>
      <c r="E252" s="15" t="s">
        <v>491</v>
      </c>
      <c r="F252" s="15" t="s">
        <v>352</v>
      </c>
      <c r="I252" s="15" t="s">
        <v>556</v>
      </c>
      <c r="J252" s="15" t="s">
        <v>557</v>
      </c>
    </row>
    <row r="253" ht="15.75" customHeight="1">
      <c r="A253" s="13">
        <v>43870.0</v>
      </c>
      <c r="B253" s="15" t="s">
        <v>93</v>
      </c>
      <c r="C253" s="15" t="s">
        <v>351</v>
      </c>
      <c r="D253" s="15" t="s">
        <v>502</v>
      </c>
      <c r="E253" s="15" t="s">
        <v>491</v>
      </c>
      <c r="F253" s="15" t="s">
        <v>352</v>
      </c>
      <c r="I253" s="15" t="s">
        <v>556</v>
      </c>
      <c r="J253" s="15" t="s">
        <v>557</v>
      </c>
    </row>
    <row r="254" ht="15.75" customHeight="1">
      <c r="A254" s="13">
        <v>43870.0</v>
      </c>
      <c r="B254" s="15" t="s">
        <v>93</v>
      </c>
      <c r="C254" s="15" t="s">
        <v>351</v>
      </c>
      <c r="D254" s="15" t="s">
        <v>502</v>
      </c>
      <c r="E254" s="15" t="s">
        <v>491</v>
      </c>
      <c r="F254" s="15" t="s">
        <v>352</v>
      </c>
      <c r="I254" s="15" t="s">
        <v>556</v>
      </c>
      <c r="J254" s="15" t="s">
        <v>557</v>
      </c>
    </row>
    <row r="255" ht="15.75" customHeight="1">
      <c r="A255" s="13">
        <v>43870.0</v>
      </c>
      <c r="B255" s="15" t="s">
        <v>93</v>
      </c>
      <c r="C255" s="15" t="s">
        <v>351</v>
      </c>
      <c r="D255" s="15" t="s">
        <v>502</v>
      </c>
      <c r="E255" s="15" t="s">
        <v>491</v>
      </c>
      <c r="F255" s="15" t="s">
        <v>352</v>
      </c>
      <c r="I255" s="15" t="s">
        <v>556</v>
      </c>
      <c r="J255" s="15" t="s">
        <v>557</v>
      </c>
    </row>
    <row r="256" ht="15.75" customHeight="1">
      <c r="A256" s="13">
        <v>43870.0</v>
      </c>
      <c r="B256" s="15" t="s">
        <v>93</v>
      </c>
      <c r="C256" s="15" t="s">
        <v>351</v>
      </c>
      <c r="D256" s="15" t="s">
        <v>502</v>
      </c>
      <c r="E256" s="15" t="s">
        <v>491</v>
      </c>
      <c r="F256" s="15" t="s">
        <v>352</v>
      </c>
      <c r="I256" s="15" t="s">
        <v>556</v>
      </c>
      <c r="J256" s="15" t="s">
        <v>557</v>
      </c>
    </row>
    <row r="257" ht="15.75" customHeight="1">
      <c r="A257" s="13">
        <v>43870.0</v>
      </c>
      <c r="B257" s="15" t="s">
        <v>93</v>
      </c>
      <c r="C257" s="15" t="s">
        <v>351</v>
      </c>
      <c r="D257" s="15" t="s">
        <v>502</v>
      </c>
      <c r="E257" s="15" t="s">
        <v>491</v>
      </c>
      <c r="F257" s="15" t="s">
        <v>352</v>
      </c>
      <c r="I257" s="15" t="s">
        <v>556</v>
      </c>
      <c r="J257" s="15" t="s">
        <v>557</v>
      </c>
    </row>
    <row r="258" ht="15.75" customHeight="1">
      <c r="A258" s="13">
        <v>43870.0</v>
      </c>
      <c r="B258" s="15" t="s">
        <v>93</v>
      </c>
      <c r="C258" s="15" t="s">
        <v>351</v>
      </c>
      <c r="D258" s="15" t="s">
        <v>502</v>
      </c>
      <c r="E258" s="15" t="s">
        <v>491</v>
      </c>
      <c r="F258" s="15" t="s">
        <v>352</v>
      </c>
      <c r="I258" s="15" t="s">
        <v>556</v>
      </c>
      <c r="J258" s="15" t="s">
        <v>557</v>
      </c>
    </row>
    <row r="259" ht="15.75" customHeight="1">
      <c r="A259" s="13">
        <v>43870.0</v>
      </c>
      <c r="B259" s="15" t="s">
        <v>93</v>
      </c>
      <c r="C259" s="15" t="s">
        <v>351</v>
      </c>
      <c r="D259" s="15" t="s">
        <v>502</v>
      </c>
      <c r="E259" s="15" t="s">
        <v>491</v>
      </c>
      <c r="F259" s="15" t="s">
        <v>352</v>
      </c>
      <c r="I259" s="15" t="s">
        <v>556</v>
      </c>
      <c r="J259" s="15" t="s">
        <v>557</v>
      </c>
    </row>
    <row r="260" ht="15.75" customHeight="1">
      <c r="A260" s="13">
        <v>43870.0</v>
      </c>
      <c r="B260" s="15" t="s">
        <v>93</v>
      </c>
      <c r="C260" s="15" t="s">
        <v>351</v>
      </c>
      <c r="D260" s="15" t="s">
        <v>502</v>
      </c>
      <c r="E260" s="15" t="s">
        <v>491</v>
      </c>
      <c r="F260" s="15" t="s">
        <v>352</v>
      </c>
      <c r="I260" s="15" t="s">
        <v>556</v>
      </c>
      <c r="J260" s="15" t="s">
        <v>557</v>
      </c>
    </row>
    <row r="261" ht="15.75" customHeight="1">
      <c r="A261" s="13">
        <v>43870.0</v>
      </c>
      <c r="B261" s="15" t="s">
        <v>93</v>
      </c>
      <c r="C261" s="15" t="s">
        <v>351</v>
      </c>
      <c r="D261" s="15" t="s">
        <v>502</v>
      </c>
      <c r="E261" s="15" t="s">
        <v>491</v>
      </c>
      <c r="F261" s="15" t="s">
        <v>352</v>
      </c>
      <c r="I261" s="15" t="s">
        <v>556</v>
      </c>
      <c r="J261" s="15" t="s">
        <v>557</v>
      </c>
    </row>
    <row r="262" ht="15.75" customHeight="1">
      <c r="A262" s="13">
        <v>43870.0</v>
      </c>
      <c r="B262" s="15" t="s">
        <v>93</v>
      </c>
      <c r="C262" s="15" t="s">
        <v>351</v>
      </c>
      <c r="D262" s="15" t="s">
        <v>502</v>
      </c>
      <c r="E262" s="15" t="s">
        <v>491</v>
      </c>
      <c r="F262" s="15" t="s">
        <v>352</v>
      </c>
      <c r="I262" s="15" t="s">
        <v>556</v>
      </c>
      <c r="J262" s="15" t="s">
        <v>557</v>
      </c>
    </row>
    <row r="263" ht="15.75" customHeight="1">
      <c r="A263" s="13">
        <v>43870.0</v>
      </c>
      <c r="B263" s="15" t="s">
        <v>93</v>
      </c>
      <c r="C263" s="15" t="s">
        <v>351</v>
      </c>
      <c r="D263" s="15" t="s">
        <v>502</v>
      </c>
      <c r="E263" s="15" t="s">
        <v>491</v>
      </c>
      <c r="F263" s="15" t="s">
        <v>352</v>
      </c>
      <c r="I263" s="15" t="s">
        <v>556</v>
      </c>
      <c r="J263" s="15" t="s">
        <v>557</v>
      </c>
    </row>
    <row r="264" ht="15.75" customHeight="1">
      <c r="A264" s="13">
        <v>43870.0</v>
      </c>
      <c r="B264" s="15" t="s">
        <v>93</v>
      </c>
      <c r="C264" s="15" t="s">
        <v>351</v>
      </c>
      <c r="D264" s="15" t="s">
        <v>502</v>
      </c>
      <c r="E264" s="15" t="s">
        <v>491</v>
      </c>
      <c r="F264" s="15" t="s">
        <v>352</v>
      </c>
      <c r="I264" s="15" t="s">
        <v>556</v>
      </c>
      <c r="J264" s="15" t="s">
        <v>557</v>
      </c>
    </row>
    <row r="265" ht="15.75" customHeight="1">
      <c r="A265" s="13">
        <v>43870.0</v>
      </c>
      <c r="B265" s="15" t="s">
        <v>93</v>
      </c>
      <c r="C265" s="15" t="s">
        <v>351</v>
      </c>
      <c r="D265" s="15" t="s">
        <v>502</v>
      </c>
      <c r="E265" s="15" t="s">
        <v>491</v>
      </c>
      <c r="F265" s="15" t="s">
        <v>352</v>
      </c>
      <c r="I265" s="15" t="s">
        <v>556</v>
      </c>
      <c r="J265" s="15" t="s">
        <v>557</v>
      </c>
    </row>
    <row r="266" ht="15.75" customHeight="1">
      <c r="A266" s="13">
        <v>43870.0</v>
      </c>
      <c r="B266" s="15" t="s">
        <v>93</v>
      </c>
      <c r="C266" s="15" t="s">
        <v>351</v>
      </c>
      <c r="D266" s="15" t="s">
        <v>502</v>
      </c>
      <c r="E266" s="15" t="s">
        <v>491</v>
      </c>
      <c r="F266" s="15" t="s">
        <v>352</v>
      </c>
      <c r="I266" s="15" t="s">
        <v>556</v>
      </c>
      <c r="J266" s="15" t="s">
        <v>557</v>
      </c>
    </row>
    <row r="267" ht="15.75" customHeight="1">
      <c r="A267" s="13">
        <v>43870.0</v>
      </c>
      <c r="B267" s="15" t="s">
        <v>93</v>
      </c>
      <c r="C267" s="15" t="s">
        <v>351</v>
      </c>
      <c r="D267" s="15" t="s">
        <v>502</v>
      </c>
      <c r="E267" s="15" t="s">
        <v>491</v>
      </c>
      <c r="F267" s="15" t="s">
        <v>352</v>
      </c>
      <c r="I267" s="15" t="s">
        <v>556</v>
      </c>
      <c r="J267" s="15" t="s">
        <v>557</v>
      </c>
    </row>
    <row r="268" ht="15.75" customHeight="1">
      <c r="A268" s="13">
        <v>43870.0</v>
      </c>
      <c r="B268" s="15" t="s">
        <v>93</v>
      </c>
      <c r="C268" s="15" t="s">
        <v>351</v>
      </c>
      <c r="D268" s="15" t="s">
        <v>502</v>
      </c>
      <c r="E268" s="15" t="s">
        <v>491</v>
      </c>
      <c r="F268" s="15" t="s">
        <v>352</v>
      </c>
      <c r="I268" s="15" t="s">
        <v>556</v>
      </c>
      <c r="J268" s="15" t="s">
        <v>557</v>
      </c>
    </row>
    <row r="269" ht="15.75" customHeight="1">
      <c r="A269" s="13">
        <v>43870.0</v>
      </c>
      <c r="B269" s="15" t="s">
        <v>93</v>
      </c>
      <c r="C269" s="15" t="s">
        <v>351</v>
      </c>
      <c r="D269" s="15" t="s">
        <v>502</v>
      </c>
      <c r="E269" s="15" t="s">
        <v>491</v>
      </c>
      <c r="F269" s="15" t="s">
        <v>352</v>
      </c>
      <c r="I269" s="15" t="s">
        <v>556</v>
      </c>
      <c r="J269" s="15" t="s">
        <v>557</v>
      </c>
    </row>
    <row r="270" ht="15.75" customHeight="1">
      <c r="A270" s="13">
        <v>43870.0</v>
      </c>
      <c r="B270" s="15" t="s">
        <v>93</v>
      </c>
      <c r="C270" s="15" t="s">
        <v>351</v>
      </c>
      <c r="D270" s="15" t="s">
        <v>502</v>
      </c>
      <c r="E270" s="15" t="s">
        <v>491</v>
      </c>
      <c r="F270" s="15" t="s">
        <v>352</v>
      </c>
      <c r="I270" s="15" t="s">
        <v>556</v>
      </c>
      <c r="J270" s="15" t="s">
        <v>557</v>
      </c>
    </row>
    <row r="271" ht="15.75" customHeight="1">
      <c r="A271" s="13">
        <v>43870.0</v>
      </c>
      <c r="B271" s="15" t="s">
        <v>93</v>
      </c>
      <c r="C271" s="15" t="s">
        <v>351</v>
      </c>
      <c r="D271" s="15" t="s">
        <v>502</v>
      </c>
      <c r="E271" s="15" t="s">
        <v>491</v>
      </c>
      <c r="F271" s="15" t="s">
        <v>352</v>
      </c>
      <c r="I271" s="15" t="s">
        <v>556</v>
      </c>
      <c r="J271" s="15" t="s">
        <v>557</v>
      </c>
    </row>
    <row r="272" ht="15.75" customHeight="1">
      <c r="A272" s="13">
        <v>43870.0</v>
      </c>
      <c r="B272" s="15" t="s">
        <v>93</v>
      </c>
      <c r="C272" s="15" t="s">
        <v>351</v>
      </c>
      <c r="D272" s="15" t="s">
        <v>502</v>
      </c>
      <c r="E272" s="15" t="s">
        <v>491</v>
      </c>
      <c r="F272" s="15" t="s">
        <v>352</v>
      </c>
      <c r="I272" s="15" t="s">
        <v>556</v>
      </c>
      <c r="J272" s="15" t="s">
        <v>557</v>
      </c>
    </row>
    <row r="273" ht="15.75" customHeight="1">
      <c r="A273" s="13">
        <v>43870.0</v>
      </c>
      <c r="B273" s="15" t="s">
        <v>93</v>
      </c>
      <c r="C273" s="15" t="s">
        <v>351</v>
      </c>
      <c r="D273" s="15" t="s">
        <v>502</v>
      </c>
      <c r="E273" s="15" t="s">
        <v>491</v>
      </c>
      <c r="F273" s="15" t="s">
        <v>352</v>
      </c>
      <c r="I273" s="15" t="s">
        <v>556</v>
      </c>
      <c r="J273" s="15" t="s">
        <v>557</v>
      </c>
    </row>
    <row r="274" ht="15.75" customHeight="1">
      <c r="A274" s="13">
        <v>43870.0</v>
      </c>
      <c r="B274" s="15" t="s">
        <v>93</v>
      </c>
      <c r="C274" s="15" t="s">
        <v>351</v>
      </c>
      <c r="D274" s="15" t="s">
        <v>502</v>
      </c>
      <c r="E274" s="15" t="s">
        <v>491</v>
      </c>
      <c r="F274" s="15" t="s">
        <v>352</v>
      </c>
      <c r="I274" s="15" t="s">
        <v>556</v>
      </c>
      <c r="J274" s="15" t="s">
        <v>557</v>
      </c>
    </row>
    <row r="275" ht="15.75" customHeight="1">
      <c r="A275" s="13">
        <v>43870.0</v>
      </c>
      <c r="B275" s="15" t="s">
        <v>93</v>
      </c>
      <c r="C275" s="15" t="s">
        <v>351</v>
      </c>
      <c r="D275" s="15" t="s">
        <v>502</v>
      </c>
      <c r="E275" s="15" t="s">
        <v>491</v>
      </c>
      <c r="F275" s="15" t="s">
        <v>352</v>
      </c>
      <c r="I275" s="15" t="s">
        <v>556</v>
      </c>
      <c r="J275" s="15" t="s">
        <v>557</v>
      </c>
    </row>
    <row r="276" ht="15.75" customHeight="1">
      <c r="A276" s="13">
        <v>43870.0</v>
      </c>
      <c r="B276" s="15" t="s">
        <v>93</v>
      </c>
      <c r="C276" s="15" t="s">
        <v>351</v>
      </c>
      <c r="D276" s="15" t="s">
        <v>502</v>
      </c>
      <c r="E276" s="15" t="s">
        <v>491</v>
      </c>
      <c r="F276" s="15" t="s">
        <v>352</v>
      </c>
      <c r="I276" s="15" t="s">
        <v>556</v>
      </c>
      <c r="J276" s="15" t="s">
        <v>557</v>
      </c>
    </row>
    <row r="277" ht="15.75" customHeight="1">
      <c r="A277" s="13">
        <v>43870.0</v>
      </c>
      <c r="B277" s="15" t="s">
        <v>93</v>
      </c>
      <c r="C277" s="15" t="s">
        <v>351</v>
      </c>
      <c r="D277" s="15" t="s">
        <v>502</v>
      </c>
      <c r="E277" s="15" t="s">
        <v>491</v>
      </c>
      <c r="F277" s="15" t="s">
        <v>352</v>
      </c>
      <c r="I277" s="15" t="s">
        <v>556</v>
      </c>
      <c r="J277" s="15" t="s">
        <v>557</v>
      </c>
    </row>
    <row r="278" ht="15.75" customHeight="1">
      <c r="A278" s="13">
        <v>43870.0</v>
      </c>
      <c r="B278" s="15" t="s">
        <v>93</v>
      </c>
      <c r="C278" s="15" t="s">
        <v>351</v>
      </c>
      <c r="D278" s="15" t="s">
        <v>502</v>
      </c>
      <c r="E278" s="15" t="s">
        <v>491</v>
      </c>
      <c r="F278" s="15" t="s">
        <v>352</v>
      </c>
      <c r="I278" s="15" t="s">
        <v>556</v>
      </c>
      <c r="J278" s="15" t="s">
        <v>557</v>
      </c>
    </row>
    <row r="279" ht="15.75" customHeight="1">
      <c r="A279" s="13">
        <v>43870.0</v>
      </c>
      <c r="B279" s="15" t="s">
        <v>93</v>
      </c>
      <c r="C279" s="15" t="s">
        <v>351</v>
      </c>
      <c r="D279" s="15" t="s">
        <v>502</v>
      </c>
      <c r="E279" s="15" t="s">
        <v>491</v>
      </c>
      <c r="F279" s="15" t="s">
        <v>352</v>
      </c>
      <c r="I279" s="15" t="s">
        <v>556</v>
      </c>
      <c r="J279" s="15" t="s">
        <v>557</v>
      </c>
    </row>
    <row r="280" ht="15.75" customHeight="1">
      <c r="A280" s="13">
        <v>43870.0</v>
      </c>
      <c r="B280" s="15" t="s">
        <v>93</v>
      </c>
      <c r="C280" s="15" t="s">
        <v>351</v>
      </c>
      <c r="D280" s="15" t="s">
        <v>502</v>
      </c>
      <c r="E280" s="15" t="s">
        <v>491</v>
      </c>
      <c r="F280" s="15" t="s">
        <v>352</v>
      </c>
      <c r="I280" s="15" t="s">
        <v>556</v>
      </c>
      <c r="J280" s="15" t="s">
        <v>557</v>
      </c>
    </row>
    <row r="281" ht="15.75" customHeight="1">
      <c r="A281" s="13">
        <v>43870.0</v>
      </c>
      <c r="B281" s="15" t="s">
        <v>93</v>
      </c>
      <c r="C281" s="15" t="s">
        <v>351</v>
      </c>
      <c r="D281" s="15" t="s">
        <v>502</v>
      </c>
      <c r="E281" s="15" t="s">
        <v>491</v>
      </c>
      <c r="F281" s="15" t="s">
        <v>352</v>
      </c>
      <c r="I281" s="15" t="s">
        <v>556</v>
      </c>
      <c r="J281" s="15" t="s">
        <v>557</v>
      </c>
    </row>
    <row r="282" ht="15.75" customHeight="1">
      <c r="A282" s="13">
        <v>43870.0</v>
      </c>
      <c r="B282" s="15" t="s">
        <v>93</v>
      </c>
      <c r="C282" s="15" t="s">
        <v>351</v>
      </c>
      <c r="D282" s="15" t="s">
        <v>502</v>
      </c>
      <c r="E282" s="15" t="s">
        <v>491</v>
      </c>
      <c r="F282" s="15" t="s">
        <v>352</v>
      </c>
      <c r="I282" s="15" t="s">
        <v>556</v>
      </c>
      <c r="J282" s="15" t="s">
        <v>557</v>
      </c>
    </row>
    <row r="283" ht="15.75" customHeight="1">
      <c r="A283" s="13">
        <v>43870.0</v>
      </c>
      <c r="B283" s="15" t="s">
        <v>93</v>
      </c>
      <c r="C283" s="15" t="s">
        <v>351</v>
      </c>
      <c r="D283" s="15" t="s">
        <v>502</v>
      </c>
      <c r="E283" s="15" t="s">
        <v>491</v>
      </c>
      <c r="F283" s="15" t="s">
        <v>352</v>
      </c>
      <c r="I283" s="15" t="s">
        <v>556</v>
      </c>
      <c r="J283" s="15" t="s">
        <v>557</v>
      </c>
    </row>
    <row r="284" ht="15.75" customHeight="1">
      <c r="A284" s="13">
        <v>43870.0</v>
      </c>
      <c r="B284" s="15" t="s">
        <v>93</v>
      </c>
      <c r="C284" s="15" t="s">
        <v>351</v>
      </c>
      <c r="D284" s="15" t="s">
        <v>502</v>
      </c>
      <c r="E284" s="15" t="s">
        <v>491</v>
      </c>
      <c r="F284" s="15" t="s">
        <v>352</v>
      </c>
      <c r="I284" s="15" t="s">
        <v>556</v>
      </c>
      <c r="J284" s="15" t="s">
        <v>557</v>
      </c>
    </row>
    <row r="285" ht="15.75" customHeight="1">
      <c r="A285" s="13">
        <v>43870.0</v>
      </c>
      <c r="B285" s="15" t="s">
        <v>93</v>
      </c>
      <c r="C285" s="15" t="s">
        <v>351</v>
      </c>
      <c r="D285" s="15" t="s">
        <v>502</v>
      </c>
      <c r="E285" s="15" t="s">
        <v>491</v>
      </c>
      <c r="F285" s="15" t="s">
        <v>352</v>
      </c>
      <c r="I285" s="15" t="s">
        <v>556</v>
      </c>
      <c r="J285" s="15" t="s">
        <v>557</v>
      </c>
    </row>
    <row r="286" ht="15.75" customHeight="1">
      <c r="A286" s="13">
        <v>43870.0</v>
      </c>
      <c r="B286" s="15" t="s">
        <v>93</v>
      </c>
      <c r="C286" s="15" t="s">
        <v>351</v>
      </c>
      <c r="D286" s="15" t="s">
        <v>502</v>
      </c>
      <c r="E286" s="15" t="s">
        <v>491</v>
      </c>
      <c r="F286" s="15" t="s">
        <v>352</v>
      </c>
      <c r="I286" s="15" t="s">
        <v>556</v>
      </c>
      <c r="J286" s="15" t="s">
        <v>557</v>
      </c>
    </row>
    <row r="287" ht="15.75" customHeight="1">
      <c r="A287" s="13">
        <v>43870.0</v>
      </c>
      <c r="B287" s="15" t="s">
        <v>93</v>
      </c>
      <c r="C287" s="15" t="s">
        <v>351</v>
      </c>
      <c r="D287" s="15" t="s">
        <v>502</v>
      </c>
      <c r="E287" s="15" t="s">
        <v>491</v>
      </c>
      <c r="F287" s="15" t="s">
        <v>352</v>
      </c>
      <c r="I287" s="15" t="s">
        <v>556</v>
      </c>
      <c r="J287" s="15" t="s">
        <v>557</v>
      </c>
    </row>
    <row r="288" ht="15.75" customHeight="1">
      <c r="A288" s="13">
        <v>43870.0</v>
      </c>
      <c r="B288" s="15" t="s">
        <v>93</v>
      </c>
      <c r="C288" s="15" t="s">
        <v>351</v>
      </c>
      <c r="D288" s="15" t="s">
        <v>502</v>
      </c>
      <c r="E288" s="15" t="s">
        <v>491</v>
      </c>
      <c r="F288" s="15" t="s">
        <v>352</v>
      </c>
      <c r="I288" s="15" t="s">
        <v>556</v>
      </c>
      <c r="J288" s="15" t="s">
        <v>557</v>
      </c>
    </row>
    <row r="289" ht="15.75" customHeight="1">
      <c r="A289" s="13">
        <v>43870.0</v>
      </c>
      <c r="B289" s="15" t="s">
        <v>93</v>
      </c>
      <c r="C289" s="15" t="s">
        <v>351</v>
      </c>
      <c r="D289" s="15" t="s">
        <v>502</v>
      </c>
      <c r="E289" s="15" t="s">
        <v>491</v>
      </c>
      <c r="F289" s="15" t="s">
        <v>352</v>
      </c>
      <c r="I289" s="15" t="s">
        <v>556</v>
      </c>
      <c r="J289" s="15" t="s">
        <v>557</v>
      </c>
    </row>
    <row r="290" ht="15.75" customHeight="1">
      <c r="A290" s="13">
        <v>43870.0</v>
      </c>
      <c r="B290" s="15" t="s">
        <v>93</v>
      </c>
      <c r="C290" s="15" t="s">
        <v>351</v>
      </c>
      <c r="D290" s="15" t="s">
        <v>502</v>
      </c>
      <c r="E290" s="15" t="s">
        <v>491</v>
      </c>
      <c r="F290" s="15" t="s">
        <v>352</v>
      </c>
      <c r="I290" s="15" t="s">
        <v>556</v>
      </c>
      <c r="J290" s="15" t="s">
        <v>557</v>
      </c>
    </row>
    <row r="291" ht="15.75" customHeight="1">
      <c r="A291" s="13">
        <v>43870.0</v>
      </c>
      <c r="B291" s="15" t="s">
        <v>93</v>
      </c>
      <c r="C291" s="15" t="s">
        <v>351</v>
      </c>
      <c r="D291" s="15" t="s">
        <v>502</v>
      </c>
      <c r="E291" s="15" t="s">
        <v>491</v>
      </c>
      <c r="F291" s="15" t="s">
        <v>352</v>
      </c>
      <c r="I291" s="15" t="s">
        <v>556</v>
      </c>
      <c r="J291" s="15" t="s">
        <v>557</v>
      </c>
    </row>
    <row r="292" ht="15.75" customHeight="1">
      <c r="A292" s="13">
        <v>43870.0</v>
      </c>
      <c r="B292" s="15" t="s">
        <v>93</v>
      </c>
      <c r="C292" s="15" t="s">
        <v>351</v>
      </c>
      <c r="D292" s="15" t="s">
        <v>502</v>
      </c>
      <c r="E292" s="15" t="s">
        <v>491</v>
      </c>
      <c r="F292" s="15" t="s">
        <v>352</v>
      </c>
      <c r="I292" s="15" t="s">
        <v>556</v>
      </c>
      <c r="J292" s="15" t="s">
        <v>557</v>
      </c>
    </row>
    <row r="293" ht="15.75" customHeight="1">
      <c r="A293" s="13">
        <v>43870.0</v>
      </c>
      <c r="B293" s="15" t="s">
        <v>93</v>
      </c>
      <c r="C293" s="15" t="s">
        <v>351</v>
      </c>
      <c r="D293" s="15" t="s">
        <v>502</v>
      </c>
      <c r="E293" s="15" t="s">
        <v>491</v>
      </c>
      <c r="F293" s="15" t="s">
        <v>352</v>
      </c>
      <c r="I293" s="15" t="s">
        <v>556</v>
      </c>
      <c r="J293" s="15" t="s">
        <v>557</v>
      </c>
    </row>
    <row r="294" ht="15.75" customHeight="1">
      <c r="A294" s="13">
        <v>43870.0</v>
      </c>
      <c r="B294" s="15" t="s">
        <v>93</v>
      </c>
      <c r="C294" s="15" t="s">
        <v>351</v>
      </c>
      <c r="D294" s="15" t="s">
        <v>502</v>
      </c>
      <c r="E294" s="15" t="s">
        <v>491</v>
      </c>
      <c r="F294" s="15" t="s">
        <v>352</v>
      </c>
      <c r="I294" s="15" t="s">
        <v>556</v>
      </c>
      <c r="J294" s="15" t="s">
        <v>557</v>
      </c>
    </row>
    <row r="295" ht="15.75" customHeight="1">
      <c r="A295" s="13">
        <v>43870.0</v>
      </c>
      <c r="B295" s="15" t="s">
        <v>93</v>
      </c>
      <c r="C295" s="15" t="s">
        <v>351</v>
      </c>
      <c r="D295" s="15" t="s">
        <v>502</v>
      </c>
      <c r="E295" s="15" t="s">
        <v>491</v>
      </c>
      <c r="F295" s="15" t="s">
        <v>352</v>
      </c>
      <c r="I295" s="15" t="s">
        <v>556</v>
      </c>
      <c r="J295" s="15" t="s">
        <v>557</v>
      </c>
    </row>
    <row r="296" ht="15.75" customHeight="1">
      <c r="A296" s="13">
        <v>43870.0</v>
      </c>
      <c r="B296" s="15" t="s">
        <v>93</v>
      </c>
      <c r="C296" s="15" t="s">
        <v>351</v>
      </c>
      <c r="D296" s="15" t="s">
        <v>502</v>
      </c>
      <c r="E296" s="15" t="s">
        <v>491</v>
      </c>
      <c r="F296" s="15" t="s">
        <v>352</v>
      </c>
      <c r="I296" s="15" t="s">
        <v>556</v>
      </c>
      <c r="J296" s="15" t="s">
        <v>557</v>
      </c>
    </row>
    <row r="297" ht="15.75" customHeight="1">
      <c r="A297" s="13">
        <v>43870.0</v>
      </c>
      <c r="B297" s="15" t="s">
        <v>93</v>
      </c>
      <c r="C297" s="15" t="s">
        <v>351</v>
      </c>
      <c r="D297" s="15" t="s">
        <v>502</v>
      </c>
      <c r="E297" s="15" t="s">
        <v>491</v>
      </c>
      <c r="F297" s="15" t="s">
        <v>352</v>
      </c>
      <c r="I297" s="15" t="s">
        <v>556</v>
      </c>
      <c r="J297" s="15" t="s">
        <v>557</v>
      </c>
    </row>
    <row r="298" ht="15.75" customHeight="1">
      <c r="A298" s="13">
        <v>43870.0</v>
      </c>
      <c r="B298" s="15" t="s">
        <v>93</v>
      </c>
      <c r="C298" s="15" t="s">
        <v>351</v>
      </c>
      <c r="D298" s="15" t="s">
        <v>502</v>
      </c>
      <c r="E298" s="15" t="s">
        <v>491</v>
      </c>
      <c r="F298" s="15" t="s">
        <v>352</v>
      </c>
      <c r="I298" s="15" t="s">
        <v>556</v>
      </c>
      <c r="J298" s="15" t="s">
        <v>557</v>
      </c>
    </row>
    <row r="299" ht="15.75" customHeight="1">
      <c r="A299" s="13">
        <v>43870.0</v>
      </c>
      <c r="B299" s="15" t="s">
        <v>93</v>
      </c>
      <c r="C299" s="15" t="s">
        <v>351</v>
      </c>
      <c r="D299" s="15" t="s">
        <v>502</v>
      </c>
      <c r="E299" s="15" t="s">
        <v>491</v>
      </c>
      <c r="F299" s="15" t="s">
        <v>352</v>
      </c>
      <c r="I299" s="15" t="s">
        <v>556</v>
      </c>
      <c r="J299" s="15" t="s">
        <v>557</v>
      </c>
    </row>
    <row r="300" ht="15.75" customHeight="1">
      <c r="A300" s="13">
        <v>43870.0</v>
      </c>
      <c r="B300" s="15" t="s">
        <v>93</v>
      </c>
      <c r="C300" s="15" t="s">
        <v>351</v>
      </c>
      <c r="D300" s="15" t="s">
        <v>502</v>
      </c>
      <c r="E300" s="15" t="s">
        <v>491</v>
      </c>
      <c r="F300" s="15" t="s">
        <v>352</v>
      </c>
      <c r="I300" s="15" t="s">
        <v>556</v>
      </c>
      <c r="J300" s="15" t="s">
        <v>557</v>
      </c>
    </row>
    <row r="301" ht="15.75" customHeight="1">
      <c r="A301" s="13">
        <v>43870.0</v>
      </c>
      <c r="B301" s="15" t="s">
        <v>93</v>
      </c>
      <c r="C301" s="15" t="s">
        <v>351</v>
      </c>
      <c r="D301" s="15" t="s">
        <v>502</v>
      </c>
      <c r="E301" s="15" t="s">
        <v>491</v>
      </c>
      <c r="F301" s="15" t="s">
        <v>352</v>
      </c>
      <c r="I301" s="15" t="s">
        <v>556</v>
      </c>
      <c r="J301" s="15" t="s">
        <v>557</v>
      </c>
    </row>
    <row r="302" ht="15.75" customHeight="1">
      <c r="A302" s="13">
        <v>43870.0</v>
      </c>
      <c r="B302" s="15" t="s">
        <v>93</v>
      </c>
      <c r="C302" s="15" t="s">
        <v>351</v>
      </c>
      <c r="D302" s="15" t="s">
        <v>502</v>
      </c>
      <c r="E302" s="15" t="s">
        <v>491</v>
      </c>
      <c r="F302" s="15" t="s">
        <v>352</v>
      </c>
      <c r="I302" s="15" t="s">
        <v>556</v>
      </c>
      <c r="J302" s="15" t="s">
        <v>557</v>
      </c>
    </row>
    <row r="303" ht="15.75" customHeight="1">
      <c r="A303" s="13">
        <v>43870.0</v>
      </c>
      <c r="B303" s="15" t="s">
        <v>93</v>
      </c>
      <c r="C303" s="15" t="s">
        <v>351</v>
      </c>
      <c r="D303" s="15" t="s">
        <v>502</v>
      </c>
      <c r="E303" s="15" t="s">
        <v>491</v>
      </c>
      <c r="F303" s="15" t="s">
        <v>352</v>
      </c>
      <c r="I303" s="15" t="s">
        <v>556</v>
      </c>
      <c r="J303" s="15" t="s">
        <v>557</v>
      </c>
    </row>
    <row r="304" ht="15.75" customHeight="1">
      <c r="A304" s="13">
        <v>43870.0</v>
      </c>
      <c r="B304" s="15" t="s">
        <v>93</v>
      </c>
      <c r="C304" s="15" t="s">
        <v>351</v>
      </c>
      <c r="D304" s="15" t="s">
        <v>502</v>
      </c>
      <c r="E304" s="15" t="s">
        <v>491</v>
      </c>
      <c r="F304" s="15" t="s">
        <v>352</v>
      </c>
      <c r="I304" s="15" t="s">
        <v>556</v>
      </c>
      <c r="J304" s="15" t="s">
        <v>557</v>
      </c>
    </row>
    <row r="305" ht="15.75" customHeight="1">
      <c r="A305" s="13">
        <v>43870.0</v>
      </c>
      <c r="B305" s="15" t="s">
        <v>93</v>
      </c>
      <c r="C305" s="15" t="s">
        <v>351</v>
      </c>
      <c r="D305" s="15" t="s">
        <v>502</v>
      </c>
      <c r="E305" s="15" t="s">
        <v>491</v>
      </c>
      <c r="F305" s="15" t="s">
        <v>352</v>
      </c>
      <c r="I305" s="15" t="s">
        <v>556</v>
      </c>
      <c r="J305" s="15" t="s">
        <v>557</v>
      </c>
    </row>
    <row r="306" ht="15.75" customHeight="1">
      <c r="A306" s="13">
        <v>43870.0</v>
      </c>
      <c r="B306" s="15" t="s">
        <v>93</v>
      </c>
      <c r="C306" s="15" t="s">
        <v>351</v>
      </c>
      <c r="D306" s="15" t="s">
        <v>502</v>
      </c>
      <c r="E306" s="15" t="s">
        <v>491</v>
      </c>
      <c r="F306" s="15" t="s">
        <v>352</v>
      </c>
      <c r="I306" s="15" t="s">
        <v>556</v>
      </c>
      <c r="J306" s="15" t="s">
        <v>557</v>
      </c>
    </row>
    <row r="307" ht="15.75" customHeight="1">
      <c r="A307" s="13">
        <v>43870.0</v>
      </c>
      <c r="B307" s="15" t="s">
        <v>93</v>
      </c>
      <c r="C307" s="15" t="s">
        <v>351</v>
      </c>
      <c r="D307" s="15" t="s">
        <v>502</v>
      </c>
      <c r="E307" s="15" t="s">
        <v>491</v>
      </c>
      <c r="F307" s="15" t="s">
        <v>352</v>
      </c>
      <c r="I307" s="15" t="s">
        <v>556</v>
      </c>
      <c r="J307" s="15" t="s">
        <v>557</v>
      </c>
    </row>
    <row r="308" ht="15.75" customHeight="1">
      <c r="A308" s="13">
        <v>43870.0</v>
      </c>
      <c r="B308" s="15" t="s">
        <v>93</v>
      </c>
      <c r="C308" s="15" t="s">
        <v>351</v>
      </c>
      <c r="D308" s="15" t="s">
        <v>502</v>
      </c>
      <c r="E308" s="15" t="s">
        <v>491</v>
      </c>
      <c r="F308" s="15" t="s">
        <v>352</v>
      </c>
      <c r="I308" s="15" t="s">
        <v>556</v>
      </c>
      <c r="J308" s="15" t="s">
        <v>557</v>
      </c>
    </row>
    <row r="309" ht="15.75" customHeight="1">
      <c r="A309" s="13">
        <v>43870.0</v>
      </c>
      <c r="B309" s="15" t="s">
        <v>93</v>
      </c>
      <c r="C309" s="15" t="s">
        <v>351</v>
      </c>
      <c r="D309" s="15" t="s">
        <v>502</v>
      </c>
      <c r="E309" s="15" t="s">
        <v>491</v>
      </c>
      <c r="F309" s="15" t="s">
        <v>352</v>
      </c>
      <c r="I309" s="15" t="s">
        <v>556</v>
      </c>
      <c r="J309" s="15" t="s">
        <v>557</v>
      </c>
    </row>
    <row r="310" ht="15.75" customHeight="1">
      <c r="A310" s="13">
        <v>43870.0</v>
      </c>
      <c r="B310" s="15" t="s">
        <v>93</v>
      </c>
      <c r="C310" s="15" t="s">
        <v>351</v>
      </c>
      <c r="D310" s="15" t="s">
        <v>502</v>
      </c>
      <c r="E310" s="15" t="s">
        <v>491</v>
      </c>
      <c r="F310" s="15" t="s">
        <v>352</v>
      </c>
      <c r="I310" s="15" t="s">
        <v>556</v>
      </c>
      <c r="J310" s="15" t="s">
        <v>557</v>
      </c>
    </row>
    <row r="311" ht="15.75" customHeight="1">
      <c r="A311" s="13">
        <v>43870.0</v>
      </c>
      <c r="B311" s="15" t="s">
        <v>93</v>
      </c>
      <c r="C311" s="15" t="s">
        <v>351</v>
      </c>
      <c r="D311" s="15" t="s">
        <v>502</v>
      </c>
      <c r="E311" s="15" t="s">
        <v>491</v>
      </c>
      <c r="F311" s="15" t="s">
        <v>352</v>
      </c>
      <c r="I311" s="15" t="s">
        <v>556</v>
      </c>
      <c r="J311" s="15" t="s">
        <v>557</v>
      </c>
    </row>
    <row r="312" ht="15.75" customHeight="1">
      <c r="A312" s="13">
        <v>43870.0</v>
      </c>
      <c r="B312" s="15" t="s">
        <v>93</v>
      </c>
      <c r="C312" s="15" t="s">
        <v>351</v>
      </c>
      <c r="D312" s="15" t="s">
        <v>502</v>
      </c>
      <c r="E312" s="15" t="s">
        <v>491</v>
      </c>
      <c r="F312" s="15" t="s">
        <v>352</v>
      </c>
      <c r="I312" s="15" t="s">
        <v>556</v>
      </c>
      <c r="J312" s="15" t="s">
        <v>557</v>
      </c>
    </row>
    <row r="313" ht="15.75" customHeight="1">
      <c r="A313" s="13">
        <v>43870.0</v>
      </c>
      <c r="B313" s="15" t="s">
        <v>93</v>
      </c>
      <c r="C313" s="15" t="s">
        <v>351</v>
      </c>
      <c r="D313" s="15" t="s">
        <v>502</v>
      </c>
      <c r="E313" s="15" t="s">
        <v>491</v>
      </c>
      <c r="F313" s="15" t="s">
        <v>352</v>
      </c>
      <c r="I313" s="15" t="s">
        <v>556</v>
      </c>
      <c r="J313" s="15" t="s">
        <v>557</v>
      </c>
    </row>
    <row r="314" ht="15.75" customHeight="1">
      <c r="A314" s="13">
        <v>43870.0</v>
      </c>
      <c r="B314" s="15" t="s">
        <v>93</v>
      </c>
      <c r="C314" s="15" t="s">
        <v>351</v>
      </c>
      <c r="D314" s="15" t="s">
        <v>502</v>
      </c>
      <c r="E314" s="15" t="s">
        <v>491</v>
      </c>
      <c r="F314" s="15" t="s">
        <v>352</v>
      </c>
      <c r="I314" s="15" t="s">
        <v>556</v>
      </c>
      <c r="J314" s="15" t="s">
        <v>557</v>
      </c>
    </row>
    <row r="315" ht="15.75" customHeight="1">
      <c r="A315" s="13">
        <v>43870.0</v>
      </c>
      <c r="B315" s="15" t="s">
        <v>93</v>
      </c>
      <c r="C315" s="15" t="s">
        <v>351</v>
      </c>
      <c r="D315" s="15" t="s">
        <v>502</v>
      </c>
      <c r="E315" s="15" t="s">
        <v>491</v>
      </c>
      <c r="F315" s="15" t="s">
        <v>352</v>
      </c>
      <c r="I315" s="15" t="s">
        <v>556</v>
      </c>
      <c r="J315" s="15" t="s">
        <v>557</v>
      </c>
    </row>
    <row r="316" ht="15.75" customHeight="1">
      <c r="A316" s="13">
        <v>43870.0</v>
      </c>
      <c r="B316" s="15" t="s">
        <v>93</v>
      </c>
      <c r="C316" s="15" t="s">
        <v>351</v>
      </c>
      <c r="D316" s="15" t="s">
        <v>502</v>
      </c>
      <c r="E316" s="15" t="s">
        <v>491</v>
      </c>
      <c r="F316" s="15" t="s">
        <v>352</v>
      </c>
      <c r="I316" s="15" t="s">
        <v>556</v>
      </c>
      <c r="J316" s="15" t="s">
        <v>557</v>
      </c>
    </row>
    <row r="317" ht="15.75" customHeight="1">
      <c r="A317" s="13">
        <v>43870.0</v>
      </c>
      <c r="B317" s="15" t="s">
        <v>93</v>
      </c>
      <c r="C317" s="15" t="s">
        <v>351</v>
      </c>
      <c r="D317" s="15" t="s">
        <v>502</v>
      </c>
      <c r="E317" s="15" t="s">
        <v>491</v>
      </c>
      <c r="F317" s="15" t="s">
        <v>352</v>
      </c>
      <c r="I317" s="15" t="s">
        <v>556</v>
      </c>
      <c r="J317" s="15" t="s">
        <v>557</v>
      </c>
    </row>
    <row r="318" ht="15.75" customHeight="1">
      <c r="A318" s="13">
        <v>43870.0</v>
      </c>
      <c r="B318" s="15" t="s">
        <v>93</v>
      </c>
      <c r="C318" s="15" t="s">
        <v>351</v>
      </c>
      <c r="D318" s="15" t="s">
        <v>502</v>
      </c>
      <c r="E318" s="15" t="s">
        <v>491</v>
      </c>
      <c r="F318" s="15" t="s">
        <v>352</v>
      </c>
      <c r="I318" s="15" t="s">
        <v>556</v>
      </c>
      <c r="J318" s="15" t="s">
        <v>557</v>
      </c>
    </row>
    <row r="319" ht="15.75" customHeight="1">
      <c r="A319" s="13">
        <v>43870.0</v>
      </c>
      <c r="B319" s="15" t="s">
        <v>93</v>
      </c>
      <c r="C319" s="15" t="s">
        <v>351</v>
      </c>
      <c r="D319" s="15" t="s">
        <v>502</v>
      </c>
      <c r="E319" s="15" t="s">
        <v>491</v>
      </c>
      <c r="F319" s="15" t="s">
        <v>352</v>
      </c>
      <c r="I319" s="15" t="s">
        <v>556</v>
      </c>
      <c r="J319" s="15" t="s">
        <v>557</v>
      </c>
    </row>
    <row r="320" ht="15.75" customHeight="1">
      <c r="A320" s="13">
        <v>43870.0</v>
      </c>
      <c r="B320" s="15" t="s">
        <v>93</v>
      </c>
      <c r="C320" s="15" t="s">
        <v>351</v>
      </c>
      <c r="D320" s="15" t="s">
        <v>502</v>
      </c>
      <c r="E320" s="15" t="s">
        <v>491</v>
      </c>
      <c r="F320" s="15" t="s">
        <v>352</v>
      </c>
      <c r="I320" s="15" t="s">
        <v>556</v>
      </c>
      <c r="J320" s="15" t="s">
        <v>557</v>
      </c>
    </row>
    <row r="321" ht="15.75" customHeight="1">
      <c r="A321" s="13">
        <v>43870.0</v>
      </c>
      <c r="B321" s="15" t="s">
        <v>93</v>
      </c>
      <c r="C321" s="15" t="s">
        <v>351</v>
      </c>
      <c r="D321" s="15" t="s">
        <v>502</v>
      </c>
      <c r="E321" s="15" t="s">
        <v>491</v>
      </c>
      <c r="F321" s="15" t="s">
        <v>352</v>
      </c>
      <c r="I321" s="15" t="s">
        <v>556</v>
      </c>
      <c r="J321" s="15" t="s">
        <v>557</v>
      </c>
    </row>
    <row r="322" ht="15.75" customHeight="1">
      <c r="A322" s="13">
        <v>43870.0</v>
      </c>
      <c r="B322" s="15" t="s">
        <v>93</v>
      </c>
      <c r="C322" s="15" t="s">
        <v>351</v>
      </c>
      <c r="D322" s="15" t="s">
        <v>502</v>
      </c>
      <c r="E322" s="15" t="s">
        <v>491</v>
      </c>
      <c r="F322" s="15" t="s">
        <v>352</v>
      </c>
      <c r="I322" s="15" t="s">
        <v>556</v>
      </c>
      <c r="J322" s="15" t="s">
        <v>557</v>
      </c>
    </row>
    <row r="323" ht="15.75" customHeight="1">
      <c r="A323" s="13">
        <v>43870.0</v>
      </c>
      <c r="B323" s="15" t="s">
        <v>93</v>
      </c>
      <c r="C323" s="15" t="s">
        <v>351</v>
      </c>
      <c r="D323" s="15" t="s">
        <v>502</v>
      </c>
      <c r="E323" s="15" t="s">
        <v>491</v>
      </c>
      <c r="F323" s="15" t="s">
        <v>352</v>
      </c>
      <c r="I323" s="15" t="s">
        <v>556</v>
      </c>
      <c r="J323" s="15" t="s">
        <v>557</v>
      </c>
    </row>
    <row r="324" ht="15.75" customHeight="1">
      <c r="A324" s="13">
        <v>43870.0</v>
      </c>
      <c r="B324" s="15" t="s">
        <v>93</v>
      </c>
      <c r="C324" s="15" t="s">
        <v>351</v>
      </c>
      <c r="D324" s="15" t="s">
        <v>502</v>
      </c>
      <c r="E324" s="15" t="s">
        <v>491</v>
      </c>
      <c r="F324" s="15" t="s">
        <v>352</v>
      </c>
      <c r="I324" s="15" t="s">
        <v>556</v>
      </c>
      <c r="J324" s="15" t="s">
        <v>557</v>
      </c>
    </row>
    <row r="325" ht="15.75" customHeight="1">
      <c r="A325" s="13">
        <v>43870.0</v>
      </c>
      <c r="B325" s="15" t="s">
        <v>93</v>
      </c>
      <c r="C325" s="15" t="s">
        <v>351</v>
      </c>
      <c r="D325" s="15" t="s">
        <v>502</v>
      </c>
      <c r="E325" s="15" t="s">
        <v>491</v>
      </c>
      <c r="F325" s="15" t="s">
        <v>352</v>
      </c>
      <c r="I325" s="15" t="s">
        <v>556</v>
      </c>
      <c r="J325" s="15" t="s">
        <v>557</v>
      </c>
    </row>
    <row r="326" ht="15.75" customHeight="1">
      <c r="A326" s="13">
        <v>43870.0</v>
      </c>
      <c r="B326" s="15" t="s">
        <v>93</v>
      </c>
      <c r="C326" s="15" t="s">
        <v>351</v>
      </c>
      <c r="D326" s="15" t="s">
        <v>502</v>
      </c>
      <c r="E326" s="15" t="s">
        <v>491</v>
      </c>
      <c r="F326" s="15" t="s">
        <v>352</v>
      </c>
      <c r="I326" s="15" t="s">
        <v>556</v>
      </c>
      <c r="J326" s="15" t="s">
        <v>557</v>
      </c>
    </row>
    <row r="327" ht="15.75" customHeight="1">
      <c r="A327" s="13">
        <v>43870.0</v>
      </c>
      <c r="B327" s="15" t="s">
        <v>93</v>
      </c>
      <c r="C327" s="15" t="s">
        <v>351</v>
      </c>
      <c r="D327" s="15" t="s">
        <v>502</v>
      </c>
      <c r="E327" s="15" t="s">
        <v>491</v>
      </c>
      <c r="F327" s="15" t="s">
        <v>352</v>
      </c>
      <c r="I327" s="15" t="s">
        <v>556</v>
      </c>
      <c r="J327" s="15" t="s">
        <v>557</v>
      </c>
    </row>
    <row r="328" ht="15.75" customHeight="1">
      <c r="A328" s="13">
        <v>43870.0</v>
      </c>
      <c r="B328" s="15" t="s">
        <v>93</v>
      </c>
      <c r="C328" s="15" t="s">
        <v>351</v>
      </c>
      <c r="D328" s="15" t="s">
        <v>502</v>
      </c>
      <c r="E328" s="15" t="s">
        <v>491</v>
      </c>
      <c r="F328" s="15" t="s">
        <v>352</v>
      </c>
      <c r="I328" s="15" t="s">
        <v>556</v>
      </c>
      <c r="J328" s="15" t="s">
        <v>557</v>
      </c>
    </row>
    <row r="329" ht="15.75" customHeight="1">
      <c r="A329" s="13">
        <v>43870.0</v>
      </c>
      <c r="B329" s="15" t="s">
        <v>93</v>
      </c>
      <c r="C329" s="15" t="s">
        <v>351</v>
      </c>
      <c r="D329" s="15" t="s">
        <v>502</v>
      </c>
      <c r="E329" s="15" t="s">
        <v>491</v>
      </c>
      <c r="F329" s="15" t="s">
        <v>352</v>
      </c>
      <c r="I329" s="15" t="s">
        <v>556</v>
      </c>
      <c r="J329" s="15" t="s">
        <v>557</v>
      </c>
    </row>
    <row r="330" ht="15.75" customHeight="1">
      <c r="A330" s="13">
        <v>43870.0</v>
      </c>
      <c r="B330" s="15" t="s">
        <v>93</v>
      </c>
      <c r="C330" s="15" t="s">
        <v>351</v>
      </c>
      <c r="D330" s="15" t="s">
        <v>502</v>
      </c>
      <c r="E330" s="15" t="s">
        <v>491</v>
      </c>
      <c r="F330" s="15" t="s">
        <v>352</v>
      </c>
      <c r="I330" s="15" t="s">
        <v>556</v>
      </c>
      <c r="J330" s="15" t="s">
        <v>557</v>
      </c>
    </row>
    <row r="331" ht="15.75" customHeight="1">
      <c r="A331" s="13">
        <v>43870.0</v>
      </c>
      <c r="B331" s="15" t="s">
        <v>93</v>
      </c>
      <c r="C331" s="15" t="s">
        <v>351</v>
      </c>
      <c r="D331" s="15" t="s">
        <v>502</v>
      </c>
      <c r="E331" s="15" t="s">
        <v>491</v>
      </c>
      <c r="F331" s="15" t="s">
        <v>352</v>
      </c>
      <c r="I331" s="15" t="s">
        <v>556</v>
      </c>
      <c r="J331" s="15" t="s">
        <v>557</v>
      </c>
    </row>
    <row r="332" ht="15.75" customHeight="1">
      <c r="A332" s="13">
        <v>43870.0</v>
      </c>
      <c r="B332" s="15" t="s">
        <v>93</v>
      </c>
      <c r="C332" s="15" t="s">
        <v>351</v>
      </c>
      <c r="D332" s="15" t="s">
        <v>502</v>
      </c>
      <c r="E332" s="15" t="s">
        <v>491</v>
      </c>
      <c r="F332" s="15" t="s">
        <v>352</v>
      </c>
      <c r="I332" s="15" t="s">
        <v>556</v>
      </c>
      <c r="J332" s="15" t="s">
        <v>557</v>
      </c>
    </row>
    <row r="333" ht="15.75" customHeight="1">
      <c r="A333" s="13">
        <v>43870.0</v>
      </c>
      <c r="B333" s="15" t="s">
        <v>93</v>
      </c>
      <c r="C333" s="15" t="s">
        <v>351</v>
      </c>
      <c r="D333" s="15" t="s">
        <v>502</v>
      </c>
      <c r="E333" s="15" t="s">
        <v>491</v>
      </c>
      <c r="F333" s="15" t="s">
        <v>352</v>
      </c>
      <c r="I333" s="15" t="s">
        <v>556</v>
      </c>
      <c r="J333" s="15" t="s">
        <v>557</v>
      </c>
    </row>
    <row r="334" ht="15.75" customHeight="1">
      <c r="A334" s="13">
        <v>43870.0</v>
      </c>
      <c r="B334" s="15" t="s">
        <v>93</v>
      </c>
      <c r="C334" s="15" t="s">
        <v>351</v>
      </c>
      <c r="D334" s="15" t="s">
        <v>502</v>
      </c>
      <c r="E334" s="15" t="s">
        <v>491</v>
      </c>
      <c r="F334" s="15" t="s">
        <v>352</v>
      </c>
      <c r="I334" s="15" t="s">
        <v>556</v>
      </c>
      <c r="J334" s="15" t="s">
        <v>557</v>
      </c>
    </row>
    <row r="335" ht="15.75" customHeight="1">
      <c r="A335" s="13">
        <v>43870.0</v>
      </c>
      <c r="B335" s="15" t="s">
        <v>93</v>
      </c>
      <c r="C335" s="15" t="s">
        <v>351</v>
      </c>
      <c r="D335" s="15" t="s">
        <v>502</v>
      </c>
      <c r="E335" s="15" t="s">
        <v>491</v>
      </c>
      <c r="F335" s="15" t="s">
        <v>352</v>
      </c>
      <c r="I335" s="15" t="s">
        <v>556</v>
      </c>
      <c r="J335" s="15" t="s">
        <v>557</v>
      </c>
    </row>
    <row r="336" ht="15.75" customHeight="1">
      <c r="A336" s="13">
        <v>43870.0</v>
      </c>
      <c r="B336" s="15" t="s">
        <v>93</v>
      </c>
      <c r="C336" s="15" t="s">
        <v>351</v>
      </c>
      <c r="D336" s="15" t="s">
        <v>502</v>
      </c>
      <c r="E336" s="15" t="s">
        <v>491</v>
      </c>
      <c r="F336" s="15" t="s">
        <v>352</v>
      </c>
      <c r="I336" s="15" t="s">
        <v>556</v>
      </c>
      <c r="J336" s="15" t="s">
        <v>557</v>
      </c>
    </row>
    <row r="337" ht="15.75" customHeight="1">
      <c r="A337" s="13">
        <v>43870.0</v>
      </c>
      <c r="B337" s="15" t="s">
        <v>93</v>
      </c>
      <c r="C337" s="15" t="s">
        <v>351</v>
      </c>
      <c r="D337" s="15" t="s">
        <v>502</v>
      </c>
      <c r="E337" s="15" t="s">
        <v>491</v>
      </c>
      <c r="F337" s="15" t="s">
        <v>352</v>
      </c>
      <c r="I337" s="15" t="s">
        <v>556</v>
      </c>
      <c r="J337" s="15" t="s">
        <v>557</v>
      </c>
    </row>
    <row r="338" ht="15.75" customHeight="1">
      <c r="A338" s="13">
        <v>43870.0</v>
      </c>
      <c r="B338" s="15" t="s">
        <v>93</v>
      </c>
      <c r="C338" s="15" t="s">
        <v>351</v>
      </c>
      <c r="D338" s="15" t="s">
        <v>502</v>
      </c>
      <c r="E338" s="15" t="s">
        <v>491</v>
      </c>
      <c r="F338" s="15" t="s">
        <v>352</v>
      </c>
      <c r="I338" s="15" t="s">
        <v>556</v>
      </c>
      <c r="J338" s="15" t="s">
        <v>557</v>
      </c>
    </row>
    <row r="339" ht="15.75" customHeight="1">
      <c r="A339" s="13">
        <v>43870.0</v>
      </c>
      <c r="B339" s="15" t="s">
        <v>93</v>
      </c>
      <c r="C339" s="15" t="s">
        <v>351</v>
      </c>
      <c r="D339" s="15" t="s">
        <v>502</v>
      </c>
      <c r="E339" s="15" t="s">
        <v>491</v>
      </c>
      <c r="F339" s="15" t="s">
        <v>352</v>
      </c>
      <c r="I339" s="15" t="s">
        <v>556</v>
      </c>
      <c r="J339" s="15" t="s">
        <v>557</v>
      </c>
    </row>
    <row r="340" ht="15.75" customHeight="1">
      <c r="A340" s="13">
        <v>43870.0</v>
      </c>
      <c r="B340" s="15" t="s">
        <v>93</v>
      </c>
      <c r="C340" s="15" t="s">
        <v>351</v>
      </c>
      <c r="D340" s="15" t="s">
        <v>502</v>
      </c>
      <c r="E340" s="15" t="s">
        <v>491</v>
      </c>
      <c r="F340" s="15" t="s">
        <v>352</v>
      </c>
      <c r="I340" s="15" t="s">
        <v>556</v>
      </c>
      <c r="J340" s="15" t="s">
        <v>557</v>
      </c>
    </row>
    <row r="341" ht="15.75" customHeight="1">
      <c r="A341" s="13">
        <v>43870.0</v>
      </c>
      <c r="B341" s="15" t="s">
        <v>93</v>
      </c>
      <c r="C341" s="15" t="s">
        <v>351</v>
      </c>
      <c r="D341" s="15" t="s">
        <v>502</v>
      </c>
      <c r="E341" s="15" t="s">
        <v>491</v>
      </c>
      <c r="F341" s="15" t="s">
        <v>352</v>
      </c>
      <c r="I341" s="15" t="s">
        <v>556</v>
      </c>
      <c r="J341" s="15" t="s">
        <v>557</v>
      </c>
    </row>
    <row r="342" ht="15.75" customHeight="1">
      <c r="A342" s="13">
        <v>43870.0</v>
      </c>
      <c r="B342" s="15" t="s">
        <v>93</v>
      </c>
      <c r="C342" s="15" t="s">
        <v>351</v>
      </c>
      <c r="D342" s="15" t="s">
        <v>502</v>
      </c>
      <c r="E342" s="15" t="s">
        <v>491</v>
      </c>
      <c r="F342" s="15" t="s">
        <v>352</v>
      </c>
      <c r="I342" s="15" t="s">
        <v>556</v>
      </c>
      <c r="J342" s="15" t="s">
        <v>557</v>
      </c>
    </row>
    <row r="343" ht="15.75" customHeight="1">
      <c r="A343" s="13">
        <v>43870.0</v>
      </c>
      <c r="B343" s="15" t="s">
        <v>93</v>
      </c>
      <c r="C343" s="15" t="s">
        <v>351</v>
      </c>
      <c r="D343" s="15" t="s">
        <v>502</v>
      </c>
      <c r="E343" s="15" t="s">
        <v>491</v>
      </c>
      <c r="F343" s="15" t="s">
        <v>352</v>
      </c>
      <c r="I343" s="15" t="s">
        <v>556</v>
      </c>
      <c r="J343" s="15" t="s">
        <v>557</v>
      </c>
    </row>
    <row r="344" ht="15.75" customHeight="1">
      <c r="A344" s="13">
        <v>43870.0</v>
      </c>
      <c r="B344" s="15" t="s">
        <v>93</v>
      </c>
      <c r="C344" s="15" t="s">
        <v>351</v>
      </c>
      <c r="D344" s="15" t="s">
        <v>502</v>
      </c>
      <c r="E344" s="15" t="s">
        <v>491</v>
      </c>
      <c r="F344" s="15" t="s">
        <v>352</v>
      </c>
      <c r="I344" s="15" t="s">
        <v>556</v>
      </c>
      <c r="J344" s="15" t="s">
        <v>557</v>
      </c>
    </row>
    <row r="345" ht="15.75" customHeight="1">
      <c r="A345" s="13">
        <v>43870.0</v>
      </c>
      <c r="B345" s="15" t="s">
        <v>93</v>
      </c>
      <c r="C345" s="15" t="s">
        <v>351</v>
      </c>
      <c r="D345" s="15" t="s">
        <v>502</v>
      </c>
      <c r="E345" s="15" t="s">
        <v>491</v>
      </c>
      <c r="F345" s="15" t="s">
        <v>352</v>
      </c>
      <c r="I345" s="15" t="s">
        <v>556</v>
      </c>
      <c r="J345" s="15" t="s">
        <v>557</v>
      </c>
    </row>
    <row r="346" ht="15.75" customHeight="1">
      <c r="A346" s="13">
        <v>43870.0</v>
      </c>
      <c r="B346" s="15" t="s">
        <v>93</v>
      </c>
      <c r="C346" s="15" t="s">
        <v>351</v>
      </c>
      <c r="D346" s="15" t="s">
        <v>502</v>
      </c>
      <c r="E346" s="15" t="s">
        <v>491</v>
      </c>
      <c r="F346" s="15" t="s">
        <v>352</v>
      </c>
      <c r="I346" s="15" t="s">
        <v>556</v>
      </c>
      <c r="J346" s="15" t="s">
        <v>557</v>
      </c>
    </row>
    <row r="347" ht="15.75" customHeight="1">
      <c r="A347" s="13">
        <v>43870.0</v>
      </c>
      <c r="B347" s="15" t="s">
        <v>93</v>
      </c>
      <c r="C347" s="15" t="s">
        <v>351</v>
      </c>
      <c r="D347" s="15" t="s">
        <v>502</v>
      </c>
      <c r="E347" s="15" t="s">
        <v>491</v>
      </c>
      <c r="F347" s="15" t="s">
        <v>352</v>
      </c>
      <c r="I347" s="15" t="s">
        <v>556</v>
      </c>
      <c r="J347" s="15" t="s">
        <v>557</v>
      </c>
    </row>
    <row r="348" ht="15.75" customHeight="1">
      <c r="A348" s="13">
        <v>43870.0</v>
      </c>
      <c r="B348" s="15" t="s">
        <v>93</v>
      </c>
      <c r="C348" s="15" t="s">
        <v>351</v>
      </c>
      <c r="D348" s="15" t="s">
        <v>502</v>
      </c>
      <c r="E348" s="15" t="s">
        <v>491</v>
      </c>
      <c r="F348" s="15" t="s">
        <v>352</v>
      </c>
      <c r="I348" s="15" t="s">
        <v>556</v>
      </c>
      <c r="J348" s="15" t="s">
        <v>557</v>
      </c>
    </row>
    <row r="349" ht="15.75" customHeight="1">
      <c r="A349" s="13">
        <v>43870.0</v>
      </c>
      <c r="B349" s="15" t="s">
        <v>93</v>
      </c>
      <c r="C349" s="15" t="s">
        <v>351</v>
      </c>
      <c r="D349" s="15" t="s">
        <v>502</v>
      </c>
      <c r="E349" s="15" t="s">
        <v>491</v>
      </c>
      <c r="F349" s="15" t="s">
        <v>352</v>
      </c>
      <c r="I349" s="15" t="s">
        <v>556</v>
      </c>
      <c r="J349" s="15" t="s">
        <v>557</v>
      </c>
    </row>
    <row r="350" ht="15.75" customHeight="1">
      <c r="A350" s="13">
        <v>43870.0</v>
      </c>
      <c r="B350" s="15" t="s">
        <v>93</v>
      </c>
      <c r="C350" s="15" t="s">
        <v>351</v>
      </c>
      <c r="D350" s="15" t="s">
        <v>502</v>
      </c>
      <c r="E350" s="15" t="s">
        <v>491</v>
      </c>
      <c r="F350" s="15" t="s">
        <v>352</v>
      </c>
      <c r="I350" s="15" t="s">
        <v>556</v>
      </c>
      <c r="J350" s="15" t="s">
        <v>557</v>
      </c>
    </row>
    <row r="351" ht="15.75" customHeight="1">
      <c r="A351" s="13">
        <v>43870.0</v>
      </c>
      <c r="B351" s="15" t="s">
        <v>93</v>
      </c>
      <c r="C351" s="15" t="s">
        <v>351</v>
      </c>
      <c r="D351" s="15" t="s">
        <v>502</v>
      </c>
      <c r="E351" s="15" t="s">
        <v>491</v>
      </c>
      <c r="F351" s="15" t="s">
        <v>352</v>
      </c>
      <c r="I351" s="15" t="s">
        <v>556</v>
      </c>
      <c r="J351" s="15" t="s">
        <v>557</v>
      </c>
    </row>
    <row r="352" ht="15.75" customHeight="1">
      <c r="A352" s="13">
        <v>43870.0</v>
      </c>
      <c r="B352" s="15" t="s">
        <v>93</v>
      </c>
      <c r="C352" s="15" t="s">
        <v>351</v>
      </c>
      <c r="D352" s="15" t="s">
        <v>502</v>
      </c>
      <c r="E352" s="15" t="s">
        <v>491</v>
      </c>
      <c r="F352" s="15" t="s">
        <v>352</v>
      </c>
      <c r="I352" s="15" t="s">
        <v>556</v>
      </c>
      <c r="J352" s="15" t="s">
        <v>557</v>
      </c>
    </row>
    <row r="353" ht="15.75" customHeight="1">
      <c r="A353" s="13">
        <v>43870.0</v>
      </c>
      <c r="B353" s="15" t="s">
        <v>93</v>
      </c>
      <c r="C353" s="15" t="s">
        <v>351</v>
      </c>
      <c r="D353" s="15" t="s">
        <v>502</v>
      </c>
      <c r="E353" s="15" t="s">
        <v>491</v>
      </c>
      <c r="F353" s="15" t="s">
        <v>352</v>
      </c>
      <c r="I353" s="15" t="s">
        <v>556</v>
      </c>
      <c r="J353" s="15" t="s">
        <v>557</v>
      </c>
    </row>
    <row r="354" ht="15.75" customHeight="1">
      <c r="A354" s="13">
        <v>43870.0</v>
      </c>
      <c r="B354" s="15" t="s">
        <v>93</v>
      </c>
      <c r="C354" s="15" t="s">
        <v>351</v>
      </c>
      <c r="D354" s="15" t="s">
        <v>502</v>
      </c>
      <c r="E354" s="15" t="s">
        <v>491</v>
      </c>
      <c r="F354" s="15" t="s">
        <v>352</v>
      </c>
      <c r="I354" s="15" t="s">
        <v>556</v>
      </c>
      <c r="J354" s="15" t="s">
        <v>557</v>
      </c>
    </row>
    <row r="355" ht="15.75" customHeight="1">
      <c r="A355" s="13">
        <v>43870.0</v>
      </c>
      <c r="B355" s="15" t="s">
        <v>93</v>
      </c>
      <c r="C355" s="15" t="s">
        <v>351</v>
      </c>
      <c r="D355" s="15" t="s">
        <v>502</v>
      </c>
      <c r="E355" s="15" t="s">
        <v>491</v>
      </c>
      <c r="F355" s="15" t="s">
        <v>352</v>
      </c>
      <c r="I355" s="15" t="s">
        <v>556</v>
      </c>
      <c r="J355" s="15" t="s">
        <v>557</v>
      </c>
    </row>
    <row r="356" ht="15.75" customHeight="1">
      <c r="A356" s="13">
        <v>43870.0</v>
      </c>
      <c r="B356" s="15" t="s">
        <v>93</v>
      </c>
      <c r="C356" s="15" t="s">
        <v>351</v>
      </c>
      <c r="D356" s="15" t="s">
        <v>502</v>
      </c>
      <c r="E356" s="15" t="s">
        <v>491</v>
      </c>
      <c r="F356" s="15" t="s">
        <v>352</v>
      </c>
      <c r="I356" s="15" t="s">
        <v>556</v>
      </c>
      <c r="J356" s="15" t="s">
        <v>557</v>
      </c>
    </row>
    <row r="357" ht="15.75" customHeight="1">
      <c r="A357" s="13">
        <v>43870.0</v>
      </c>
      <c r="B357" s="15" t="s">
        <v>93</v>
      </c>
      <c r="C357" s="15" t="s">
        <v>351</v>
      </c>
      <c r="D357" s="15" t="s">
        <v>502</v>
      </c>
      <c r="E357" s="15" t="s">
        <v>491</v>
      </c>
      <c r="F357" s="15" t="s">
        <v>352</v>
      </c>
      <c r="I357" s="15" t="s">
        <v>556</v>
      </c>
      <c r="J357" s="15" t="s">
        <v>557</v>
      </c>
    </row>
    <row r="358" ht="15.75" customHeight="1">
      <c r="A358" s="13">
        <v>43870.0</v>
      </c>
      <c r="B358" s="15" t="s">
        <v>93</v>
      </c>
      <c r="C358" s="15" t="s">
        <v>351</v>
      </c>
      <c r="D358" s="15" t="s">
        <v>502</v>
      </c>
      <c r="E358" s="15" t="s">
        <v>491</v>
      </c>
      <c r="F358" s="15" t="s">
        <v>352</v>
      </c>
      <c r="I358" s="15" t="s">
        <v>556</v>
      </c>
      <c r="J358" s="15" t="s">
        <v>557</v>
      </c>
    </row>
    <row r="359" ht="15.75" customHeight="1">
      <c r="A359" s="13">
        <v>43870.0</v>
      </c>
      <c r="B359" s="15" t="s">
        <v>93</v>
      </c>
      <c r="C359" s="15" t="s">
        <v>351</v>
      </c>
      <c r="D359" s="15" t="s">
        <v>502</v>
      </c>
      <c r="E359" s="15" t="s">
        <v>491</v>
      </c>
      <c r="F359" s="15" t="s">
        <v>352</v>
      </c>
      <c r="I359" s="15" t="s">
        <v>556</v>
      </c>
      <c r="J359" s="15" t="s">
        <v>557</v>
      </c>
    </row>
    <row r="360" ht="15.75" customHeight="1">
      <c r="A360" s="13">
        <v>43870.0</v>
      </c>
      <c r="B360" s="15" t="s">
        <v>93</v>
      </c>
      <c r="C360" s="15" t="s">
        <v>351</v>
      </c>
      <c r="D360" s="15" t="s">
        <v>502</v>
      </c>
      <c r="E360" s="15" t="s">
        <v>491</v>
      </c>
      <c r="F360" s="15" t="s">
        <v>352</v>
      </c>
      <c r="I360" s="15" t="s">
        <v>556</v>
      </c>
      <c r="J360" s="15" t="s">
        <v>557</v>
      </c>
    </row>
    <row r="361" ht="15.75" customHeight="1">
      <c r="A361" s="13">
        <v>43870.0</v>
      </c>
      <c r="B361" s="15" t="s">
        <v>93</v>
      </c>
      <c r="C361" s="15" t="s">
        <v>351</v>
      </c>
      <c r="D361" s="15" t="s">
        <v>502</v>
      </c>
      <c r="E361" s="15" t="s">
        <v>491</v>
      </c>
      <c r="F361" s="15" t="s">
        <v>352</v>
      </c>
      <c r="I361" s="15" t="s">
        <v>556</v>
      </c>
      <c r="J361" s="15" t="s">
        <v>557</v>
      </c>
    </row>
    <row r="362" ht="15.75" customHeight="1">
      <c r="A362" s="13">
        <v>43870.0</v>
      </c>
      <c r="B362" s="15" t="s">
        <v>93</v>
      </c>
      <c r="C362" s="15" t="s">
        <v>351</v>
      </c>
      <c r="D362" s="15" t="s">
        <v>502</v>
      </c>
      <c r="E362" s="15" t="s">
        <v>491</v>
      </c>
      <c r="F362" s="15" t="s">
        <v>352</v>
      </c>
      <c r="I362" s="15" t="s">
        <v>556</v>
      </c>
      <c r="J362" s="15" t="s">
        <v>557</v>
      </c>
    </row>
    <row r="363" ht="15.75" customHeight="1">
      <c r="A363" s="13">
        <v>43870.0</v>
      </c>
      <c r="B363" s="15" t="s">
        <v>93</v>
      </c>
      <c r="C363" s="15" t="s">
        <v>351</v>
      </c>
      <c r="D363" s="15" t="s">
        <v>502</v>
      </c>
      <c r="E363" s="15" t="s">
        <v>491</v>
      </c>
      <c r="F363" s="15" t="s">
        <v>352</v>
      </c>
      <c r="I363" s="15" t="s">
        <v>556</v>
      </c>
      <c r="J363" s="15" t="s">
        <v>557</v>
      </c>
    </row>
    <row r="364" ht="15.75" customHeight="1">
      <c r="A364" s="13">
        <v>43870.0</v>
      </c>
      <c r="B364" s="15" t="s">
        <v>93</v>
      </c>
      <c r="C364" s="15" t="s">
        <v>351</v>
      </c>
      <c r="D364" s="15" t="s">
        <v>502</v>
      </c>
      <c r="E364" s="15" t="s">
        <v>491</v>
      </c>
      <c r="F364" s="15" t="s">
        <v>352</v>
      </c>
      <c r="I364" s="15" t="s">
        <v>556</v>
      </c>
      <c r="J364" s="15" t="s">
        <v>557</v>
      </c>
    </row>
    <row r="365" ht="15.75" customHeight="1">
      <c r="A365" s="13">
        <v>43870.0</v>
      </c>
      <c r="B365" s="15" t="s">
        <v>93</v>
      </c>
      <c r="C365" s="15" t="s">
        <v>351</v>
      </c>
      <c r="D365" s="15" t="s">
        <v>502</v>
      </c>
      <c r="E365" s="15" t="s">
        <v>491</v>
      </c>
      <c r="F365" s="15" t="s">
        <v>352</v>
      </c>
      <c r="I365" s="15" t="s">
        <v>556</v>
      </c>
      <c r="J365" s="15" t="s">
        <v>557</v>
      </c>
    </row>
    <row r="366" ht="15.75" customHeight="1">
      <c r="A366" s="13">
        <v>43870.0</v>
      </c>
      <c r="B366" s="15" t="s">
        <v>93</v>
      </c>
      <c r="C366" s="15" t="s">
        <v>351</v>
      </c>
      <c r="D366" s="15" t="s">
        <v>502</v>
      </c>
      <c r="E366" s="15" t="s">
        <v>491</v>
      </c>
      <c r="F366" s="15" t="s">
        <v>352</v>
      </c>
      <c r="I366" s="15" t="s">
        <v>556</v>
      </c>
      <c r="J366" s="15" t="s">
        <v>557</v>
      </c>
    </row>
    <row r="367" ht="15.75" customHeight="1">
      <c r="A367" s="13">
        <v>43870.0</v>
      </c>
      <c r="B367" s="15" t="s">
        <v>93</v>
      </c>
      <c r="C367" s="15" t="s">
        <v>351</v>
      </c>
      <c r="D367" s="15" t="s">
        <v>502</v>
      </c>
      <c r="E367" s="15" t="s">
        <v>491</v>
      </c>
      <c r="F367" s="15" t="s">
        <v>352</v>
      </c>
      <c r="I367" s="15" t="s">
        <v>556</v>
      </c>
      <c r="J367" s="15" t="s">
        <v>557</v>
      </c>
    </row>
    <row r="368" ht="15.75" customHeight="1">
      <c r="A368" s="13">
        <v>43870.0</v>
      </c>
      <c r="B368" s="15" t="s">
        <v>93</v>
      </c>
      <c r="C368" s="15" t="s">
        <v>351</v>
      </c>
      <c r="D368" s="15" t="s">
        <v>502</v>
      </c>
      <c r="E368" s="15" t="s">
        <v>491</v>
      </c>
      <c r="F368" s="15" t="s">
        <v>352</v>
      </c>
      <c r="I368" s="15" t="s">
        <v>556</v>
      </c>
      <c r="J368" s="15" t="s">
        <v>557</v>
      </c>
    </row>
    <row r="369" ht="15.75" customHeight="1">
      <c r="A369" s="13">
        <v>43870.0</v>
      </c>
      <c r="B369" s="15" t="s">
        <v>93</v>
      </c>
      <c r="C369" s="15" t="s">
        <v>351</v>
      </c>
      <c r="D369" s="15" t="s">
        <v>502</v>
      </c>
      <c r="E369" s="15" t="s">
        <v>491</v>
      </c>
      <c r="F369" s="15" t="s">
        <v>352</v>
      </c>
      <c r="I369" s="15" t="s">
        <v>556</v>
      </c>
      <c r="J369" s="15" t="s">
        <v>557</v>
      </c>
    </row>
    <row r="370" ht="15.75" customHeight="1">
      <c r="A370" s="13">
        <v>43870.0</v>
      </c>
      <c r="B370" s="15" t="s">
        <v>93</v>
      </c>
      <c r="C370" s="15" t="s">
        <v>351</v>
      </c>
      <c r="D370" s="15" t="s">
        <v>502</v>
      </c>
      <c r="E370" s="15" t="s">
        <v>491</v>
      </c>
      <c r="F370" s="15" t="s">
        <v>352</v>
      </c>
      <c r="I370" s="15" t="s">
        <v>556</v>
      </c>
      <c r="J370" s="15" t="s">
        <v>557</v>
      </c>
    </row>
    <row r="371" ht="15.75" customHeight="1">
      <c r="A371" s="13">
        <v>43870.0</v>
      </c>
      <c r="B371" s="15" t="s">
        <v>93</v>
      </c>
      <c r="C371" s="15" t="s">
        <v>351</v>
      </c>
      <c r="D371" s="15" t="s">
        <v>502</v>
      </c>
      <c r="E371" s="15" t="s">
        <v>491</v>
      </c>
      <c r="F371" s="15" t="s">
        <v>352</v>
      </c>
      <c r="I371" s="15" t="s">
        <v>556</v>
      </c>
      <c r="J371" s="15" t="s">
        <v>557</v>
      </c>
    </row>
    <row r="372" ht="15.75" customHeight="1">
      <c r="A372" s="13">
        <v>43870.0</v>
      </c>
      <c r="B372" s="15" t="s">
        <v>93</v>
      </c>
      <c r="C372" s="15" t="s">
        <v>351</v>
      </c>
      <c r="D372" s="15" t="s">
        <v>502</v>
      </c>
      <c r="E372" s="15" t="s">
        <v>491</v>
      </c>
      <c r="F372" s="15" t="s">
        <v>352</v>
      </c>
      <c r="I372" s="15" t="s">
        <v>556</v>
      </c>
      <c r="J372" s="15" t="s">
        <v>557</v>
      </c>
    </row>
    <row r="373" ht="15.75" customHeight="1">
      <c r="A373" s="13">
        <v>43870.0</v>
      </c>
      <c r="B373" s="15" t="s">
        <v>93</v>
      </c>
      <c r="C373" s="15" t="s">
        <v>351</v>
      </c>
      <c r="D373" s="15" t="s">
        <v>502</v>
      </c>
      <c r="E373" s="15" t="s">
        <v>491</v>
      </c>
      <c r="F373" s="15" t="s">
        <v>352</v>
      </c>
      <c r="I373" s="15" t="s">
        <v>556</v>
      </c>
      <c r="J373" s="15" t="s">
        <v>557</v>
      </c>
    </row>
    <row r="374" ht="15.75" customHeight="1">
      <c r="A374" s="13">
        <v>43870.0</v>
      </c>
      <c r="B374" s="15" t="s">
        <v>93</v>
      </c>
      <c r="C374" s="15" t="s">
        <v>351</v>
      </c>
      <c r="D374" s="15" t="s">
        <v>502</v>
      </c>
      <c r="E374" s="15" t="s">
        <v>491</v>
      </c>
      <c r="F374" s="15" t="s">
        <v>352</v>
      </c>
      <c r="I374" s="15" t="s">
        <v>556</v>
      </c>
      <c r="J374" s="15" t="s">
        <v>557</v>
      </c>
    </row>
    <row r="375" ht="15.75" customHeight="1">
      <c r="A375" s="13">
        <v>43870.0</v>
      </c>
      <c r="B375" s="15" t="s">
        <v>93</v>
      </c>
      <c r="C375" s="15" t="s">
        <v>351</v>
      </c>
      <c r="D375" s="15" t="s">
        <v>502</v>
      </c>
      <c r="E375" s="15" t="s">
        <v>491</v>
      </c>
      <c r="F375" s="15" t="s">
        <v>352</v>
      </c>
      <c r="I375" s="15" t="s">
        <v>556</v>
      </c>
      <c r="J375" s="15" t="s">
        <v>557</v>
      </c>
    </row>
    <row r="376" ht="15.75" customHeight="1">
      <c r="A376" s="13">
        <v>43870.0</v>
      </c>
      <c r="B376" s="15" t="s">
        <v>93</v>
      </c>
      <c r="C376" s="15" t="s">
        <v>351</v>
      </c>
      <c r="D376" s="15" t="s">
        <v>502</v>
      </c>
      <c r="E376" s="15" t="s">
        <v>491</v>
      </c>
      <c r="F376" s="15" t="s">
        <v>352</v>
      </c>
      <c r="I376" s="15" t="s">
        <v>556</v>
      </c>
      <c r="J376" s="15" t="s">
        <v>557</v>
      </c>
    </row>
    <row r="377" ht="15.75" customHeight="1">
      <c r="A377" s="13">
        <v>43870.0</v>
      </c>
      <c r="B377" s="15" t="s">
        <v>93</v>
      </c>
      <c r="C377" s="15" t="s">
        <v>351</v>
      </c>
      <c r="D377" s="15" t="s">
        <v>502</v>
      </c>
      <c r="E377" s="15" t="s">
        <v>491</v>
      </c>
      <c r="F377" s="15" t="s">
        <v>352</v>
      </c>
      <c r="I377" s="15" t="s">
        <v>556</v>
      </c>
      <c r="J377" s="15" t="s">
        <v>557</v>
      </c>
    </row>
    <row r="378" ht="15.75" customHeight="1">
      <c r="A378" s="13">
        <v>43870.0</v>
      </c>
      <c r="B378" s="15" t="s">
        <v>93</v>
      </c>
      <c r="C378" s="15" t="s">
        <v>351</v>
      </c>
      <c r="D378" s="15" t="s">
        <v>502</v>
      </c>
      <c r="E378" s="15" t="s">
        <v>491</v>
      </c>
      <c r="F378" s="15" t="s">
        <v>352</v>
      </c>
      <c r="I378" s="15" t="s">
        <v>556</v>
      </c>
      <c r="J378" s="15" t="s">
        <v>557</v>
      </c>
    </row>
    <row r="379" ht="15.75" customHeight="1">
      <c r="A379" s="13">
        <v>43870.0</v>
      </c>
      <c r="B379" s="15" t="s">
        <v>93</v>
      </c>
      <c r="C379" s="15" t="s">
        <v>351</v>
      </c>
      <c r="D379" s="15" t="s">
        <v>502</v>
      </c>
      <c r="E379" s="15" t="s">
        <v>491</v>
      </c>
      <c r="F379" s="15" t="s">
        <v>352</v>
      </c>
      <c r="I379" s="15" t="s">
        <v>556</v>
      </c>
      <c r="J379" s="15" t="s">
        <v>557</v>
      </c>
    </row>
    <row r="380" ht="15.75" customHeight="1">
      <c r="A380" s="13">
        <v>43870.0</v>
      </c>
      <c r="B380" s="15" t="s">
        <v>93</v>
      </c>
      <c r="C380" s="15" t="s">
        <v>351</v>
      </c>
      <c r="D380" s="15" t="s">
        <v>502</v>
      </c>
      <c r="E380" s="15" t="s">
        <v>491</v>
      </c>
      <c r="F380" s="15" t="s">
        <v>352</v>
      </c>
      <c r="I380" s="15" t="s">
        <v>556</v>
      </c>
      <c r="J380" s="15" t="s">
        <v>557</v>
      </c>
    </row>
    <row r="381" ht="15.75" customHeight="1">
      <c r="A381" s="13">
        <v>43870.0</v>
      </c>
      <c r="B381" s="15" t="s">
        <v>93</v>
      </c>
      <c r="C381" s="15" t="s">
        <v>351</v>
      </c>
      <c r="D381" s="15" t="s">
        <v>502</v>
      </c>
      <c r="E381" s="15" t="s">
        <v>491</v>
      </c>
      <c r="F381" s="15" t="s">
        <v>352</v>
      </c>
      <c r="I381" s="15" t="s">
        <v>556</v>
      </c>
      <c r="J381" s="15" t="s">
        <v>557</v>
      </c>
    </row>
    <row r="382" ht="15.75" customHeight="1">
      <c r="A382" s="13">
        <v>43870.0</v>
      </c>
      <c r="B382" s="15" t="s">
        <v>93</v>
      </c>
      <c r="C382" s="15" t="s">
        <v>351</v>
      </c>
      <c r="D382" s="15" t="s">
        <v>502</v>
      </c>
      <c r="E382" s="15" t="s">
        <v>491</v>
      </c>
      <c r="F382" s="15" t="s">
        <v>352</v>
      </c>
      <c r="I382" s="15" t="s">
        <v>556</v>
      </c>
      <c r="J382" s="15" t="s">
        <v>557</v>
      </c>
    </row>
    <row r="383" ht="15.75" customHeight="1">
      <c r="A383" s="13">
        <v>43870.0</v>
      </c>
      <c r="B383" s="15" t="s">
        <v>93</v>
      </c>
      <c r="C383" s="15" t="s">
        <v>351</v>
      </c>
      <c r="D383" s="15" t="s">
        <v>502</v>
      </c>
      <c r="E383" s="15" t="s">
        <v>491</v>
      </c>
      <c r="F383" s="15" t="s">
        <v>352</v>
      </c>
      <c r="I383" s="15" t="s">
        <v>556</v>
      </c>
      <c r="J383" s="15" t="s">
        <v>557</v>
      </c>
    </row>
    <row r="384" ht="15.75" customHeight="1">
      <c r="A384" s="13">
        <v>43870.0</v>
      </c>
      <c r="B384" s="15" t="s">
        <v>93</v>
      </c>
      <c r="C384" s="15" t="s">
        <v>351</v>
      </c>
      <c r="D384" s="15" t="s">
        <v>502</v>
      </c>
      <c r="E384" s="15" t="s">
        <v>491</v>
      </c>
      <c r="F384" s="15" t="s">
        <v>352</v>
      </c>
      <c r="I384" s="15" t="s">
        <v>556</v>
      </c>
      <c r="J384" s="15" t="s">
        <v>557</v>
      </c>
    </row>
    <row r="385" ht="15.75" customHeight="1">
      <c r="A385" s="13">
        <v>43870.0</v>
      </c>
      <c r="B385" s="15" t="s">
        <v>93</v>
      </c>
      <c r="C385" s="15" t="s">
        <v>351</v>
      </c>
      <c r="D385" s="15" t="s">
        <v>502</v>
      </c>
      <c r="E385" s="15" t="s">
        <v>491</v>
      </c>
      <c r="F385" s="15" t="s">
        <v>352</v>
      </c>
      <c r="I385" s="15" t="s">
        <v>556</v>
      </c>
      <c r="J385" s="15" t="s">
        <v>557</v>
      </c>
    </row>
    <row r="386" ht="15.75" customHeight="1">
      <c r="A386" s="13">
        <v>43870.0</v>
      </c>
      <c r="B386" s="15" t="s">
        <v>93</v>
      </c>
      <c r="C386" s="15" t="s">
        <v>351</v>
      </c>
      <c r="D386" s="15" t="s">
        <v>502</v>
      </c>
      <c r="E386" s="15" t="s">
        <v>491</v>
      </c>
      <c r="F386" s="15" t="s">
        <v>352</v>
      </c>
      <c r="I386" s="15" t="s">
        <v>556</v>
      </c>
      <c r="J386" s="15" t="s">
        <v>557</v>
      </c>
    </row>
    <row r="387" ht="15.75" customHeight="1">
      <c r="A387" s="13">
        <v>43870.0</v>
      </c>
      <c r="B387" s="15" t="s">
        <v>93</v>
      </c>
      <c r="C387" s="15" t="s">
        <v>351</v>
      </c>
      <c r="D387" s="15" t="s">
        <v>502</v>
      </c>
      <c r="E387" s="15" t="s">
        <v>491</v>
      </c>
      <c r="F387" s="15" t="s">
        <v>352</v>
      </c>
      <c r="I387" s="15" t="s">
        <v>556</v>
      </c>
      <c r="J387" s="15" t="s">
        <v>557</v>
      </c>
    </row>
    <row r="388" ht="15.75" customHeight="1">
      <c r="A388" s="13">
        <v>43870.0</v>
      </c>
      <c r="B388" s="15" t="s">
        <v>93</v>
      </c>
      <c r="C388" s="15" t="s">
        <v>351</v>
      </c>
      <c r="D388" s="15" t="s">
        <v>502</v>
      </c>
      <c r="E388" s="15" t="s">
        <v>491</v>
      </c>
      <c r="F388" s="15" t="s">
        <v>352</v>
      </c>
      <c r="I388" s="15" t="s">
        <v>556</v>
      </c>
      <c r="J388" s="15" t="s">
        <v>557</v>
      </c>
    </row>
    <row r="389" ht="15.75" customHeight="1">
      <c r="A389" s="13">
        <v>43870.0</v>
      </c>
      <c r="B389" s="15" t="s">
        <v>93</v>
      </c>
      <c r="C389" s="15" t="s">
        <v>351</v>
      </c>
      <c r="D389" s="15" t="s">
        <v>502</v>
      </c>
      <c r="E389" s="15" t="s">
        <v>491</v>
      </c>
      <c r="F389" s="15" t="s">
        <v>352</v>
      </c>
      <c r="I389" s="15" t="s">
        <v>556</v>
      </c>
      <c r="J389" s="15" t="s">
        <v>557</v>
      </c>
    </row>
    <row r="390" ht="15.75" customHeight="1">
      <c r="A390" s="13">
        <v>43870.0</v>
      </c>
      <c r="B390" s="15" t="s">
        <v>93</v>
      </c>
      <c r="C390" s="15" t="s">
        <v>351</v>
      </c>
      <c r="D390" s="15" t="s">
        <v>502</v>
      </c>
      <c r="E390" s="15" t="s">
        <v>491</v>
      </c>
      <c r="F390" s="15" t="s">
        <v>352</v>
      </c>
      <c r="I390" s="15" t="s">
        <v>556</v>
      </c>
      <c r="J390" s="15" t="s">
        <v>557</v>
      </c>
    </row>
    <row r="391" ht="15.75" customHeight="1">
      <c r="A391" s="13">
        <v>43870.0</v>
      </c>
      <c r="B391" s="15" t="s">
        <v>93</v>
      </c>
      <c r="C391" s="15" t="s">
        <v>351</v>
      </c>
      <c r="D391" s="15" t="s">
        <v>502</v>
      </c>
      <c r="E391" s="15" t="s">
        <v>491</v>
      </c>
      <c r="F391" s="15" t="s">
        <v>352</v>
      </c>
      <c r="I391" s="15" t="s">
        <v>556</v>
      </c>
      <c r="J391" s="15" t="s">
        <v>557</v>
      </c>
    </row>
    <row r="392" ht="15.75" customHeight="1">
      <c r="A392" s="13">
        <v>43870.0</v>
      </c>
      <c r="B392" s="15" t="s">
        <v>93</v>
      </c>
      <c r="C392" s="15" t="s">
        <v>351</v>
      </c>
      <c r="D392" s="15" t="s">
        <v>502</v>
      </c>
      <c r="E392" s="15" t="s">
        <v>491</v>
      </c>
      <c r="F392" s="15" t="s">
        <v>352</v>
      </c>
      <c r="I392" s="15" t="s">
        <v>556</v>
      </c>
      <c r="J392" s="15" t="s">
        <v>557</v>
      </c>
    </row>
    <row r="393" ht="15.75" customHeight="1">
      <c r="A393" s="13">
        <v>43870.0</v>
      </c>
      <c r="B393" s="15" t="s">
        <v>93</v>
      </c>
      <c r="C393" s="15" t="s">
        <v>351</v>
      </c>
      <c r="D393" s="15" t="s">
        <v>502</v>
      </c>
      <c r="E393" s="15" t="s">
        <v>491</v>
      </c>
      <c r="F393" s="15" t="s">
        <v>352</v>
      </c>
      <c r="I393" s="15" t="s">
        <v>556</v>
      </c>
      <c r="J393" s="15" t="s">
        <v>557</v>
      </c>
    </row>
    <row r="394" ht="15.75" customHeight="1">
      <c r="A394" s="13">
        <v>43870.0</v>
      </c>
      <c r="B394" s="15" t="s">
        <v>93</v>
      </c>
      <c r="C394" s="15" t="s">
        <v>351</v>
      </c>
      <c r="D394" s="15" t="s">
        <v>502</v>
      </c>
      <c r="E394" s="15" t="s">
        <v>491</v>
      </c>
      <c r="F394" s="15" t="s">
        <v>352</v>
      </c>
      <c r="I394" s="15" t="s">
        <v>556</v>
      </c>
      <c r="J394" s="15" t="s">
        <v>557</v>
      </c>
    </row>
    <row r="395" ht="15.75" customHeight="1">
      <c r="A395" s="13">
        <v>43870.0</v>
      </c>
      <c r="B395" s="15" t="s">
        <v>93</v>
      </c>
      <c r="C395" s="15" t="s">
        <v>351</v>
      </c>
      <c r="D395" s="15" t="s">
        <v>502</v>
      </c>
      <c r="E395" s="15" t="s">
        <v>491</v>
      </c>
      <c r="F395" s="15" t="s">
        <v>352</v>
      </c>
      <c r="I395" s="15" t="s">
        <v>556</v>
      </c>
      <c r="J395" s="15" t="s">
        <v>557</v>
      </c>
    </row>
    <row r="396" ht="15.75" customHeight="1">
      <c r="A396" s="13">
        <v>43870.0</v>
      </c>
      <c r="B396" s="15" t="s">
        <v>93</v>
      </c>
      <c r="C396" s="15" t="s">
        <v>351</v>
      </c>
      <c r="D396" s="15" t="s">
        <v>502</v>
      </c>
      <c r="E396" s="15" t="s">
        <v>491</v>
      </c>
      <c r="F396" s="15" t="s">
        <v>352</v>
      </c>
      <c r="I396" s="15" t="s">
        <v>556</v>
      </c>
      <c r="J396" s="15" t="s">
        <v>557</v>
      </c>
    </row>
    <row r="397" ht="15.75" customHeight="1">
      <c r="A397" s="13">
        <v>43870.0</v>
      </c>
      <c r="B397" s="15" t="s">
        <v>93</v>
      </c>
      <c r="C397" s="15" t="s">
        <v>351</v>
      </c>
      <c r="D397" s="15" t="s">
        <v>502</v>
      </c>
      <c r="E397" s="15" t="s">
        <v>491</v>
      </c>
      <c r="F397" s="15" t="s">
        <v>352</v>
      </c>
      <c r="I397" s="15" t="s">
        <v>556</v>
      </c>
      <c r="J397" s="15" t="s">
        <v>557</v>
      </c>
    </row>
    <row r="398" ht="15.75" customHeight="1">
      <c r="A398" s="13">
        <v>43870.0</v>
      </c>
      <c r="B398" s="15" t="s">
        <v>93</v>
      </c>
      <c r="C398" s="15" t="s">
        <v>351</v>
      </c>
      <c r="D398" s="15" t="s">
        <v>502</v>
      </c>
      <c r="E398" s="15" t="s">
        <v>491</v>
      </c>
      <c r="F398" s="15" t="s">
        <v>352</v>
      </c>
      <c r="I398" s="15" t="s">
        <v>556</v>
      </c>
      <c r="J398" s="15" t="s">
        <v>557</v>
      </c>
    </row>
    <row r="399" ht="15.75" customHeight="1">
      <c r="A399" s="13">
        <v>43870.0</v>
      </c>
      <c r="B399" s="15" t="s">
        <v>93</v>
      </c>
      <c r="C399" s="15" t="s">
        <v>351</v>
      </c>
      <c r="D399" s="15" t="s">
        <v>502</v>
      </c>
      <c r="E399" s="15" t="s">
        <v>491</v>
      </c>
      <c r="F399" s="15" t="s">
        <v>352</v>
      </c>
      <c r="I399" s="15" t="s">
        <v>556</v>
      </c>
      <c r="J399" s="15" t="s">
        <v>557</v>
      </c>
    </row>
    <row r="400" ht="15.75" customHeight="1">
      <c r="A400" s="13">
        <v>43870.0</v>
      </c>
      <c r="B400" s="15" t="s">
        <v>93</v>
      </c>
      <c r="C400" s="15" t="s">
        <v>351</v>
      </c>
      <c r="D400" s="15" t="s">
        <v>502</v>
      </c>
      <c r="E400" s="15" t="s">
        <v>491</v>
      </c>
      <c r="F400" s="15" t="s">
        <v>352</v>
      </c>
      <c r="I400" s="15" t="s">
        <v>556</v>
      </c>
      <c r="J400" s="15" t="s">
        <v>557</v>
      </c>
    </row>
    <row r="401" ht="15.75" customHeight="1">
      <c r="A401" s="13">
        <v>43870.0</v>
      </c>
      <c r="B401" s="15" t="s">
        <v>93</v>
      </c>
      <c r="C401" s="15" t="s">
        <v>351</v>
      </c>
      <c r="D401" s="15" t="s">
        <v>502</v>
      </c>
      <c r="E401" s="15" t="s">
        <v>491</v>
      </c>
      <c r="F401" s="15" t="s">
        <v>352</v>
      </c>
      <c r="I401" s="15" t="s">
        <v>556</v>
      </c>
      <c r="J401" s="15" t="s">
        <v>557</v>
      </c>
    </row>
    <row r="402" ht="15.75" customHeight="1">
      <c r="A402" s="13">
        <v>43870.0</v>
      </c>
      <c r="B402" s="15" t="s">
        <v>93</v>
      </c>
      <c r="C402" s="15" t="s">
        <v>351</v>
      </c>
      <c r="D402" s="15" t="s">
        <v>502</v>
      </c>
      <c r="E402" s="15" t="s">
        <v>491</v>
      </c>
      <c r="F402" s="15" t="s">
        <v>352</v>
      </c>
      <c r="I402" s="15" t="s">
        <v>556</v>
      </c>
      <c r="J402" s="15" t="s">
        <v>557</v>
      </c>
    </row>
    <row r="403" ht="15.75" customHeight="1">
      <c r="A403" s="13">
        <v>43870.0</v>
      </c>
      <c r="B403" s="15" t="s">
        <v>93</v>
      </c>
      <c r="C403" s="15" t="s">
        <v>351</v>
      </c>
      <c r="D403" s="15" t="s">
        <v>502</v>
      </c>
      <c r="E403" s="15" t="s">
        <v>491</v>
      </c>
      <c r="F403" s="15" t="s">
        <v>352</v>
      </c>
      <c r="I403" s="15" t="s">
        <v>556</v>
      </c>
      <c r="J403" s="15" t="s">
        <v>557</v>
      </c>
    </row>
    <row r="404" ht="15.75" customHeight="1">
      <c r="A404" s="13">
        <v>43870.0</v>
      </c>
      <c r="B404" s="15" t="s">
        <v>93</v>
      </c>
      <c r="C404" s="15" t="s">
        <v>351</v>
      </c>
      <c r="D404" s="15" t="s">
        <v>502</v>
      </c>
      <c r="E404" s="15" t="s">
        <v>491</v>
      </c>
      <c r="F404" s="15" t="s">
        <v>352</v>
      </c>
      <c r="I404" s="15" t="s">
        <v>556</v>
      </c>
      <c r="J404" s="15" t="s">
        <v>557</v>
      </c>
    </row>
    <row r="405" ht="15.75" customHeight="1">
      <c r="A405" s="13">
        <v>43870.0</v>
      </c>
      <c r="B405" s="15" t="s">
        <v>93</v>
      </c>
      <c r="C405" s="15" t="s">
        <v>351</v>
      </c>
      <c r="D405" s="15" t="s">
        <v>502</v>
      </c>
      <c r="E405" s="15" t="s">
        <v>491</v>
      </c>
      <c r="F405" s="15" t="s">
        <v>352</v>
      </c>
      <c r="I405" s="15" t="s">
        <v>556</v>
      </c>
      <c r="J405" s="15" t="s">
        <v>557</v>
      </c>
    </row>
    <row r="406" ht="15.75" customHeight="1">
      <c r="A406" s="13">
        <v>43870.0</v>
      </c>
      <c r="B406" s="15" t="s">
        <v>93</v>
      </c>
      <c r="C406" s="15" t="s">
        <v>351</v>
      </c>
      <c r="D406" s="15" t="s">
        <v>502</v>
      </c>
      <c r="E406" s="15" t="s">
        <v>491</v>
      </c>
      <c r="F406" s="15" t="s">
        <v>352</v>
      </c>
      <c r="I406" s="15" t="s">
        <v>556</v>
      </c>
      <c r="J406" s="15" t="s">
        <v>557</v>
      </c>
    </row>
    <row r="407" ht="15.75" customHeight="1">
      <c r="A407" s="13">
        <v>43870.0</v>
      </c>
      <c r="B407" s="15" t="s">
        <v>93</v>
      </c>
      <c r="C407" s="15" t="s">
        <v>351</v>
      </c>
      <c r="D407" s="15" t="s">
        <v>502</v>
      </c>
      <c r="E407" s="15" t="s">
        <v>491</v>
      </c>
      <c r="F407" s="15" t="s">
        <v>352</v>
      </c>
      <c r="I407" s="15" t="s">
        <v>556</v>
      </c>
      <c r="J407" s="15" t="s">
        <v>557</v>
      </c>
    </row>
    <row r="408" ht="15.75" customHeight="1">
      <c r="A408" s="13">
        <v>43870.0</v>
      </c>
      <c r="B408" s="15" t="s">
        <v>93</v>
      </c>
      <c r="C408" s="15" t="s">
        <v>351</v>
      </c>
      <c r="D408" s="15" t="s">
        <v>502</v>
      </c>
      <c r="E408" s="15" t="s">
        <v>491</v>
      </c>
      <c r="F408" s="15" t="s">
        <v>352</v>
      </c>
      <c r="I408" s="15" t="s">
        <v>556</v>
      </c>
      <c r="J408" s="15" t="s">
        <v>557</v>
      </c>
    </row>
    <row r="409" ht="15.75" customHeight="1">
      <c r="A409" s="13">
        <v>43870.0</v>
      </c>
      <c r="B409" s="15" t="s">
        <v>93</v>
      </c>
      <c r="C409" s="15" t="s">
        <v>351</v>
      </c>
      <c r="D409" s="15" t="s">
        <v>502</v>
      </c>
      <c r="E409" s="15" t="s">
        <v>491</v>
      </c>
      <c r="F409" s="15" t="s">
        <v>352</v>
      </c>
      <c r="I409" s="15" t="s">
        <v>556</v>
      </c>
      <c r="J409" s="15" t="s">
        <v>557</v>
      </c>
    </row>
    <row r="410" ht="15.75" customHeight="1">
      <c r="A410" s="13">
        <v>43870.0</v>
      </c>
      <c r="B410" s="15" t="s">
        <v>93</v>
      </c>
      <c r="C410" s="15" t="s">
        <v>351</v>
      </c>
      <c r="D410" s="15" t="s">
        <v>502</v>
      </c>
      <c r="E410" s="15" t="s">
        <v>491</v>
      </c>
      <c r="F410" s="15" t="s">
        <v>352</v>
      </c>
      <c r="I410" s="15" t="s">
        <v>556</v>
      </c>
      <c r="J410" s="15" t="s">
        <v>557</v>
      </c>
    </row>
    <row r="411" ht="15.75" customHeight="1">
      <c r="A411" s="13">
        <v>43870.0</v>
      </c>
      <c r="B411" s="15" t="s">
        <v>93</v>
      </c>
      <c r="C411" s="15" t="s">
        <v>351</v>
      </c>
      <c r="D411" s="15" t="s">
        <v>502</v>
      </c>
      <c r="E411" s="15" t="s">
        <v>491</v>
      </c>
      <c r="F411" s="15" t="s">
        <v>352</v>
      </c>
      <c r="I411" s="15" t="s">
        <v>556</v>
      </c>
      <c r="J411" s="15" t="s">
        <v>557</v>
      </c>
    </row>
    <row r="412" ht="15.75" customHeight="1">
      <c r="A412" s="13">
        <v>43870.0</v>
      </c>
      <c r="B412" s="15" t="s">
        <v>93</v>
      </c>
      <c r="C412" s="15" t="s">
        <v>351</v>
      </c>
      <c r="D412" s="15" t="s">
        <v>502</v>
      </c>
      <c r="E412" s="15" t="s">
        <v>491</v>
      </c>
      <c r="F412" s="15" t="s">
        <v>352</v>
      </c>
      <c r="I412" s="15" t="s">
        <v>556</v>
      </c>
      <c r="J412" s="15" t="s">
        <v>557</v>
      </c>
    </row>
    <row r="413" ht="15.75" customHeight="1">
      <c r="A413" s="13">
        <v>43870.0</v>
      </c>
      <c r="B413" s="15" t="s">
        <v>93</v>
      </c>
      <c r="C413" s="15" t="s">
        <v>351</v>
      </c>
      <c r="D413" s="15" t="s">
        <v>502</v>
      </c>
      <c r="E413" s="15" t="s">
        <v>491</v>
      </c>
      <c r="F413" s="15" t="s">
        <v>352</v>
      </c>
      <c r="I413" s="15" t="s">
        <v>556</v>
      </c>
      <c r="J413" s="15" t="s">
        <v>557</v>
      </c>
    </row>
    <row r="414" ht="15.75" customHeight="1">
      <c r="A414" s="13">
        <v>43870.0</v>
      </c>
      <c r="B414" s="15" t="s">
        <v>93</v>
      </c>
      <c r="C414" s="15" t="s">
        <v>351</v>
      </c>
      <c r="D414" s="15" t="s">
        <v>502</v>
      </c>
      <c r="E414" s="15" t="s">
        <v>491</v>
      </c>
      <c r="F414" s="15" t="s">
        <v>352</v>
      </c>
      <c r="I414" s="15" t="s">
        <v>556</v>
      </c>
      <c r="J414" s="15" t="s">
        <v>557</v>
      </c>
    </row>
    <row r="415" ht="15.75" customHeight="1">
      <c r="A415" s="13">
        <v>43870.0</v>
      </c>
      <c r="B415" s="15" t="s">
        <v>93</v>
      </c>
      <c r="C415" s="15" t="s">
        <v>351</v>
      </c>
      <c r="D415" s="15" t="s">
        <v>502</v>
      </c>
      <c r="E415" s="15" t="s">
        <v>491</v>
      </c>
      <c r="F415" s="15" t="s">
        <v>352</v>
      </c>
      <c r="I415" s="15" t="s">
        <v>556</v>
      </c>
      <c r="J415" s="15" t="s">
        <v>557</v>
      </c>
    </row>
    <row r="416" ht="15.75" customHeight="1">
      <c r="A416" s="13">
        <v>43870.0</v>
      </c>
      <c r="B416" s="15" t="s">
        <v>93</v>
      </c>
      <c r="C416" s="15" t="s">
        <v>351</v>
      </c>
      <c r="D416" s="15" t="s">
        <v>502</v>
      </c>
      <c r="E416" s="15" t="s">
        <v>491</v>
      </c>
      <c r="F416" s="15" t="s">
        <v>352</v>
      </c>
      <c r="I416" s="15" t="s">
        <v>556</v>
      </c>
      <c r="J416" s="15" t="s">
        <v>557</v>
      </c>
    </row>
    <row r="417" ht="15.75" customHeight="1">
      <c r="A417" s="13">
        <v>43870.0</v>
      </c>
      <c r="B417" s="15" t="s">
        <v>93</v>
      </c>
      <c r="C417" s="15" t="s">
        <v>351</v>
      </c>
      <c r="D417" s="15" t="s">
        <v>502</v>
      </c>
      <c r="E417" s="15" t="s">
        <v>491</v>
      </c>
      <c r="F417" s="15" t="s">
        <v>352</v>
      </c>
      <c r="I417" s="15" t="s">
        <v>556</v>
      </c>
      <c r="J417" s="15" t="s">
        <v>557</v>
      </c>
    </row>
    <row r="418" ht="15.75" customHeight="1">
      <c r="A418" s="13">
        <v>43870.0</v>
      </c>
      <c r="B418" s="15" t="s">
        <v>93</v>
      </c>
      <c r="C418" s="15" t="s">
        <v>351</v>
      </c>
      <c r="D418" s="15" t="s">
        <v>502</v>
      </c>
      <c r="E418" s="15" t="s">
        <v>491</v>
      </c>
      <c r="F418" s="15" t="s">
        <v>352</v>
      </c>
      <c r="I418" s="15" t="s">
        <v>556</v>
      </c>
      <c r="J418" s="15" t="s">
        <v>557</v>
      </c>
    </row>
    <row r="419" ht="15.75" customHeight="1">
      <c r="A419" s="13">
        <v>43870.0</v>
      </c>
      <c r="B419" s="15" t="s">
        <v>93</v>
      </c>
      <c r="C419" s="15" t="s">
        <v>351</v>
      </c>
      <c r="D419" s="15" t="s">
        <v>502</v>
      </c>
      <c r="E419" s="15" t="s">
        <v>491</v>
      </c>
      <c r="F419" s="15" t="s">
        <v>352</v>
      </c>
      <c r="I419" s="15" t="s">
        <v>556</v>
      </c>
      <c r="J419" s="15" t="s">
        <v>557</v>
      </c>
    </row>
    <row r="420" ht="15.75" customHeight="1">
      <c r="A420" s="13">
        <v>43870.0</v>
      </c>
      <c r="B420" s="15" t="s">
        <v>93</v>
      </c>
      <c r="C420" s="15" t="s">
        <v>351</v>
      </c>
      <c r="D420" s="15" t="s">
        <v>502</v>
      </c>
      <c r="E420" s="15" t="s">
        <v>491</v>
      </c>
      <c r="F420" s="15" t="s">
        <v>352</v>
      </c>
      <c r="I420" s="15" t="s">
        <v>556</v>
      </c>
      <c r="J420" s="15" t="s">
        <v>557</v>
      </c>
    </row>
    <row r="421" ht="15.75" customHeight="1">
      <c r="A421" s="13">
        <v>43870.0</v>
      </c>
      <c r="B421" s="15" t="s">
        <v>93</v>
      </c>
      <c r="C421" s="15" t="s">
        <v>351</v>
      </c>
      <c r="D421" s="15" t="s">
        <v>502</v>
      </c>
      <c r="E421" s="15" t="s">
        <v>491</v>
      </c>
      <c r="F421" s="15" t="s">
        <v>352</v>
      </c>
      <c r="I421" s="15" t="s">
        <v>556</v>
      </c>
      <c r="J421" s="15" t="s">
        <v>557</v>
      </c>
    </row>
    <row r="422" ht="15.75" customHeight="1">
      <c r="A422" s="13">
        <v>43870.0</v>
      </c>
      <c r="B422" s="15" t="s">
        <v>93</v>
      </c>
      <c r="C422" s="15" t="s">
        <v>351</v>
      </c>
      <c r="D422" s="15" t="s">
        <v>502</v>
      </c>
      <c r="E422" s="15" t="s">
        <v>491</v>
      </c>
      <c r="F422" s="15" t="s">
        <v>352</v>
      </c>
      <c r="I422" s="15" t="s">
        <v>556</v>
      </c>
      <c r="J422" s="15" t="s">
        <v>557</v>
      </c>
    </row>
    <row r="423" ht="15.75" customHeight="1">
      <c r="A423" s="13">
        <v>43870.0</v>
      </c>
      <c r="B423" s="15" t="s">
        <v>93</v>
      </c>
      <c r="C423" s="15" t="s">
        <v>351</v>
      </c>
      <c r="D423" s="15" t="s">
        <v>502</v>
      </c>
      <c r="E423" s="15" t="s">
        <v>491</v>
      </c>
      <c r="F423" s="15" t="s">
        <v>352</v>
      </c>
      <c r="I423" s="15" t="s">
        <v>556</v>
      </c>
      <c r="J423" s="15" t="s">
        <v>557</v>
      </c>
    </row>
    <row r="424" ht="15.75" customHeight="1">
      <c r="A424" s="13">
        <v>43870.0</v>
      </c>
      <c r="B424" s="15" t="s">
        <v>93</v>
      </c>
      <c r="C424" s="15" t="s">
        <v>351</v>
      </c>
      <c r="D424" s="15" t="s">
        <v>502</v>
      </c>
      <c r="E424" s="15" t="s">
        <v>491</v>
      </c>
      <c r="F424" s="15" t="s">
        <v>352</v>
      </c>
      <c r="I424" s="15" t="s">
        <v>556</v>
      </c>
      <c r="J424" s="15" t="s">
        <v>557</v>
      </c>
    </row>
    <row r="425" ht="15.75" customHeight="1">
      <c r="A425" s="13">
        <v>43870.0</v>
      </c>
      <c r="B425" s="15" t="s">
        <v>93</v>
      </c>
      <c r="C425" s="15" t="s">
        <v>351</v>
      </c>
      <c r="D425" s="15" t="s">
        <v>502</v>
      </c>
      <c r="E425" s="15" t="s">
        <v>491</v>
      </c>
      <c r="F425" s="15" t="s">
        <v>352</v>
      </c>
      <c r="I425" s="15" t="s">
        <v>556</v>
      </c>
      <c r="J425" s="15" t="s">
        <v>557</v>
      </c>
    </row>
    <row r="426" ht="15.75" customHeight="1">
      <c r="A426" s="13">
        <v>43870.0</v>
      </c>
      <c r="B426" s="15" t="s">
        <v>93</v>
      </c>
      <c r="C426" s="15" t="s">
        <v>351</v>
      </c>
      <c r="D426" s="15" t="s">
        <v>502</v>
      </c>
      <c r="E426" s="15" t="s">
        <v>491</v>
      </c>
      <c r="F426" s="15" t="s">
        <v>352</v>
      </c>
      <c r="I426" s="15" t="s">
        <v>556</v>
      </c>
      <c r="J426" s="15" t="s">
        <v>557</v>
      </c>
    </row>
    <row r="427" ht="15.75" customHeight="1">
      <c r="A427" s="13">
        <v>43870.0</v>
      </c>
      <c r="B427" s="15" t="s">
        <v>93</v>
      </c>
      <c r="C427" s="15" t="s">
        <v>351</v>
      </c>
      <c r="D427" s="15" t="s">
        <v>502</v>
      </c>
      <c r="E427" s="15" t="s">
        <v>491</v>
      </c>
      <c r="F427" s="15" t="s">
        <v>352</v>
      </c>
      <c r="I427" s="15" t="s">
        <v>556</v>
      </c>
      <c r="J427" s="15" t="s">
        <v>557</v>
      </c>
    </row>
    <row r="428" ht="15.75" customHeight="1">
      <c r="A428" s="13">
        <v>43870.0</v>
      </c>
      <c r="B428" s="15" t="s">
        <v>93</v>
      </c>
      <c r="C428" s="15" t="s">
        <v>351</v>
      </c>
      <c r="D428" s="15" t="s">
        <v>502</v>
      </c>
      <c r="E428" s="15" t="s">
        <v>491</v>
      </c>
      <c r="F428" s="15" t="s">
        <v>352</v>
      </c>
      <c r="I428" s="15" t="s">
        <v>556</v>
      </c>
      <c r="J428" s="15" t="s">
        <v>557</v>
      </c>
    </row>
    <row r="429" ht="15.75" customHeight="1">
      <c r="A429" s="13">
        <v>43870.0</v>
      </c>
      <c r="B429" s="15" t="s">
        <v>93</v>
      </c>
      <c r="C429" s="15" t="s">
        <v>351</v>
      </c>
      <c r="D429" s="15" t="s">
        <v>502</v>
      </c>
      <c r="E429" s="15" t="s">
        <v>491</v>
      </c>
      <c r="F429" s="15" t="s">
        <v>352</v>
      </c>
      <c r="I429" s="15" t="s">
        <v>556</v>
      </c>
      <c r="J429" s="15" t="s">
        <v>557</v>
      </c>
    </row>
    <row r="430" ht="15.75" customHeight="1">
      <c r="A430" s="13">
        <v>43870.0</v>
      </c>
      <c r="B430" s="15" t="s">
        <v>93</v>
      </c>
      <c r="C430" s="15" t="s">
        <v>351</v>
      </c>
      <c r="D430" s="15" t="s">
        <v>502</v>
      </c>
      <c r="E430" s="15" t="s">
        <v>491</v>
      </c>
      <c r="F430" s="15" t="s">
        <v>352</v>
      </c>
      <c r="I430" s="15" t="s">
        <v>556</v>
      </c>
      <c r="J430" s="15" t="s">
        <v>557</v>
      </c>
    </row>
    <row r="431" ht="15.75" customHeight="1">
      <c r="A431" s="13">
        <v>43870.0</v>
      </c>
      <c r="B431" s="15" t="s">
        <v>93</v>
      </c>
      <c r="C431" s="15" t="s">
        <v>351</v>
      </c>
      <c r="D431" s="15" t="s">
        <v>502</v>
      </c>
      <c r="E431" s="15" t="s">
        <v>491</v>
      </c>
      <c r="F431" s="15" t="s">
        <v>352</v>
      </c>
      <c r="I431" s="15" t="s">
        <v>556</v>
      </c>
      <c r="J431" s="15" t="s">
        <v>557</v>
      </c>
    </row>
    <row r="432" ht="15.75" customHeight="1">
      <c r="A432" s="13">
        <v>43870.0</v>
      </c>
      <c r="B432" s="15" t="s">
        <v>93</v>
      </c>
      <c r="C432" s="15" t="s">
        <v>351</v>
      </c>
      <c r="D432" s="15" t="s">
        <v>502</v>
      </c>
      <c r="E432" s="15" t="s">
        <v>491</v>
      </c>
      <c r="F432" s="15" t="s">
        <v>352</v>
      </c>
      <c r="I432" s="15" t="s">
        <v>556</v>
      </c>
      <c r="J432" s="15" t="s">
        <v>557</v>
      </c>
    </row>
    <row r="433" ht="15.75" customHeight="1">
      <c r="A433" s="13">
        <v>43870.0</v>
      </c>
      <c r="B433" s="15" t="s">
        <v>93</v>
      </c>
      <c r="C433" s="15" t="s">
        <v>351</v>
      </c>
      <c r="D433" s="15" t="s">
        <v>502</v>
      </c>
      <c r="E433" s="15" t="s">
        <v>491</v>
      </c>
      <c r="F433" s="15" t="s">
        <v>352</v>
      </c>
      <c r="I433" s="15" t="s">
        <v>556</v>
      </c>
      <c r="J433" s="15" t="s">
        <v>557</v>
      </c>
    </row>
    <row r="434" ht="15.75" customHeight="1">
      <c r="A434" s="13">
        <v>43870.0</v>
      </c>
      <c r="B434" s="15" t="s">
        <v>93</v>
      </c>
      <c r="C434" s="15" t="s">
        <v>351</v>
      </c>
      <c r="D434" s="15" t="s">
        <v>502</v>
      </c>
      <c r="E434" s="15" t="s">
        <v>491</v>
      </c>
      <c r="F434" s="15" t="s">
        <v>352</v>
      </c>
      <c r="I434" s="15" t="s">
        <v>556</v>
      </c>
      <c r="J434" s="15" t="s">
        <v>557</v>
      </c>
    </row>
    <row r="435" ht="15.75" customHeight="1">
      <c r="A435" s="13">
        <v>43870.0</v>
      </c>
      <c r="B435" s="15" t="s">
        <v>93</v>
      </c>
      <c r="C435" s="15" t="s">
        <v>351</v>
      </c>
      <c r="D435" s="15" t="s">
        <v>502</v>
      </c>
      <c r="E435" s="15" t="s">
        <v>491</v>
      </c>
      <c r="F435" s="15" t="s">
        <v>352</v>
      </c>
      <c r="I435" s="15" t="s">
        <v>556</v>
      </c>
      <c r="J435" s="15" t="s">
        <v>557</v>
      </c>
    </row>
    <row r="436" ht="15.75" customHeight="1">
      <c r="A436" s="13">
        <v>43870.0</v>
      </c>
      <c r="B436" s="15" t="s">
        <v>93</v>
      </c>
      <c r="C436" s="15" t="s">
        <v>351</v>
      </c>
      <c r="D436" s="15" t="s">
        <v>502</v>
      </c>
      <c r="E436" s="15" t="s">
        <v>491</v>
      </c>
      <c r="F436" s="15" t="s">
        <v>352</v>
      </c>
      <c r="I436" s="15" t="s">
        <v>556</v>
      </c>
      <c r="J436" s="15" t="s">
        <v>557</v>
      </c>
    </row>
    <row r="437" ht="15.75" customHeight="1">
      <c r="A437" s="13">
        <v>43870.0</v>
      </c>
      <c r="B437" s="15" t="s">
        <v>93</v>
      </c>
      <c r="C437" s="15" t="s">
        <v>351</v>
      </c>
      <c r="D437" s="15" t="s">
        <v>502</v>
      </c>
      <c r="E437" s="15" t="s">
        <v>491</v>
      </c>
      <c r="F437" s="15" t="s">
        <v>352</v>
      </c>
      <c r="I437" s="15" t="s">
        <v>556</v>
      </c>
      <c r="J437" s="15" t="s">
        <v>557</v>
      </c>
    </row>
    <row r="438" ht="15.75" customHeight="1">
      <c r="A438" s="13">
        <v>43870.0</v>
      </c>
      <c r="B438" s="15" t="s">
        <v>93</v>
      </c>
      <c r="C438" s="15" t="s">
        <v>351</v>
      </c>
      <c r="D438" s="15" t="s">
        <v>502</v>
      </c>
      <c r="E438" s="15" t="s">
        <v>491</v>
      </c>
      <c r="F438" s="15" t="s">
        <v>352</v>
      </c>
      <c r="I438" s="15" t="s">
        <v>556</v>
      </c>
      <c r="J438" s="15" t="s">
        <v>557</v>
      </c>
    </row>
    <row r="439" ht="15.75" customHeight="1">
      <c r="A439" s="13">
        <v>43870.0</v>
      </c>
      <c r="B439" s="15" t="s">
        <v>93</v>
      </c>
      <c r="C439" s="15" t="s">
        <v>351</v>
      </c>
      <c r="D439" s="15" t="s">
        <v>502</v>
      </c>
      <c r="E439" s="15" t="s">
        <v>491</v>
      </c>
      <c r="F439" s="15" t="s">
        <v>352</v>
      </c>
      <c r="I439" s="15" t="s">
        <v>556</v>
      </c>
      <c r="J439" s="15" t="s">
        <v>557</v>
      </c>
    </row>
    <row r="440" ht="15.75" customHeight="1">
      <c r="A440" s="13">
        <v>43870.0</v>
      </c>
      <c r="B440" s="15" t="s">
        <v>93</v>
      </c>
      <c r="C440" s="15" t="s">
        <v>351</v>
      </c>
      <c r="D440" s="15" t="s">
        <v>502</v>
      </c>
      <c r="E440" s="15" t="s">
        <v>491</v>
      </c>
      <c r="F440" s="15" t="s">
        <v>352</v>
      </c>
      <c r="I440" s="15" t="s">
        <v>556</v>
      </c>
      <c r="J440" s="15" t="s">
        <v>557</v>
      </c>
    </row>
    <row r="441" ht="15.75" customHeight="1">
      <c r="A441" s="13">
        <v>43870.0</v>
      </c>
      <c r="B441" s="15" t="s">
        <v>93</v>
      </c>
      <c r="C441" s="15" t="s">
        <v>351</v>
      </c>
      <c r="D441" s="15" t="s">
        <v>502</v>
      </c>
      <c r="E441" s="15" t="s">
        <v>491</v>
      </c>
      <c r="F441" s="15" t="s">
        <v>352</v>
      </c>
      <c r="I441" s="15" t="s">
        <v>556</v>
      </c>
      <c r="J441" s="15" t="s">
        <v>557</v>
      </c>
    </row>
    <row r="442" ht="15.75" customHeight="1">
      <c r="A442" s="13">
        <v>43870.0</v>
      </c>
      <c r="B442" s="15" t="s">
        <v>93</v>
      </c>
      <c r="C442" s="15" t="s">
        <v>351</v>
      </c>
      <c r="D442" s="15" t="s">
        <v>502</v>
      </c>
      <c r="E442" s="15" t="s">
        <v>491</v>
      </c>
      <c r="F442" s="15" t="s">
        <v>352</v>
      </c>
      <c r="I442" s="15" t="s">
        <v>556</v>
      </c>
      <c r="J442" s="15" t="s">
        <v>557</v>
      </c>
    </row>
    <row r="443" ht="15.75" customHeight="1">
      <c r="A443" s="13">
        <v>43870.0</v>
      </c>
      <c r="B443" s="15" t="s">
        <v>93</v>
      </c>
      <c r="C443" s="15" t="s">
        <v>351</v>
      </c>
      <c r="D443" s="15" t="s">
        <v>502</v>
      </c>
      <c r="E443" s="15" t="s">
        <v>491</v>
      </c>
      <c r="F443" s="15" t="s">
        <v>352</v>
      </c>
      <c r="I443" s="15" t="s">
        <v>556</v>
      </c>
      <c r="J443" s="15" t="s">
        <v>557</v>
      </c>
    </row>
    <row r="444" ht="15.75" customHeight="1">
      <c r="A444" s="13">
        <v>43870.0</v>
      </c>
      <c r="B444" s="15" t="s">
        <v>93</v>
      </c>
      <c r="C444" s="15" t="s">
        <v>351</v>
      </c>
      <c r="D444" s="15" t="s">
        <v>502</v>
      </c>
      <c r="E444" s="15" t="s">
        <v>491</v>
      </c>
      <c r="F444" s="15" t="s">
        <v>352</v>
      </c>
      <c r="I444" s="15" t="s">
        <v>556</v>
      </c>
      <c r="J444" s="15" t="s">
        <v>557</v>
      </c>
    </row>
    <row r="445" ht="15.75" customHeight="1">
      <c r="A445" s="13">
        <v>43870.0</v>
      </c>
      <c r="B445" s="15" t="s">
        <v>93</v>
      </c>
      <c r="C445" s="15" t="s">
        <v>351</v>
      </c>
      <c r="D445" s="15" t="s">
        <v>502</v>
      </c>
      <c r="E445" s="15" t="s">
        <v>491</v>
      </c>
      <c r="F445" s="15" t="s">
        <v>352</v>
      </c>
      <c r="I445" s="15" t="s">
        <v>556</v>
      </c>
      <c r="J445" s="15" t="s">
        <v>557</v>
      </c>
    </row>
    <row r="446" ht="15.75" customHeight="1">
      <c r="A446" s="13">
        <v>43870.0</v>
      </c>
      <c r="B446" s="15" t="s">
        <v>93</v>
      </c>
      <c r="C446" s="15" t="s">
        <v>351</v>
      </c>
      <c r="D446" s="15" t="s">
        <v>502</v>
      </c>
      <c r="E446" s="15" t="s">
        <v>491</v>
      </c>
      <c r="F446" s="15" t="s">
        <v>352</v>
      </c>
      <c r="I446" s="15" t="s">
        <v>556</v>
      </c>
      <c r="J446" s="15" t="s">
        <v>557</v>
      </c>
    </row>
    <row r="447" ht="15.75" customHeight="1">
      <c r="A447" s="13">
        <v>43870.0</v>
      </c>
      <c r="B447" s="15" t="s">
        <v>93</v>
      </c>
      <c r="C447" s="15" t="s">
        <v>351</v>
      </c>
      <c r="D447" s="15" t="s">
        <v>502</v>
      </c>
      <c r="E447" s="15" t="s">
        <v>491</v>
      </c>
      <c r="F447" s="15" t="s">
        <v>352</v>
      </c>
      <c r="I447" s="15" t="s">
        <v>556</v>
      </c>
      <c r="J447" s="15" t="s">
        <v>557</v>
      </c>
    </row>
    <row r="448" ht="15.75" customHeight="1">
      <c r="A448" s="13">
        <v>43870.0</v>
      </c>
      <c r="B448" s="15" t="s">
        <v>93</v>
      </c>
      <c r="C448" s="15" t="s">
        <v>351</v>
      </c>
      <c r="D448" s="15" t="s">
        <v>502</v>
      </c>
      <c r="E448" s="15" t="s">
        <v>491</v>
      </c>
      <c r="F448" s="15" t="s">
        <v>352</v>
      </c>
      <c r="I448" s="15" t="s">
        <v>556</v>
      </c>
      <c r="J448" s="15" t="s">
        <v>557</v>
      </c>
    </row>
    <row r="449" ht="15.75" customHeight="1">
      <c r="A449" s="13">
        <v>43870.0</v>
      </c>
      <c r="B449" s="15" t="s">
        <v>93</v>
      </c>
      <c r="C449" s="15" t="s">
        <v>351</v>
      </c>
      <c r="D449" s="15" t="s">
        <v>526</v>
      </c>
      <c r="E449" s="15" t="s">
        <v>491</v>
      </c>
      <c r="F449" s="15" t="s">
        <v>352</v>
      </c>
      <c r="I449" s="15" t="s">
        <v>556</v>
      </c>
      <c r="J449" s="15" t="s">
        <v>557</v>
      </c>
    </row>
    <row r="450" ht="15.75" customHeight="1">
      <c r="A450" s="13">
        <v>43870.0</v>
      </c>
      <c r="B450" s="15" t="s">
        <v>93</v>
      </c>
      <c r="C450" s="15" t="s">
        <v>351</v>
      </c>
      <c r="D450" s="15" t="s">
        <v>526</v>
      </c>
      <c r="E450" s="15" t="s">
        <v>491</v>
      </c>
      <c r="F450" s="15" t="s">
        <v>352</v>
      </c>
      <c r="I450" s="15" t="s">
        <v>556</v>
      </c>
      <c r="J450" s="15" t="s">
        <v>557</v>
      </c>
    </row>
    <row r="451" ht="15.75" customHeight="1">
      <c r="A451" s="13">
        <v>43870.0</v>
      </c>
      <c r="B451" s="15" t="s">
        <v>93</v>
      </c>
      <c r="C451" s="15" t="s">
        <v>351</v>
      </c>
      <c r="D451" s="15" t="s">
        <v>526</v>
      </c>
      <c r="E451" s="15" t="s">
        <v>491</v>
      </c>
      <c r="F451" s="15" t="s">
        <v>352</v>
      </c>
      <c r="I451" s="15" t="s">
        <v>556</v>
      </c>
      <c r="J451" s="15" t="s">
        <v>557</v>
      </c>
    </row>
    <row r="452" ht="15.75" customHeight="1">
      <c r="A452" s="13">
        <v>43870.0</v>
      </c>
      <c r="B452" s="15" t="s">
        <v>93</v>
      </c>
      <c r="C452" s="15" t="s">
        <v>351</v>
      </c>
      <c r="D452" s="15" t="s">
        <v>526</v>
      </c>
      <c r="E452" s="15" t="s">
        <v>491</v>
      </c>
      <c r="F452" s="15" t="s">
        <v>352</v>
      </c>
      <c r="I452" s="15" t="s">
        <v>556</v>
      </c>
      <c r="J452" s="15" t="s">
        <v>557</v>
      </c>
    </row>
    <row r="453" ht="15.75" customHeight="1">
      <c r="A453" s="13">
        <v>43870.0</v>
      </c>
      <c r="B453" s="15" t="s">
        <v>93</v>
      </c>
      <c r="C453" s="15" t="s">
        <v>351</v>
      </c>
      <c r="D453" s="15" t="s">
        <v>526</v>
      </c>
      <c r="E453" s="15" t="s">
        <v>491</v>
      </c>
      <c r="F453" s="15" t="s">
        <v>352</v>
      </c>
      <c r="I453" s="15" t="s">
        <v>556</v>
      </c>
      <c r="J453" s="15" t="s">
        <v>557</v>
      </c>
    </row>
    <row r="454" ht="15.75" customHeight="1">
      <c r="A454" s="13">
        <v>43870.0</v>
      </c>
      <c r="B454" s="15" t="s">
        <v>93</v>
      </c>
      <c r="C454" s="15" t="s">
        <v>351</v>
      </c>
      <c r="D454" s="15" t="s">
        <v>526</v>
      </c>
      <c r="E454" s="15" t="s">
        <v>491</v>
      </c>
      <c r="F454" s="15" t="s">
        <v>352</v>
      </c>
      <c r="I454" s="15" t="s">
        <v>556</v>
      </c>
      <c r="J454" s="15" t="s">
        <v>557</v>
      </c>
    </row>
    <row r="455" ht="15.75" customHeight="1">
      <c r="A455" s="13">
        <v>43870.0</v>
      </c>
      <c r="B455" s="15" t="s">
        <v>93</v>
      </c>
      <c r="C455" s="15" t="s">
        <v>351</v>
      </c>
      <c r="D455" s="15" t="s">
        <v>526</v>
      </c>
      <c r="E455" s="15" t="s">
        <v>491</v>
      </c>
      <c r="F455" s="15" t="s">
        <v>352</v>
      </c>
      <c r="I455" s="15" t="s">
        <v>556</v>
      </c>
      <c r="J455" s="15" t="s">
        <v>557</v>
      </c>
    </row>
    <row r="456" ht="15.75" customHeight="1">
      <c r="A456" s="13">
        <v>43870.0</v>
      </c>
      <c r="B456" s="15" t="s">
        <v>93</v>
      </c>
      <c r="C456" s="15" t="s">
        <v>351</v>
      </c>
      <c r="D456" s="15" t="s">
        <v>502</v>
      </c>
      <c r="E456" s="15" t="s">
        <v>491</v>
      </c>
      <c r="F456" s="15" t="s">
        <v>202</v>
      </c>
      <c r="G456" s="15" t="s">
        <v>354</v>
      </c>
      <c r="I456" s="15" t="s">
        <v>558</v>
      </c>
    </row>
    <row r="457" ht="15.75" customHeight="1">
      <c r="A457" s="13">
        <v>43870.0</v>
      </c>
      <c r="B457" s="15" t="s">
        <v>93</v>
      </c>
      <c r="C457" s="15" t="s">
        <v>351</v>
      </c>
      <c r="D457" s="15" t="s">
        <v>502</v>
      </c>
      <c r="E457" s="15" t="s">
        <v>491</v>
      </c>
      <c r="F457" s="15" t="s">
        <v>202</v>
      </c>
      <c r="G457" s="15" t="s">
        <v>354</v>
      </c>
      <c r="I457" s="15" t="s">
        <v>558</v>
      </c>
    </row>
    <row r="458" ht="15.75" customHeight="1">
      <c r="A458" s="13">
        <v>43870.0</v>
      </c>
      <c r="B458" s="15" t="s">
        <v>93</v>
      </c>
      <c r="C458" s="15" t="s">
        <v>351</v>
      </c>
      <c r="D458" s="15" t="s">
        <v>502</v>
      </c>
      <c r="E458" s="15" t="s">
        <v>491</v>
      </c>
      <c r="F458" s="15" t="s">
        <v>202</v>
      </c>
      <c r="G458" s="15" t="s">
        <v>354</v>
      </c>
      <c r="I458" s="15" t="s">
        <v>558</v>
      </c>
    </row>
    <row r="459" ht="15.75" customHeight="1">
      <c r="A459" s="13">
        <v>43870.0</v>
      </c>
      <c r="B459" s="15" t="s">
        <v>93</v>
      </c>
      <c r="C459" s="15" t="s">
        <v>351</v>
      </c>
      <c r="D459" s="15" t="s">
        <v>502</v>
      </c>
      <c r="E459" s="15" t="s">
        <v>491</v>
      </c>
      <c r="F459" s="15" t="s">
        <v>202</v>
      </c>
      <c r="G459" s="15" t="s">
        <v>354</v>
      </c>
      <c r="I459" s="15" t="s">
        <v>558</v>
      </c>
    </row>
    <row r="460" ht="15.75" customHeight="1">
      <c r="A460" s="13">
        <v>43870.0</v>
      </c>
      <c r="B460" s="15" t="s">
        <v>93</v>
      </c>
      <c r="C460" s="15" t="s">
        <v>351</v>
      </c>
      <c r="D460" s="15" t="s">
        <v>502</v>
      </c>
      <c r="E460" s="15" t="s">
        <v>491</v>
      </c>
      <c r="F460" s="15" t="s">
        <v>202</v>
      </c>
      <c r="G460" s="15" t="s">
        <v>354</v>
      </c>
      <c r="I460" s="15" t="s">
        <v>558</v>
      </c>
    </row>
    <row r="461" ht="15.75" customHeight="1">
      <c r="A461" s="13">
        <v>43870.0</v>
      </c>
      <c r="B461" s="15" t="s">
        <v>93</v>
      </c>
      <c r="C461" s="15" t="s">
        <v>351</v>
      </c>
      <c r="D461" s="15" t="s">
        <v>502</v>
      </c>
      <c r="E461" s="15" t="s">
        <v>488</v>
      </c>
      <c r="F461" s="15" t="s">
        <v>202</v>
      </c>
      <c r="G461" s="15" t="s">
        <v>354</v>
      </c>
      <c r="I461" s="15" t="s">
        <v>558</v>
      </c>
    </row>
    <row r="462" ht="15.75" customHeight="1">
      <c r="A462" s="13">
        <v>43870.0</v>
      </c>
      <c r="B462" s="15" t="s">
        <v>93</v>
      </c>
      <c r="C462" s="15" t="s">
        <v>351</v>
      </c>
      <c r="D462" s="15" t="s">
        <v>502</v>
      </c>
      <c r="E462" s="15" t="s">
        <v>488</v>
      </c>
      <c r="F462" s="15" t="s">
        <v>202</v>
      </c>
      <c r="G462" s="15" t="s">
        <v>354</v>
      </c>
      <c r="I462" s="15" t="s">
        <v>558</v>
      </c>
    </row>
    <row r="463" ht="15.75" customHeight="1">
      <c r="A463" s="13">
        <v>43870.0</v>
      </c>
      <c r="B463" s="15" t="s">
        <v>93</v>
      </c>
      <c r="C463" s="15" t="s">
        <v>351</v>
      </c>
      <c r="D463" s="15" t="s">
        <v>502</v>
      </c>
      <c r="E463" s="15" t="s">
        <v>491</v>
      </c>
      <c r="F463" s="15" t="s">
        <v>195</v>
      </c>
      <c r="I463" s="15" t="s">
        <v>559</v>
      </c>
    </row>
    <row r="464" ht="15.75" customHeight="1">
      <c r="A464" s="13">
        <v>43870.0</v>
      </c>
      <c r="B464" s="15" t="s">
        <v>93</v>
      </c>
      <c r="C464" s="15" t="s">
        <v>351</v>
      </c>
      <c r="D464" s="15" t="s">
        <v>502</v>
      </c>
      <c r="E464" s="15" t="s">
        <v>491</v>
      </c>
      <c r="F464" s="15" t="s">
        <v>196</v>
      </c>
      <c r="I464" s="15" t="s">
        <v>559</v>
      </c>
    </row>
    <row r="465" ht="15.75" customHeight="1">
      <c r="A465" s="13">
        <v>43870.0</v>
      </c>
      <c r="B465" s="15" t="s">
        <v>93</v>
      </c>
      <c r="C465" s="15" t="s">
        <v>351</v>
      </c>
      <c r="D465" s="15" t="s">
        <v>502</v>
      </c>
      <c r="E465" s="15" t="s">
        <v>491</v>
      </c>
      <c r="F465" s="15" t="s">
        <v>357</v>
      </c>
      <c r="I465" s="15" t="s">
        <v>559</v>
      </c>
    </row>
    <row r="466" ht="15.75" customHeight="1">
      <c r="A466" s="13">
        <v>43870.0</v>
      </c>
      <c r="B466" s="15" t="s">
        <v>96</v>
      </c>
      <c r="C466" s="15" t="s">
        <v>358</v>
      </c>
      <c r="D466" s="15" t="s">
        <v>502</v>
      </c>
      <c r="E466" s="15" t="s">
        <v>491</v>
      </c>
      <c r="F466" s="15" t="s">
        <v>185</v>
      </c>
      <c r="I466" s="15" t="s">
        <v>560</v>
      </c>
      <c r="J466" s="15" t="s">
        <v>561</v>
      </c>
    </row>
    <row r="467" ht="15.75" customHeight="1">
      <c r="A467" s="13">
        <v>43870.0</v>
      </c>
      <c r="B467" s="15" t="s">
        <v>96</v>
      </c>
      <c r="C467" s="15" t="s">
        <v>358</v>
      </c>
      <c r="D467" s="15" t="s">
        <v>502</v>
      </c>
      <c r="E467" s="15" t="s">
        <v>491</v>
      </c>
      <c r="F467" s="15" t="s">
        <v>185</v>
      </c>
      <c r="I467" s="15" t="s">
        <v>560</v>
      </c>
      <c r="J467" s="15" t="s">
        <v>561</v>
      </c>
    </row>
    <row r="468" ht="15.75" customHeight="1">
      <c r="A468" s="13">
        <v>43870.0</v>
      </c>
      <c r="B468" s="15" t="s">
        <v>96</v>
      </c>
      <c r="C468" s="15" t="s">
        <v>358</v>
      </c>
      <c r="D468" s="15" t="s">
        <v>502</v>
      </c>
      <c r="E468" s="15" t="s">
        <v>491</v>
      </c>
      <c r="F468" s="15" t="s">
        <v>185</v>
      </c>
      <c r="I468" s="15" t="s">
        <v>560</v>
      </c>
      <c r="J468" s="15" t="s">
        <v>561</v>
      </c>
    </row>
    <row r="469" ht="15.75" customHeight="1">
      <c r="A469" s="13">
        <v>43870.0</v>
      </c>
      <c r="B469" s="15" t="s">
        <v>96</v>
      </c>
      <c r="C469" s="15" t="s">
        <v>358</v>
      </c>
      <c r="D469" s="15" t="s">
        <v>502</v>
      </c>
      <c r="E469" s="15" t="s">
        <v>491</v>
      </c>
      <c r="F469" s="15" t="s">
        <v>185</v>
      </c>
      <c r="I469" s="15" t="s">
        <v>560</v>
      </c>
      <c r="J469" s="15" t="s">
        <v>561</v>
      </c>
    </row>
    <row r="470" ht="15.75" customHeight="1">
      <c r="A470" s="13">
        <v>43870.0</v>
      </c>
      <c r="B470" s="15" t="s">
        <v>96</v>
      </c>
      <c r="C470" s="15" t="s">
        <v>358</v>
      </c>
      <c r="D470" s="15" t="s">
        <v>502</v>
      </c>
      <c r="E470" s="15" t="s">
        <v>491</v>
      </c>
      <c r="F470" s="15" t="s">
        <v>185</v>
      </c>
      <c r="I470" s="15" t="s">
        <v>560</v>
      </c>
      <c r="J470" s="15" t="s">
        <v>561</v>
      </c>
    </row>
    <row r="471" ht="15.75" customHeight="1">
      <c r="A471" s="13">
        <v>43870.0</v>
      </c>
      <c r="B471" s="15" t="s">
        <v>96</v>
      </c>
      <c r="C471" s="15" t="s">
        <v>358</v>
      </c>
      <c r="D471" s="15" t="s">
        <v>502</v>
      </c>
      <c r="E471" s="15" t="s">
        <v>491</v>
      </c>
      <c r="F471" s="15" t="s">
        <v>185</v>
      </c>
      <c r="I471" s="15" t="s">
        <v>560</v>
      </c>
      <c r="J471" s="15" t="s">
        <v>561</v>
      </c>
    </row>
    <row r="472" ht="15.75" customHeight="1">
      <c r="A472" s="13">
        <v>43870.0</v>
      </c>
      <c r="B472" s="15" t="s">
        <v>96</v>
      </c>
      <c r="C472" s="15" t="s">
        <v>358</v>
      </c>
      <c r="D472" s="15" t="s">
        <v>502</v>
      </c>
      <c r="E472" s="15" t="s">
        <v>491</v>
      </c>
      <c r="F472" s="15" t="s">
        <v>185</v>
      </c>
      <c r="I472" s="15" t="s">
        <v>560</v>
      </c>
      <c r="J472" s="15" t="s">
        <v>561</v>
      </c>
    </row>
    <row r="473" ht="15.75" customHeight="1">
      <c r="A473" s="13">
        <v>43870.0</v>
      </c>
      <c r="B473" s="15" t="s">
        <v>96</v>
      </c>
      <c r="C473" s="15" t="s">
        <v>358</v>
      </c>
      <c r="D473" s="15" t="s">
        <v>502</v>
      </c>
      <c r="E473" s="15" t="s">
        <v>491</v>
      </c>
      <c r="F473" s="15" t="s">
        <v>185</v>
      </c>
      <c r="I473" s="15" t="s">
        <v>560</v>
      </c>
      <c r="J473" s="15" t="s">
        <v>561</v>
      </c>
    </row>
    <row r="474" ht="15.75" customHeight="1">
      <c r="A474" s="13">
        <v>43870.0</v>
      </c>
      <c r="B474" s="15" t="s">
        <v>96</v>
      </c>
      <c r="C474" s="15" t="s">
        <v>358</v>
      </c>
      <c r="D474" s="15" t="s">
        <v>502</v>
      </c>
      <c r="E474" s="15" t="s">
        <v>491</v>
      </c>
      <c r="F474" s="15" t="s">
        <v>185</v>
      </c>
      <c r="I474" s="15" t="s">
        <v>560</v>
      </c>
      <c r="J474" s="15" t="s">
        <v>561</v>
      </c>
    </row>
    <row r="475" ht="15.75" customHeight="1">
      <c r="A475" s="13">
        <v>43870.0</v>
      </c>
      <c r="B475" s="15" t="s">
        <v>96</v>
      </c>
      <c r="C475" s="15" t="s">
        <v>358</v>
      </c>
      <c r="D475" s="15" t="s">
        <v>502</v>
      </c>
      <c r="E475" s="15" t="s">
        <v>491</v>
      </c>
      <c r="F475" s="15" t="s">
        <v>185</v>
      </c>
      <c r="I475" s="15" t="s">
        <v>560</v>
      </c>
      <c r="J475" s="15" t="s">
        <v>561</v>
      </c>
    </row>
    <row r="476" ht="15.75" customHeight="1">
      <c r="A476" s="13">
        <v>43870.0</v>
      </c>
      <c r="B476" s="15" t="s">
        <v>96</v>
      </c>
      <c r="C476" s="15" t="s">
        <v>358</v>
      </c>
      <c r="D476" s="15" t="s">
        <v>502</v>
      </c>
      <c r="E476" s="15" t="s">
        <v>491</v>
      </c>
      <c r="F476" s="15" t="s">
        <v>185</v>
      </c>
      <c r="I476" s="15" t="s">
        <v>560</v>
      </c>
      <c r="J476" s="15" t="s">
        <v>561</v>
      </c>
    </row>
    <row r="477" ht="15.75" customHeight="1">
      <c r="A477" s="13">
        <v>43870.0</v>
      </c>
      <c r="B477" s="15" t="s">
        <v>96</v>
      </c>
      <c r="C477" s="15" t="s">
        <v>358</v>
      </c>
      <c r="D477" s="15" t="s">
        <v>502</v>
      </c>
      <c r="E477" s="15" t="s">
        <v>491</v>
      </c>
      <c r="F477" s="15" t="s">
        <v>185</v>
      </c>
      <c r="I477" s="15" t="s">
        <v>560</v>
      </c>
      <c r="J477" s="15" t="s">
        <v>561</v>
      </c>
    </row>
    <row r="478" ht="15.75" customHeight="1">
      <c r="A478" s="13">
        <v>43870.0</v>
      </c>
      <c r="B478" s="15" t="s">
        <v>96</v>
      </c>
      <c r="C478" s="15" t="s">
        <v>358</v>
      </c>
      <c r="D478" s="15" t="s">
        <v>502</v>
      </c>
      <c r="E478" s="15" t="s">
        <v>491</v>
      </c>
      <c r="F478" s="15" t="s">
        <v>185</v>
      </c>
      <c r="I478" s="15" t="s">
        <v>560</v>
      </c>
      <c r="J478" s="15" t="s">
        <v>561</v>
      </c>
    </row>
    <row r="479" ht="15.75" customHeight="1">
      <c r="A479" s="13">
        <v>43870.0</v>
      </c>
      <c r="B479" s="15" t="s">
        <v>96</v>
      </c>
      <c r="C479" s="15" t="s">
        <v>358</v>
      </c>
      <c r="D479" s="15" t="s">
        <v>502</v>
      </c>
      <c r="E479" s="15" t="s">
        <v>491</v>
      </c>
      <c r="F479" s="15" t="s">
        <v>185</v>
      </c>
      <c r="I479" s="15" t="s">
        <v>560</v>
      </c>
      <c r="J479" s="15" t="s">
        <v>561</v>
      </c>
    </row>
    <row r="480" ht="15.75" customHeight="1">
      <c r="A480" s="13">
        <v>43870.0</v>
      </c>
      <c r="B480" s="15" t="s">
        <v>96</v>
      </c>
      <c r="C480" s="15" t="s">
        <v>358</v>
      </c>
      <c r="D480" s="15" t="s">
        <v>502</v>
      </c>
      <c r="E480" s="15" t="s">
        <v>491</v>
      </c>
      <c r="F480" s="15" t="s">
        <v>185</v>
      </c>
      <c r="I480" s="15" t="s">
        <v>560</v>
      </c>
      <c r="J480" s="15" t="s">
        <v>561</v>
      </c>
    </row>
    <row r="481" ht="15.75" customHeight="1">
      <c r="A481" s="13">
        <v>43870.0</v>
      </c>
      <c r="B481" s="15" t="s">
        <v>96</v>
      </c>
      <c r="C481" s="15" t="s">
        <v>358</v>
      </c>
      <c r="D481" s="15" t="s">
        <v>502</v>
      </c>
      <c r="E481" s="15" t="s">
        <v>491</v>
      </c>
      <c r="F481" s="15" t="s">
        <v>185</v>
      </c>
      <c r="I481" s="15" t="s">
        <v>560</v>
      </c>
      <c r="J481" s="15" t="s">
        <v>561</v>
      </c>
    </row>
    <row r="482" ht="15.75" customHeight="1">
      <c r="A482" s="13">
        <v>43870.0</v>
      </c>
      <c r="B482" s="15" t="s">
        <v>96</v>
      </c>
      <c r="C482" s="15" t="s">
        <v>358</v>
      </c>
      <c r="D482" s="15" t="s">
        <v>502</v>
      </c>
      <c r="E482" s="15" t="s">
        <v>491</v>
      </c>
      <c r="F482" s="15" t="s">
        <v>185</v>
      </c>
      <c r="I482" s="15" t="s">
        <v>560</v>
      </c>
      <c r="J482" s="15" t="s">
        <v>561</v>
      </c>
    </row>
    <row r="483" ht="15.75" customHeight="1">
      <c r="A483" s="13">
        <v>43870.0</v>
      </c>
      <c r="B483" s="15" t="s">
        <v>96</v>
      </c>
      <c r="C483" s="15" t="s">
        <v>358</v>
      </c>
      <c r="D483" s="15" t="s">
        <v>502</v>
      </c>
      <c r="E483" s="15" t="s">
        <v>491</v>
      </c>
      <c r="F483" s="15" t="s">
        <v>185</v>
      </c>
      <c r="I483" s="15" t="s">
        <v>560</v>
      </c>
      <c r="J483" s="15" t="s">
        <v>561</v>
      </c>
    </row>
    <row r="484" ht="15.75" customHeight="1">
      <c r="A484" s="13">
        <v>43870.0</v>
      </c>
      <c r="B484" s="15" t="s">
        <v>96</v>
      </c>
      <c r="C484" s="15" t="s">
        <v>358</v>
      </c>
      <c r="D484" s="15" t="s">
        <v>502</v>
      </c>
      <c r="E484" s="15" t="s">
        <v>491</v>
      </c>
      <c r="F484" s="15" t="s">
        <v>185</v>
      </c>
      <c r="I484" s="15" t="s">
        <v>560</v>
      </c>
      <c r="J484" s="15" t="s">
        <v>561</v>
      </c>
    </row>
    <row r="485" ht="15.75" customHeight="1">
      <c r="A485" s="13">
        <v>43870.0</v>
      </c>
      <c r="B485" s="15" t="s">
        <v>96</v>
      </c>
      <c r="C485" s="15" t="s">
        <v>358</v>
      </c>
      <c r="D485" s="15" t="s">
        <v>502</v>
      </c>
      <c r="E485" s="15" t="s">
        <v>491</v>
      </c>
      <c r="F485" s="15" t="s">
        <v>185</v>
      </c>
      <c r="I485" s="15" t="s">
        <v>560</v>
      </c>
      <c r="J485" s="15" t="s">
        <v>561</v>
      </c>
    </row>
    <row r="486" ht="15.75" customHeight="1">
      <c r="A486" s="13">
        <v>43870.0</v>
      </c>
      <c r="B486" s="15" t="s">
        <v>96</v>
      </c>
      <c r="C486" s="15" t="s">
        <v>358</v>
      </c>
      <c r="D486" s="15" t="s">
        <v>502</v>
      </c>
      <c r="E486" s="15" t="s">
        <v>491</v>
      </c>
      <c r="F486" s="15" t="s">
        <v>185</v>
      </c>
      <c r="I486" s="15" t="s">
        <v>560</v>
      </c>
      <c r="J486" s="15" t="s">
        <v>561</v>
      </c>
    </row>
    <row r="487" ht="15.75" customHeight="1">
      <c r="A487" s="13">
        <v>43870.0</v>
      </c>
      <c r="B487" s="15" t="s">
        <v>96</v>
      </c>
      <c r="C487" s="15" t="s">
        <v>358</v>
      </c>
      <c r="D487" s="15" t="s">
        <v>502</v>
      </c>
      <c r="E487" s="15" t="s">
        <v>491</v>
      </c>
      <c r="F487" s="15" t="s">
        <v>185</v>
      </c>
      <c r="I487" s="15" t="s">
        <v>560</v>
      </c>
      <c r="J487" s="15" t="s">
        <v>561</v>
      </c>
    </row>
    <row r="488" ht="15.75" customHeight="1">
      <c r="A488" s="13">
        <v>43870.0</v>
      </c>
      <c r="B488" s="15" t="s">
        <v>96</v>
      </c>
      <c r="C488" s="15" t="s">
        <v>358</v>
      </c>
      <c r="D488" s="15" t="s">
        <v>502</v>
      </c>
      <c r="E488" s="15" t="s">
        <v>491</v>
      </c>
      <c r="F488" s="15" t="s">
        <v>185</v>
      </c>
      <c r="I488" s="15" t="s">
        <v>560</v>
      </c>
      <c r="J488" s="15" t="s">
        <v>561</v>
      </c>
    </row>
    <row r="489" ht="15.75" customHeight="1">
      <c r="A489" s="13">
        <v>43870.0</v>
      </c>
      <c r="B489" s="15" t="s">
        <v>96</v>
      </c>
      <c r="C489" s="15" t="s">
        <v>358</v>
      </c>
      <c r="D489" s="15" t="s">
        <v>502</v>
      </c>
      <c r="E489" s="15" t="s">
        <v>491</v>
      </c>
      <c r="F489" s="15" t="s">
        <v>185</v>
      </c>
      <c r="I489" s="15" t="s">
        <v>560</v>
      </c>
      <c r="J489" s="15" t="s">
        <v>561</v>
      </c>
    </row>
    <row r="490" ht="15.75" customHeight="1">
      <c r="A490" s="13">
        <v>43870.0</v>
      </c>
      <c r="B490" s="15" t="s">
        <v>96</v>
      </c>
      <c r="C490" s="15" t="s">
        <v>358</v>
      </c>
      <c r="D490" s="15" t="s">
        <v>502</v>
      </c>
      <c r="E490" s="15" t="s">
        <v>491</v>
      </c>
      <c r="F490" s="15" t="s">
        <v>185</v>
      </c>
      <c r="I490" s="15" t="s">
        <v>560</v>
      </c>
      <c r="J490" s="15" t="s">
        <v>562</v>
      </c>
    </row>
    <row r="491" ht="15.75" customHeight="1">
      <c r="A491" s="13">
        <v>43870.0</v>
      </c>
      <c r="B491" s="15" t="s">
        <v>96</v>
      </c>
      <c r="C491" s="15" t="s">
        <v>358</v>
      </c>
      <c r="D491" s="15" t="s">
        <v>502</v>
      </c>
      <c r="E491" s="15" t="s">
        <v>491</v>
      </c>
      <c r="F491" s="15" t="s">
        <v>185</v>
      </c>
      <c r="I491" s="15" t="s">
        <v>560</v>
      </c>
      <c r="J491" s="15" t="s">
        <v>562</v>
      </c>
    </row>
    <row r="492" ht="15.75" customHeight="1">
      <c r="A492" s="13">
        <v>43870.0</v>
      </c>
      <c r="B492" s="15" t="s">
        <v>96</v>
      </c>
      <c r="C492" s="15" t="s">
        <v>358</v>
      </c>
      <c r="D492" s="15" t="s">
        <v>502</v>
      </c>
      <c r="E492" s="15" t="s">
        <v>491</v>
      </c>
      <c r="F492" s="15" t="s">
        <v>185</v>
      </c>
      <c r="I492" s="15" t="s">
        <v>560</v>
      </c>
      <c r="J492" s="15" t="s">
        <v>562</v>
      </c>
    </row>
    <row r="493" ht="15.75" customHeight="1">
      <c r="A493" s="13">
        <v>43870.0</v>
      </c>
      <c r="B493" s="15" t="s">
        <v>96</v>
      </c>
      <c r="C493" s="15" t="s">
        <v>358</v>
      </c>
      <c r="D493" s="15" t="s">
        <v>502</v>
      </c>
      <c r="E493" s="15" t="s">
        <v>491</v>
      </c>
      <c r="F493" s="15" t="s">
        <v>185</v>
      </c>
      <c r="I493" s="15" t="s">
        <v>560</v>
      </c>
      <c r="J493" s="15" t="s">
        <v>562</v>
      </c>
    </row>
    <row r="494" ht="15.75" customHeight="1">
      <c r="A494" s="13">
        <v>43870.0</v>
      </c>
      <c r="B494" s="15" t="s">
        <v>96</v>
      </c>
      <c r="C494" s="15" t="s">
        <v>358</v>
      </c>
      <c r="D494" s="15" t="s">
        <v>502</v>
      </c>
      <c r="E494" s="15" t="s">
        <v>491</v>
      </c>
      <c r="F494" s="15" t="s">
        <v>185</v>
      </c>
      <c r="I494" s="15" t="s">
        <v>560</v>
      </c>
      <c r="J494" s="15" t="s">
        <v>562</v>
      </c>
    </row>
    <row r="495" ht="15.75" customHeight="1">
      <c r="A495" s="13">
        <v>43870.0</v>
      </c>
      <c r="B495" s="15" t="s">
        <v>96</v>
      </c>
      <c r="C495" s="15" t="s">
        <v>358</v>
      </c>
      <c r="D495" s="15" t="s">
        <v>526</v>
      </c>
      <c r="E495" s="15" t="s">
        <v>491</v>
      </c>
      <c r="F495" s="15" t="s">
        <v>185</v>
      </c>
      <c r="I495" s="15" t="s">
        <v>560</v>
      </c>
      <c r="J495" s="15" t="s">
        <v>563</v>
      </c>
    </row>
    <row r="496" ht="15.75" customHeight="1">
      <c r="A496" s="13">
        <v>43870.0</v>
      </c>
      <c r="B496" s="15" t="s">
        <v>96</v>
      </c>
      <c r="C496" s="15" t="s">
        <v>358</v>
      </c>
      <c r="D496" s="15" t="s">
        <v>526</v>
      </c>
      <c r="E496" s="15" t="s">
        <v>491</v>
      </c>
      <c r="F496" s="15" t="s">
        <v>185</v>
      </c>
      <c r="I496" s="15" t="s">
        <v>560</v>
      </c>
      <c r="J496" s="15" t="s">
        <v>563</v>
      </c>
    </row>
    <row r="497" ht="15.75" customHeight="1">
      <c r="A497" s="13">
        <v>43870.0</v>
      </c>
      <c r="B497" s="15" t="s">
        <v>96</v>
      </c>
      <c r="C497" s="15" t="s">
        <v>358</v>
      </c>
      <c r="D497" s="15" t="s">
        <v>526</v>
      </c>
      <c r="E497" s="15" t="s">
        <v>491</v>
      </c>
      <c r="F497" s="15" t="s">
        <v>185</v>
      </c>
      <c r="I497" s="15" t="s">
        <v>560</v>
      </c>
      <c r="J497" s="15" t="s">
        <v>563</v>
      </c>
    </row>
    <row r="498" ht="15.75" customHeight="1">
      <c r="A498" s="13">
        <v>43870.0</v>
      </c>
      <c r="B498" s="15" t="s">
        <v>96</v>
      </c>
      <c r="C498" s="15" t="s">
        <v>358</v>
      </c>
      <c r="D498" s="15" t="s">
        <v>526</v>
      </c>
      <c r="E498" s="15" t="s">
        <v>491</v>
      </c>
      <c r="F498" s="15" t="s">
        <v>185</v>
      </c>
      <c r="I498" s="15" t="s">
        <v>560</v>
      </c>
      <c r="J498" s="15" t="s">
        <v>563</v>
      </c>
    </row>
    <row r="499" ht="15.75" customHeight="1">
      <c r="A499" s="13">
        <v>43870.0</v>
      </c>
      <c r="B499" s="15" t="s">
        <v>96</v>
      </c>
      <c r="C499" s="15" t="s">
        <v>358</v>
      </c>
      <c r="D499" s="15" t="s">
        <v>502</v>
      </c>
      <c r="E499" s="15" t="s">
        <v>491</v>
      </c>
      <c r="F499" s="15" t="s">
        <v>352</v>
      </c>
      <c r="I499" s="15" t="s">
        <v>560</v>
      </c>
      <c r="J499" s="15" t="s">
        <v>564</v>
      </c>
    </row>
    <row r="500" ht="15.75" customHeight="1">
      <c r="A500" s="13">
        <v>43870.0</v>
      </c>
      <c r="B500" s="15" t="s">
        <v>96</v>
      </c>
      <c r="C500" s="15" t="s">
        <v>358</v>
      </c>
      <c r="D500" s="15" t="s">
        <v>502</v>
      </c>
      <c r="E500" s="15" t="s">
        <v>491</v>
      </c>
      <c r="F500" s="15" t="s">
        <v>352</v>
      </c>
      <c r="I500" s="15" t="s">
        <v>560</v>
      </c>
      <c r="J500" s="15" t="s">
        <v>564</v>
      </c>
    </row>
    <row r="501" ht="15.75" customHeight="1">
      <c r="A501" s="13">
        <v>43870.0</v>
      </c>
      <c r="B501" s="15" t="s">
        <v>96</v>
      </c>
      <c r="C501" s="15" t="s">
        <v>358</v>
      </c>
      <c r="D501" s="15" t="s">
        <v>502</v>
      </c>
      <c r="E501" s="15" t="s">
        <v>491</v>
      </c>
      <c r="F501" s="15" t="s">
        <v>195</v>
      </c>
      <c r="I501" s="15" t="s">
        <v>565</v>
      </c>
    </row>
    <row r="502" ht="15.75" customHeight="1">
      <c r="A502" s="13">
        <v>43870.0</v>
      </c>
      <c r="B502" s="15" t="s">
        <v>96</v>
      </c>
      <c r="C502" s="15" t="s">
        <v>358</v>
      </c>
      <c r="D502" s="15" t="s">
        <v>502</v>
      </c>
      <c r="E502" s="15" t="s">
        <v>491</v>
      </c>
      <c r="F502" s="15" t="s">
        <v>195</v>
      </c>
      <c r="I502" s="15" t="s">
        <v>565</v>
      </c>
    </row>
    <row r="503" ht="15.75" customHeight="1">
      <c r="A503" s="13">
        <v>43870.0</v>
      </c>
      <c r="B503" s="15" t="s">
        <v>96</v>
      </c>
      <c r="C503" s="15" t="s">
        <v>358</v>
      </c>
      <c r="D503" s="15" t="s">
        <v>502</v>
      </c>
      <c r="E503" s="15" t="s">
        <v>491</v>
      </c>
      <c r="F503" s="15" t="s">
        <v>195</v>
      </c>
      <c r="I503" s="15" t="s">
        <v>565</v>
      </c>
    </row>
    <row r="504" ht="15.75" customHeight="1">
      <c r="A504" s="13">
        <v>43870.0</v>
      </c>
      <c r="B504" s="15" t="s">
        <v>96</v>
      </c>
      <c r="C504" s="15" t="s">
        <v>358</v>
      </c>
      <c r="D504" s="15" t="s">
        <v>502</v>
      </c>
      <c r="E504" s="15" t="s">
        <v>491</v>
      </c>
      <c r="F504" s="15" t="s">
        <v>195</v>
      </c>
      <c r="I504" s="15" t="s">
        <v>565</v>
      </c>
    </row>
    <row r="505" ht="15.75" customHeight="1">
      <c r="A505" s="13">
        <v>43870.0</v>
      </c>
      <c r="B505" s="15" t="s">
        <v>96</v>
      </c>
      <c r="C505" s="15" t="s">
        <v>358</v>
      </c>
      <c r="D505" s="15" t="s">
        <v>502</v>
      </c>
      <c r="E505" s="15" t="s">
        <v>491</v>
      </c>
      <c r="F505" s="15" t="s">
        <v>195</v>
      </c>
      <c r="I505" s="15" t="s">
        <v>565</v>
      </c>
    </row>
    <row r="506" ht="15.75" customHeight="1">
      <c r="A506" s="13">
        <v>43870.0</v>
      </c>
      <c r="B506" s="15" t="s">
        <v>96</v>
      </c>
      <c r="C506" s="15" t="s">
        <v>358</v>
      </c>
      <c r="D506" s="15" t="s">
        <v>502</v>
      </c>
      <c r="E506" s="15" t="s">
        <v>491</v>
      </c>
      <c r="F506" s="15" t="s">
        <v>195</v>
      </c>
      <c r="I506" s="15" t="s">
        <v>565</v>
      </c>
    </row>
    <row r="507" ht="15.75" customHeight="1">
      <c r="A507" s="13">
        <v>43870.0</v>
      </c>
      <c r="B507" s="15" t="s">
        <v>96</v>
      </c>
      <c r="C507" s="15" t="s">
        <v>358</v>
      </c>
      <c r="D507" s="15" t="s">
        <v>502</v>
      </c>
      <c r="E507" s="15" t="s">
        <v>491</v>
      </c>
      <c r="F507" s="15" t="s">
        <v>195</v>
      </c>
      <c r="I507" s="15" t="s">
        <v>565</v>
      </c>
    </row>
    <row r="508" ht="15.75" customHeight="1">
      <c r="A508" s="13">
        <v>43870.0</v>
      </c>
      <c r="B508" s="15" t="s">
        <v>96</v>
      </c>
      <c r="C508" s="15" t="s">
        <v>358</v>
      </c>
      <c r="D508" s="15" t="s">
        <v>502</v>
      </c>
      <c r="E508" s="15" t="s">
        <v>491</v>
      </c>
      <c r="F508" s="15" t="s">
        <v>195</v>
      </c>
      <c r="I508" s="15" t="s">
        <v>565</v>
      </c>
    </row>
    <row r="509" ht="15.75" customHeight="1">
      <c r="A509" s="13">
        <v>43870.0</v>
      </c>
      <c r="B509" s="15" t="s">
        <v>96</v>
      </c>
      <c r="C509" s="15" t="s">
        <v>358</v>
      </c>
      <c r="D509" s="15" t="s">
        <v>502</v>
      </c>
      <c r="E509" s="15" t="s">
        <v>491</v>
      </c>
      <c r="F509" s="15" t="s">
        <v>195</v>
      </c>
      <c r="I509" s="15" t="s">
        <v>565</v>
      </c>
    </row>
    <row r="510" ht="15.75" customHeight="1">
      <c r="A510" s="13">
        <v>43870.0</v>
      </c>
      <c r="B510" s="15" t="s">
        <v>96</v>
      </c>
      <c r="C510" s="15" t="s">
        <v>358</v>
      </c>
      <c r="D510" s="15" t="s">
        <v>502</v>
      </c>
      <c r="E510" s="15" t="s">
        <v>491</v>
      </c>
      <c r="F510" s="15" t="s">
        <v>195</v>
      </c>
      <c r="I510" s="15" t="s">
        <v>565</v>
      </c>
    </row>
    <row r="511" ht="15.75" customHeight="1">
      <c r="A511" s="13">
        <v>43870.0</v>
      </c>
      <c r="B511" s="15" t="s">
        <v>96</v>
      </c>
      <c r="C511" s="15" t="s">
        <v>358</v>
      </c>
      <c r="D511" s="15" t="s">
        <v>502</v>
      </c>
      <c r="E511" s="15" t="s">
        <v>491</v>
      </c>
      <c r="F511" s="15" t="s">
        <v>208</v>
      </c>
      <c r="I511" s="15" t="s">
        <v>566</v>
      </c>
    </row>
    <row r="512" ht="15.75" customHeight="1">
      <c r="A512" s="13">
        <v>43870.0</v>
      </c>
      <c r="B512" s="15" t="s">
        <v>96</v>
      </c>
      <c r="C512" s="15" t="s">
        <v>358</v>
      </c>
      <c r="D512" s="15" t="s">
        <v>502</v>
      </c>
      <c r="E512" s="15" t="s">
        <v>491</v>
      </c>
      <c r="F512" s="15" t="s">
        <v>208</v>
      </c>
      <c r="I512" s="15" t="s">
        <v>566</v>
      </c>
    </row>
    <row r="513" ht="15.75" customHeight="1">
      <c r="A513" s="13">
        <v>43870.0</v>
      </c>
      <c r="B513" s="15" t="s">
        <v>96</v>
      </c>
      <c r="C513" s="15" t="s">
        <v>358</v>
      </c>
      <c r="D513" s="15" t="s">
        <v>502</v>
      </c>
      <c r="E513" s="15" t="s">
        <v>491</v>
      </c>
      <c r="F513" s="15" t="s">
        <v>208</v>
      </c>
      <c r="I513" s="15" t="s">
        <v>566</v>
      </c>
    </row>
    <row r="514" ht="15.75" customHeight="1">
      <c r="A514" s="13">
        <v>43870.0</v>
      </c>
      <c r="B514" s="15" t="s">
        <v>96</v>
      </c>
      <c r="C514" s="15" t="s">
        <v>358</v>
      </c>
      <c r="D514" s="15" t="s">
        <v>502</v>
      </c>
      <c r="E514" s="15" t="s">
        <v>491</v>
      </c>
      <c r="F514" s="15" t="s">
        <v>208</v>
      </c>
      <c r="I514" s="15" t="s">
        <v>566</v>
      </c>
    </row>
    <row r="515" ht="15.75" customHeight="1">
      <c r="A515" s="13">
        <v>43870.0</v>
      </c>
      <c r="B515" s="15" t="s">
        <v>96</v>
      </c>
      <c r="C515" s="15" t="s">
        <v>358</v>
      </c>
      <c r="D515" s="15" t="s">
        <v>502</v>
      </c>
      <c r="E515" s="15" t="s">
        <v>491</v>
      </c>
      <c r="F515" s="15" t="s">
        <v>208</v>
      </c>
      <c r="I515" s="15" t="s">
        <v>566</v>
      </c>
    </row>
    <row r="516" ht="15.75" customHeight="1">
      <c r="A516" s="13">
        <v>43870.0</v>
      </c>
      <c r="B516" s="15" t="s">
        <v>96</v>
      </c>
      <c r="C516" s="15" t="s">
        <v>358</v>
      </c>
      <c r="D516" s="15" t="s">
        <v>502</v>
      </c>
      <c r="E516" s="15" t="s">
        <v>491</v>
      </c>
      <c r="F516" s="15" t="s">
        <v>208</v>
      </c>
      <c r="I516" s="15" t="s">
        <v>566</v>
      </c>
    </row>
    <row r="517" ht="15.75" customHeight="1">
      <c r="A517" s="13">
        <v>43870.0</v>
      </c>
      <c r="B517" s="15" t="s">
        <v>96</v>
      </c>
      <c r="C517" s="15" t="s">
        <v>358</v>
      </c>
      <c r="D517" s="15" t="s">
        <v>502</v>
      </c>
      <c r="E517" s="15" t="s">
        <v>491</v>
      </c>
      <c r="F517" s="15" t="s">
        <v>208</v>
      </c>
      <c r="I517" s="15" t="s">
        <v>566</v>
      </c>
    </row>
    <row r="518" ht="15.75" customHeight="1">
      <c r="A518" s="13">
        <v>43870.0</v>
      </c>
      <c r="B518" s="15" t="s">
        <v>96</v>
      </c>
      <c r="C518" s="15" t="s">
        <v>358</v>
      </c>
      <c r="D518" s="15" t="s">
        <v>502</v>
      </c>
      <c r="E518" s="15" t="s">
        <v>491</v>
      </c>
      <c r="F518" s="15" t="s">
        <v>208</v>
      </c>
      <c r="I518" s="15" t="s">
        <v>566</v>
      </c>
    </row>
    <row r="519" ht="15.75" customHeight="1">
      <c r="A519" s="13">
        <v>43870.0</v>
      </c>
      <c r="B519" s="15" t="s">
        <v>96</v>
      </c>
      <c r="C519" s="15" t="s">
        <v>358</v>
      </c>
      <c r="D519" s="15" t="s">
        <v>502</v>
      </c>
      <c r="E519" s="15" t="s">
        <v>491</v>
      </c>
      <c r="F519" s="15" t="s">
        <v>208</v>
      </c>
      <c r="I519" s="15" t="s">
        <v>566</v>
      </c>
    </row>
    <row r="520" ht="15.75" customHeight="1">
      <c r="A520" s="13">
        <v>43870.0</v>
      </c>
      <c r="B520" s="15" t="s">
        <v>96</v>
      </c>
      <c r="C520" s="15" t="s">
        <v>358</v>
      </c>
      <c r="D520" s="15" t="s">
        <v>502</v>
      </c>
      <c r="E520" s="15" t="s">
        <v>491</v>
      </c>
      <c r="F520" s="15" t="s">
        <v>208</v>
      </c>
      <c r="I520" s="15" t="s">
        <v>566</v>
      </c>
    </row>
    <row r="521" ht="15.75" customHeight="1">
      <c r="A521" s="13">
        <v>43870.0</v>
      </c>
      <c r="B521" s="15" t="s">
        <v>96</v>
      </c>
      <c r="C521" s="15" t="s">
        <v>358</v>
      </c>
      <c r="D521" s="15" t="s">
        <v>502</v>
      </c>
      <c r="E521" s="15" t="s">
        <v>491</v>
      </c>
      <c r="F521" s="15" t="s">
        <v>208</v>
      </c>
      <c r="I521" s="15" t="s">
        <v>566</v>
      </c>
    </row>
    <row r="522" ht="15.75" customHeight="1">
      <c r="A522" s="13">
        <v>43870.0</v>
      </c>
      <c r="B522" s="15" t="s">
        <v>96</v>
      </c>
      <c r="C522" s="15" t="s">
        <v>358</v>
      </c>
      <c r="D522" s="15" t="s">
        <v>502</v>
      </c>
      <c r="E522" s="15" t="s">
        <v>491</v>
      </c>
      <c r="F522" s="15" t="s">
        <v>208</v>
      </c>
      <c r="I522" s="15" t="s">
        <v>566</v>
      </c>
    </row>
    <row r="523" ht="15.75" customHeight="1">
      <c r="A523" s="13">
        <v>43870.0</v>
      </c>
      <c r="B523" s="15" t="s">
        <v>96</v>
      </c>
      <c r="C523" s="15" t="s">
        <v>358</v>
      </c>
      <c r="D523" s="15" t="s">
        <v>502</v>
      </c>
      <c r="E523" s="15" t="s">
        <v>491</v>
      </c>
      <c r="F523" s="15" t="s">
        <v>208</v>
      </c>
      <c r="I523" s="15" t="s">
        <v>566</v>
      </c>
    </row>
    <row r="524" ht="15.75" customHeight="1">
      <c r="A524" s="13">
        <v>43870.0</v>
      </c>
      <c r="B524" s="15" t="s">
        <v>96</v>
      </c>
      <c r="C524" s="15" t="s">
        <v>358</v>
      </c>
      <c r="D524" s="15" t="s">
        <v>502</v>
      </c>
      <c r="E524" s="15" t="s">
        <v>491</v>
      </c>
      <c r="F524" s="15" t="s">
        <v>208</v>
      </c>
      <c r="I524" s="15" t="s">
        <v>566</v>
      </c>
    </row>
    <row r="525" ht="15.75" customHeight="1">
      <c r="A525" s="13">
        <v>43870.0</v>
      </c>
      <c r="B525" s="15" t="s">
        <v>96</v>
      </c>
      <c r="C525" s="15" t="s">
        <v>358</v>
      </c>
      <c r="D525" s="15" t="s">
        <v>502</v>
      </c>
      <c r="E525" s="16" t="s">
        <v>491</v>
      </c>
      <c r="F525" s="15" t="s">
        <v>208</v>
      </c>
      <c r="I525" s="15" t="s">
        <v>566</v>
      </c>
    </row>
    <row r="526" ht="15.75" customHeight="1">
      <c r="A526" s="13">
        <v>43870.0</v>
      </c>
      <c r="B526" s="15" t="s">
        <v>96</v>
      </c>
      <c r="C526" s="15" t="s">
        <v>358</v>
      </c>
      <c r="D526" s="15" t="s">
        <v>502</v>
      </c>
      <c r="E526" s="15" t="s">
        <v>491</v>
      </c>
      <c r="I526" s="15" t="s">
        <v>567</v>
      </c>
    </row>
    <row r="527" ht="15.75" customHeight="1">
      <c r="A527" s="13">
        <v>43870.0</v>
      </c>
      <c r="B527" s="15" t="s">
        <v>96</v>
      </c>
      <c r="C527" s="15" t="s">
        <v>358</v>
      </c>
      <c r="D527" s="15" t="s">
        <v>502</v>
      </c>
      <c r="E527" s="15" t="s">
        <v>491</v>
      </c>
      <c r="I527" s="15" t="s">
        <v>567</v>
      </c>
    </row>
    <row r="528" ht="15.75" customHeight="1">
      <c r="A528" s="13">
        <v>43870.0</v>
      </c>
      <c r="B528" s="15" t="s">
        <v>96</v>
      </c>
      <c r="C528" s="15" t="s">
        <v>358</v>
      </c>
      <c r="D528" s="15" t="s">
        <v>502</v>
      </c>
      <c r="E528" s="15" t="s">
        <v>491</v>
      </c>
      <c r="I528" s="15" t="s">
        <v>567</v>
      </c>
    </row>
    <row r="529" ht="15.75" customHeight="1">
      <c r="A529" s="13">
        <v>43870.0</v>
      </c>
      <c r="B529" s="15" t="s">
        <v>96</v>
      </c>
      <c r="C529" s="15" t="s">
        <v>358</v>
      </c>
      <c r="D529" s="15" t="s">
        <v>502</v>
      </c>
      <c r="E529" s="15" t="s">
        <v>491</v>
      </c>
      <c r="I529" s="15" t="s">
        <v>567</v>
      </c>
    </row>
    <row r="530" ht="15.75" customHeight="1">
      <c r="A530" s="13">
        <v>43870.0</v>
      </c>
      <c r="B530" s="15" t="s">
        <v>96</v>
      </c>
      <c r="C530" s="15" t="s">
        <v>358</v>
      </c>
      <c r="D530" s="15" t="s">
        <v>502</v>
      </c>
      <c r="E530" s="15" t="s">
        <v>491</v>
      </c>
      <c r="I530" s="15" t="s">
        <v>567</v>
      </c>
    </row>
    <row r="531" ht="15.75" customHeight="1">
      <c r="A531" s="13">
        <v>43870.0</v>
      </c>
      <c r="B531" s="15" t="s">
        <v>96</v>
      </c>
      <c r="C531" s="15" t="s">
        <v>358</v>
      </c>
      <c r="D531" s="15" t="s">
        <v>502</v>
      </c>
      <c r="E531" s="15" t="s">
        <v>491</v>
      </c>
      <c r="F531" s="16" t="s">
        <v>360</v>
      </c>
    </row>
    <row r="532" ht="15.75" customHeight="1">
      <c r="A532" s="13">
        <v>43870.0</v>
      </c>
      <c r="B532" s="15" t="s">
        <v>96</v>
      </c>
      <c r="C532" s="15" t="s">
        <v>358</v>
      </c>
      <c r="D532" s="15" t="s">
        <v>502</v>
      </c>
      <c r="E532" s="15" t="s">
        <v>491</v>
      </c>
      <c r="F532" s="15" t="s">
        <v>289</v>
      </c>
    </row>
    <row r="533" ht="15.75" customHeight="1">
      <c r="A533" s="13">
        <v>43870.0</v>
      </c>
      <c r="B533" s="15" t="s">
        <v>96</v>
      </c>
      <c r="C533" s="15" t="s">
        <v>358</v>
      </c>
      <c r="D533" s="15" t="s">
        <v>502</v>
      </c>
      <c r="E533" s="15" t="s">
        <v>491</v>
      </c>
      <c r="F533" s="15" t="s">
        <v>289</v>
      </c>
    </row>
    <row r="534" ht="15.75" customHeight="1">
      <c r="A534" s="13">
        <v>43870.0</v>
      </c>
      <c r="B534" s="15" t="s">
        <v>96</v>
      </c>
      <c r="C534" s="15" t="s">
        <v>358</v>
      </c>
      <c r="D534" s="15" t="s">
        <v>502</v>
      </c>
      <c r="E534" s="15" t="s">
        <v>491</v>
      </c>
      <c r="F534" s="15" t="s">
        <v>289</v>
      </c>
    </row>
    <row r="535" ht="15.75" customHeight="1">
      <c r="A535" s="13">
        <v>43870.0</v>
      </c>
      <c r="B535" s="15" t="s">
        <v>96</v>
      </c>
      <c r="C535" s="15" t="s">
        <v>358</v>
      </c>
      <c r="D535" s="15" t="s">
        <v>502</v>
      </c>
      <c r="E535" s="15" t="s">
        <v>491</v>
      </c>
      <c r="F535" s="15" t="s">
        <v>211</v>
      </c>
      <c r="I535" s="15" t="s">
        <v>568</v>
      </c>
    </row>
    <row r="536" ht="15.75" customHeight="1">
      <c r="A536" s="13">
        <v>43870.0</v>
      </c>
      <c r="B536" s="15" t="s">
        <v>96</v>
      </c>
      <c r="C536" s="15" t="s">
        <v>358</v>
      </c>
      <c r="D536" s="15" t="s">
        <v>502</v>
      </c>
      <c r="E536" s="15" t="s">
        <v>491</v>
      </c>
      <c r="F536" s="15" t="s">
        <v>211</v>
      </c>
      <c r="G536" s="16"/>
      <c r="I536" s="15" t="s">
        <v>568</v>
      </c>
    </row>
    <row r="537" ht="15.75" customHeight="1">
      <c r="A537" s="13">
        <v>43870.0</v>
      </c>
      <c r="B537" s="15" t="s">
        <v>96</v>
      </c>
      <c r="C537" s="15" t="s">
        <v>358</v>
      </c>
      <c r="D537" s="15" t="s">
        <v>502</v>
      </c>
      <c r="E537" s="15" t="s">
        <v>491</v>
      </c>
      <c r="F537" s="15" t="s">
        <v>202</v>
      </c>
      <c r="G537" s="16"/>
      <c r="H537" s="17" t="s">
        <v>365</v>
      </c>
      <c r="I537" s="15" t="s">
        <v>569</v>
      </c>
    </row>
    <row r="538" ht="15.75" customHeight="1">
      <c r="A538" s="13">
        <v>43870.0</v>
      </c>
      <c r="B538" s="15" t="s">
        <v>96</v>
      </c>
      <c r="C538" s="15" t="s">
        <v>358</v>
      </c>
      <c r="D538" s="15" t="s">
        <v>526</v>
      </c>
      <c r="E538" s="15" t="s">
        <v>491</v>
      </c>
      <c r="G538" s="16"/>
      <c r="I538" s="15" t="s">
        <v>570</v>
      </c>
    </row>
    <row r="539" ht="15.75" customHeight="1">
      <c r="A539" s="13">
        <v>43870.0</v>
      </c>
      <c r="B539" s="15" t="s">
        <v>96</v>
      </c>
      <c r="C539" s="15" t="s">
        <v>358</v>
      </c>
      <c r="D539" s="15" t="s">
        <v>526</v>
      </c>
      <c r="E539" s="15" t="s">
        <v>488</v>
      </c>
      <c r="I539" s="15" t="s">
        <v>571</v>
      </c>
    </row>
    <row r="540" ht="15.75" customHeight="1">
      <c r="A540" s="13">
        <v>43871.0</v>
      </c>
      <c r="B540" s="15" t="s">
        <v>99</v>
      </c>
      <c r="C540" s="15" t="s">
        <v>367</v>
      </c>
      <c r="D540" s="15" t="s">
        <v>502</v>
      </c>
      <c r="E540" s="15" t="s">
        <v>491</v>
      </c>
      <c r="F540" s="15" t="s">
        <v>357</v>
      </c>
      <c r="I540" s="15" t="s">
        <v>572</v>
      </c>
    </row>
    <row r="541" ht="15.75" customHeight="1">
      <c r="A541" s="13">
        <v>43871.0</v>
      </c>
      <c r="B541" s="15" t="s">
        <v>99</v>
      </c>
      <c r="C541" s="15" t="s">
        <v>367</v>
      </c>
      <c r="D541" s="15" t="s">
        <v>502</v>
      </c>
      <c r="E541" s="15" t="s">
        <v>491</v>
      </c>
      <c r="F541" s="15" t="s">
        <v>357</v>
      </c>
      <c r="I541" s="15" t="s">
        <v>572</v>
      </c>
    </row>
    <row r="542" ht="15.75" customHeight="1">
      <c r="A542" s="13">
        <v>43871.0</v>
      </c>
      <c r="B542" s="15" t="s">
        <v>99</v>
      </c>
      <c r="C542" s="15" t="s">
        <v>367</v>
      </c>
      <c r="D542" s="15" t="s">
        <v>502</v>
      </c>
      <c r="E542" s="15" t="s">
        <v>491</v>
      </c>
      <c r="F542" s="15" t="s">
        <v>357</v>
      </c>
      <c r="I542" s="15" t="s">
        <v>572</v>
      </c>
    </row>
    <row r="543" ht="15.75" customHeight="1">
      <c r="A543" s="13">
        <v>43871.0</v>
      </c>
      <c r="B543" s="15" t="s">
        <v>99</v>
      </c>
      <c r="C543" s="15" t="s">
        <v>367</v>
      </c>
      <c r="D543" s="15" t="s">
        <v>502</v>
      </c>
      <c r="E543" s="15" t="s">
        <v>491</v>
      </c>
      <c r="F543" s="15" t="s">
        <v>357</v>
      </c>
      <c r="I543" s="15" t="s">
        <v>572</v>
      </c>
    </row>
    <row r="544" ht="15.75" customHeight="1">
      <c r="A544" s="13">
        <v>43871.0</v>
      </c>
      <c r="B544" s="15" t="s">
        <v>99</v>
      </c>
      <c r="C544" s="15" t="s">
        <v>367</v>
      </c>
      <c r="D544" s="15" t="s">
        <v>502</v>
      </c>
      <c r="E544" s="15" t="s">
        <v>491</v>
      </c>
      <c r="F544" s="15" t="s">
        <v>357</v>
      </c>
      <c r="I544" s="15" t="s">
        <v>572</v>
      </c>
    </row>
    <row r="545" ht="15.75" customHeight="1">
      <c r="A545" s="13">
        <v>43871.0</v>
      </c>
      <c r="B545" s="15" t="s">
        <v>99</v>
      </c>
      <c r="C545" s="15" t="s">
        <v>367</v>
      </c>
      <c r="D545" s="15" t="s">
        <v>502</v>
      </c>
      <c r="E545" s="15" t="s">
        <v>491</v>
      </c>
      <c r="F545" s="15" t="s">
        <v>357</v>
      </c>
      <c r="I545" s="15" t="s">
        <v>572</v>
      </c>
    </row>
    <row r="546" ht="15.75" customHeight="1">
      <c r="A546" s="13">
        <v>43871.0</v>
      </c>
      <c r="B546" s="15" t="s">
        <v>99</v>
      </c>
      <c r="C546" s="15" t="s">
        <v>367</v>
      </c>
      <c r="D546" s="15" t="s">
        <v>502</v>
      </c>
      <c r="E546" s="15" t="s">
        <v>491</v>
      </c>
      <c r="F546" s="15" t="s">
        <v>357</v>
      </c>
      <c r="I546" s="15" t="s">
        <v>572</v>
      </c>
    </row>
    <row r="547" ht="15.75" customHeight="1">
      <c r="A547" s="13">
        <v>43871.0</v>
      </c>
      <c r="B547" s="15" t="s">
        <v>99</v>
      </c>
      <c r="C547" s="15" t="s">
        <v>367</v>
      </c>
      <c r="D547" s="15" t="s">
        <v>502</v>
      </c>
      <c r="E547" s="15" t="s">
        <v>491</v>
      </c>
      <c r="F547" s="15" t="s">
        <v>254</v>
      </c>
      <c r="I547" s="15" t="s">
        <v>573</v>
      </c>
    </row>
    <row r="548" ht="15.75" customHeight="1">
      <c r="A548" s="13">
        <v>43871.0</v>
      </c>
      <c r="B548" s="15" t="s">
        <v>99</v>
      </c>
      <c r="C548" s="15" t="s">
        <v>367</v>
      </c>
      <c r="D548" s="15" t="s">
        <v>502</v>
      </c>
      <c r="E548" s="15" t="s">
        <v>491</v>
      </c>
      <c r="F548" s="15" t="s">
        <v>211</v>
      </c>
      <c r="G548" s="15" t="s">
        <v>574</v>
      </c>
      <c r="I548" s="15" t="s">
        <v>572</v>
      </c>
    </row>
    <row r="549" ht="15.75" customHeight="1">
      <c r="A549" s="13">
        <v>43871.0</v>
      </c>
      <c r="B549" s="15" t="s">
        <v>99</v>
      </c>
      <c r="C549" s="15" t="s">
        <v>367</v>
      </c>
      <c r="D549" s="15" t="s">
        <v>502</v>
      </c>
      <c r="E549" s="15" t="s">
        <v>491</v>
      </c>
      <c r="F549" s="15" t="s">
        <v>211</v>
      </c>
      <c r="G549" s="15" t="s">
        <v>574</v>
      </c>
      <c r="I549" s="15" t="s">
        <v>572</v>
      </c>
    </row>
    <row r="550" ht="15.75" customHeight="1">
      <c r="A550" s="13">
        <v>43871.0</v>
      </c>
      <c r="B550" s="15" t="s">
        <v>99</v>
      </c>
      <c r="C550" s="15" t="s">
        <v>367</v>
      </c>
      <c r="D550" s="15" t="s">
        <v>502</v>
      </c>
      <c r="E550" s="15" t="s">
        <v>491</v>
      </c>
      <c r="F550" s="15" t="s">
        <v>211</v>
      </c>
      <c r="G550" s="15" t="s">
        <v>574</v>
      </c>
      <c r="I550" s="15" t="s">
        <v>572</v>
      </c>
    </row>
    <row r="551" ht="15.75" customHeight="1">
      <c r="A551" s="13">
        <v>43871.0</v>
      </c>
      <c r="B551" s="15" t="s">
        <v>99</v>
      </c>
      <c r="C551" s="15" t="s">
        <v>367</v>
      </c>
      <c r="D551" s="15" t="s">
        <v>502</v>
      </c>
      <c r="E551" s="15" t="s">
        <v>491</v>
      </c>
      <c r="F551" s="15" t="s">
        <v>211</v>
      </c>
      <c r="G551" s="15" t="s">
        <v>574</v>
      </c>
      <c r="I551" s="15" t="s">
        <v>572</v>
      </c>
    </row>
    <row r="552" ht="15.75" customHeight="1">
      <c r="A552" s="13">
        <v>43871.0</v>
      </c>
      <c r="B552" s="15" t="s">
        <v>99</v>
      </c>
      <c r="C552" s="15" t="s">
        <v>367</v>
      </c>
      <c r="D552" s="15" t="s">
        <v>502</v>
      </c>
      <c r="E552" s="15" t="s">
        <v>491</v>
      </c>
      <c r="F552" s="15" t="s">
        <v>211</v>
      </c>
      <c r="G552" s="15" t="s">
        <v>574</v>
      </c>
      <c r="I552" s="15" t="s">
        <v>572</v>
      </c>
    </row>
    <row r="553" ht="15.75" customHeight="1">
      <c r="A553" s="13">
        <v>43871.0</v>
      </c>
      <c r="B553" s="15" t="s">
        <v>99</v>
      </c>
      <c r="C553" s="15" t="s">
        <v>367</v>
      </c>
      <c r="D553" s="15" t="s">
        <v>502</v>
      </c>
      <c r="E553" s="15" t="s">
        <v>491</v>
      </c>
      <c r="F553" s="15" t="s">
        <v>211</v>
      </c>
      <c r="G553" s="15" t="s">
        <v>574</v>
      </c>
      <c r="I553" s="15" t="s">
        <v>572</v>
      </c>
    </row>
    <row r="554" ht="15.75" customHeight="1">
      <c r="A554" s="13">
        <v>43871.0</v>
      </c>
      <c r="B554" s="15" t="s">
        <v>99</v>
      </c>
      <c r="C554" s="15" t="s">
        <v>367</v>
      </c>
      <c r="D554" s="15" t="s">
        <v>502</v>
      </c>
      <c r="E554" s="15" t="s">
        <v>491</v>
      </c>
      <c r="F554" s="15" t="s">
        <v>211</v>
      </c>
      <c r="G554" s="15" t="s">
        <v>574</v>
      </c>
      <c r="I554" s="15" t="s">
        <v>572</v>
      </c>
    </row>
    <row r="555" ht="15.75" customHeight="1">
      <c r="A555" s="13">
        <v>43871.0</v>
      </c>
      <c r="B555" s="15" t="s">
        <v>99</v>
      </c>
      <c r="C555" s="15" t="s">
        <v>367</v>
      </c>
      <c r="D555" s="15" t="s">
        <v>502</v>
      </c>
      <c r="E555" s="15" t="s">
        <v>491</v>
      </c>
      <c r="F555" s="15" t="s">
        <v>211</v>
      </c>
      <c r="G555" s="15" t="s">
        <v>574</v>
      </c>
      <c r="I555" s="15" t="s">
        <v>572</v>
      </c>
    </row>
    <row r="556" ht="15.75" customHeight="1">
      <c r="A556" s="13">
        <v>43871.0</v>
      </c>
      <c r="B556" s="15" t="s">
        <v>99</v>
      </c>
      <c r="C556" s="15" t="s">
        <v>367</v>
      </c>
      <c r="D556" s="15" t="s">
        <v>502</v>
      </c>
      <c r="E556" s="15" t="s">
        <v>491</v>
      </c>
      <c r="F556" s="15" t="s">
        <v>211</v>
      </c>
      <c r="G556" s="15" t="s">
        <v>574</v>
      </c>
      <c r="I556" s="15" t="s">
        <v>572</v>
      </c>
    </row>
    <row r="557" ht="15.75" customHeight="1">
      <c r="A557" s="13">
        <v>43871.0</v>
      </c>
      <c r="B557" s="15" t="s">
        <v>99</v>
      </c>
      <c r="C557" s="15" t="s">
        <v>367</v>
      </c>
      <c r="D557" s="15" t="s">
        <v>502</v>
      </c>
      <c r="E557" s="15" t="s">
        <v>491</v>
      </c>
      <c r="F557" s="15" t="s">
        <v>211</v>
      </c>
      <c r="G557" s="15" t="s">
        <v>574</v>
      </c>
      <c r="I557" s="15" t="s">
        <v>572</v>
      </c>
    </row>
    <row r="558" ht="15.75" customHeight="1">
      <c r="A558" s="13">
        <v>43871.0</v>
      </c>
      <c r="B558" s="15" t="s">
        <v>99</v>
      </c>
      <c r="C558" s="15" t="s">
        <v>367</v>
      </c>
      <c r="D558" s="15" t="s">
        <v>502</v>
      </c>
      <c r="E558" s="15" t="s">
        <v>491</v>
      </c>
      <c r="F558" s="15" t="s">
        <v>575</v>
      </c>
      <c r="H558" s="17" t="s">
        <v>576</v>
      </c>
      <c r="I558" s="15" t="s">
        <v>572</v>
      </c>
    </row>
    <row r="559" ht="15.75" customHeight="1">
      <c r="A559" s="13">
        <v>43871.0</v>
      </c>
      <c r="B559" s="15" t="s">
        <v>99</v>
      </c>
      <c r="C559" s="15" t="s">
        <v>367</v>
      </c>
      <c r="D559" s="15" t="s">
        <v>502</v>
      </c>
      <c r="E559" s="15" t="s">
        <v>491</v>
      </c>
      <c r="F559" s="15" t="s">
        <v>352</v>
      </c>
      <c r="I559" s="15" t="s">
        <v>572</v>
      </c>
    </row>
    <row r="560" ht="15.75" customHeight="1">
      <c r="A560" s="13">
        <v>43871.0</v>
      </c>
      <c r="B560" s="15" t="s">
        <v>99</v>
      </c>
      <c r="C560" s="15" t="s">
        <v>367</v>
      </c>
      <c r="D560" s="15" t="s">
        <v>502</v>
      </c>
      <c r="E560" s="15" t="s">
        <v>491</v>
      </c>
      <c r="F560" s="15" t="s">
        <v>352</v>
      </c>
      <c r="I560" s="15" t="s">
        <v>572</v>
      </c>
    </row>
    <row r="561" ht="15.75" customHeight="1">
      <c r="A561" s="13">
        <v>43871.0</v>
      </c>
      <c r="B561" s="15" t="s">
        <v>99</v>
      </c>
      <c r="C561" s="15" t="s">
        <v>367</v>
      </c>
      <c r="D561" s="15" t="s">
        <v>502</v>
      </c>
      <c r="E561" s="15" t="s">
        <v>491</v>
      </c>
      <c r="F561" s="15" t="s">
        <v>352</v>
      </c>
      <c r="I561" s="15" t="s">
        <v>572</v>
      </c>
    </row>
    <row r="562" ht="15.75" customHeight="1">
      <c r="A562" s="13">
        <v>43871.0</v>
      </c>
      <c r="B562" s="15" t="s">
        <v>99</v>
      </c>
      <c r="C562" s="15" t="s">
        <v>367</v>
      </c>
      <c r="D562" s="15" t="s">
        <v>502</v>
      </c>
      <c r="E562" s="15" t="s">
        <v>491</v>
      </c>
      <c r="F562" s="15" t="s">
        <v>352</v>
      </c>
      <c r="I562" s="15" t="s">
        <v>572</v>
      </c>
    </row>
    <row r="563" ht="15.75" customHeight="1">
      <c r="A563" s="13">
        <v>43871.0</v>
      </c>
      <c r="B563" s="15" t="s">
        <v>99</v>
      </c>
      <c r="C563" s="15" t="s">
        <v>367</v>
      </c>
      <c r="D563" s="15" t="s">
        <v>502</v>
      </c>
      <c r="E563" s="15" t="s">
        <v>491</v>
      </c>
      <c r="F563" s="15" t="s">
        <v>352</v>
      </c>
      <c r="I563" s="15" t="s">
        <v>572</v>
      </c>
    </row>
    <row r="564" ht="15.75" customHeight="1">
      <c r="A564" s="13">
        <v>43871.0</v>
      </c>
      <c r="B564" s="15" t="s">
        <v>99</v>
      </c>
      <c r="C564" s="15" t="s">
        <v>367</v>
      </c>
      <c r="D564" s="15" t="s">
        <v>502</v>
      </c>
      <c r="E564" s="15" t="s">
        <v>491</v>
      </c>
      <c r="F564" s="15" t="s">
        <v>352</v>
      </c>
      <c r="I564" s="15" t="s">
        <v>572</v>
      </c>
    </row>
    <row r="565" ht="15.75" customHeight="1">
      <c r="A565" s="13">
        <v>43871.0</v>
      </c>
      <c r="B565" s="15" t="s">
        <v>99</v>
      </c>
      <c r="C565" s="15" t="s">
        <v>367</v>
      </c>
      <c r="D565" s="15" t="s">
        <v>502</v>
      </c>
      <c r="E565" s="15" t="s">
        <v>491</v>
      </c>
      <c r="F565" s="15" t="s">
        <v>352</v>
      </c>
      <c r="I565" s="15" t="s">
        <v>572</v>
      </c>
    </row>
    <row r="566" ht="15.75" customHeight="1">
      <c r="A566" s="13">
        <v>43871.0</v>
      </c>
      <c r="B566" s="15" t="s">
        <v>99</v>
      </c>
      <c r="C566" s="15" t="s">
        <v>367</v>
      </c>
      <c r="D566" s="15" t="s">
        <v>502</v>
      </c>
      <c r="E566" s="15" t="s">
        <v>491</v>
      </c>
      <c r="F566" s="15" t="s">
        <v>352</v>
      </c>
      <c r="I566" s="15" t="s">
        <v>572</v>
      </c>
    </row>
    <row r="567" ht="15.75" customHeight="1">
      <c r="A567" s="13">
        <v>43871.0</v>
      </c>
      <c r="B567" s="15" t="s">
        <v>99</v>
      </c>
      <c r="C567" s="15" t="s">
        <v>367</v>
      </c>
      <c r="D567" s="15" t="s">
        <v>502</v>
      </c>
      <c r="E567" s="15" t="s">
        <v>491</v>
      </c>
      <c r="F567" s="15" t="s">
        <v>352</v>
      </c>
      <c r="I567" s="15" t="s">
        <v>572</v>
      </c>
    </row>
    <row r="568" ht="15.75" customHeight="1">
      <c r="A568" s="13">
        <v>43871.0</v>
      </c>
      <c r="B568" s="15" t="s">
        <v>99</v>
      </c>
      <c r="C568" s="15" t="s">
        <v>367</v>
      </c>
      <c r="D568" s="15" t="s">
        <v>502</v>
      </c>
      <c r="E568" s="15" t="s">
        <v>491</v>
      </c>
      <c r="F568" s="15" t="s">
        <v>352</v>
      </c>
      <c r="I568" s="15" t="s">
        <v>572</v>
      </c>
    </row>
    <row r="569" ht="15.75" customHeight="1">
      <c r="A569" s="13">
        <v>43871.0</v>
      </c>
      <c r="B569" s="15" t="s">
        <v>99</v>
      </c>
      <c r="C569" s="15" t="s">
        <v>367</v>
      </c>
      <c r="D569" s="15" t="s">
        <v>502</v>
      </c>
      <c r="E569" s="15" t="s">
        <v>491</v>
      </c>
      <c r="F569" s="15" t="s">
        <v>352</v>
      </c>
      <c r="I569" s="15" t="s">
        <v>572</v>
      </c>
    </row>
    <row r="570" ht="15.75" customHeight="1">
      <c r="A570" s="13">
        <v>43871.0</v>
      </c>
      <c r="B570" s="15" t="s">
        <v>99</v>
      </c>
      <c r="C570" s="15" t="s">
        <v>367</v>
      </c>
      <c r="D570" s="15" t="s">
        <v>502</v>
      </c>
      <c r="E570" s="15" t="s">
        <v>491</v>
      </c>
      <c r="F570" s="15" t="s">
        <v>352</v>
      </c>
      <c r="I570" s="15" t="s">
        <v>572</v>
      </c>
    </row>
    <row r="571" ht="15.75" customHeight="1">
      <c r="A571" s="13">
        <v>43871.0</v>
      </c>
      <c r="B571" s="15" t="s">
        <v>99</v>
      </c>
      <c r="C571" s="15" t="s">
        <v>367</v>
      </c>
      <c r="D571" s="15" t="s">
        <v>502</v>
      </c>
      <c r="E571" s="15" t="s">
        <v>491</v>
      </c>
      <c r="F571" s="15" t="s">
        <v>352</v>
      </c>
      <c r="I571" s="15" t="s">
        <v>572</v>
      </c>
    </row>
    <row r="572" ht="15.75" customHeight="1">
      <c r="A572" s="13">
        <v>43871.0</v>
      </c>
      <c r="B572" s="15" t="s">
        <v>99</v>
      </c>
      <c r="C572" s="15" t="s">
        <v>367</v>
      </c>
      <c r="D572" s="15" t="s">
        <v>502</v>
      </c>
      <c r="E572" s="15" t="s">
        <v>491</v>
      </c>
      <c r="F572" s="15" t="s">
        <v>352</v>
      </c>
      <c r="I572" s="15" t="s">
        <v>572</v>
      </c>
    </row>
    <row r="573" ht="15.75" customHeight="1">
      <c r="A573" s="13">
        <v>43871.0</v>
      </c>
      <c r="B573" s="15" t="s">
        <v>99</v>
      </c>
      <c r="C573" s="15" t="s">
        <v>367</v>
      </c>
      <c r="D573" s="15" t="s">
        <v>502</v>
      </c>
      <c r="E573" s="15" t="s">
        <v>491</v>
      </c>
      <c r="F573" s="15" t="s">
        <v>352</v>
      </c>
      <c r="I573" s="15" t="s">
        <v>572</v>
      </c>
    </row>
    <row r="574" ht="15.75" customHeight="1">
      <c r="A574" s="13">
        <v>43871.0</v>
      </c>
      <c r="B574" s="15" t="s">
        <v>99</v>
      </c>
      <c r="C574" s="15" t="s">
        <v>367</v>
      </c>
      <c r="D574" s="15" t="s">
        <v>502</v>
      </c>
      <c r="E574" s="15" t="s">
        <v>491</v>
      </c>
      <c r="F574" s="15" t="s">
        <v>352</v>
      </c>
      <c r="I574" s="15" t="s">
        <v>577</v>
      </c>
    </row>
    <row r="575" ht="15.75" customHeight="1">
      <c r="A575" s="13">
        <v>43871.0</v>
      </c>
      <c r="B575" s="15" t="s">
        <v>99</v>
      </c>
      <c r="C575" s="15" t="s">
        <v>367</v>
      </c>
      <c r="D575" s="15" t="s">
        <v>502</v>
      </c>
      <c r="E575" s="15" t="s">
        <v>491</v>
      </c>
      <c r="F575" s="15" t="s">
        <v>352</v>
      </c>
      <c r="I575" s="15" t="s">
        <v>577</v>
      </c>
    </row>
    <row r="576" ht="15.75" customHeight="1">
      <c r="A576" s="13">
        <v>43871.0</v>
      </c>
      <c r="B576" s="15" t="s">
        <v>99</v>
      </c>
      <c r="C576" s="15" t="s">
        <v>367</v>
      </c>
      <c r="D576" s="15" t="s">
        <v>502</v>
      </c>
      <c r="E576" s="15" t="s">
        <v>491</v>
      </c>
      <c r="F576" s="15" t="s">
        <v>352</v>
      </c>
      <c r="I576" s="15" t="s">
        <v>577</v>
      </c>
    </row>
    <row r="577" ht="15.75" customHeight="1">
      <c r="A577" s="13">
        <v>43871.0</v>
      </c>
      <c r="B577" s="15" t="s">
        <v>99</v>
      </c>
      <c r="C577" s="15" t="s">
        <v>367</v>
      </c>
      <c r="D577" s="15" t="s">
        <v>502</v>
      </c>
      <c r="E577" s="15" t="s">
        <v>491</v>
      </c>
      <c r="F577" s="15" t="s">
        <v>352</v>
      </c>
      <c r="I577" s="15" t="s">
        <v>577</v>
      </c>
    </row>
    <row r="578" ht="15.75" customHeight="1">
      <c r="A578" s="13">
        <v>43871.0</v>
      </c>
      <c r="B578" s="15" t="s">
        <v>99</v>
      </c>
      <c r="C578" s="15" t="s">
        <v>367</v>
      </c>
      <c r="D578" s="15" t="s">
        <v>502</v>
      </c>
      <c r="E578" s="15" t="s">
        <v>491</v>
      </c>
      <c r="F578" s="15" t="s">
        <v>352</v>
      </c>
      <c r="I578" s="15" t="s">
        <v>577</v>
      </c>
    </row>
    <row r="579" ht="15.75" customHeight="1">
      <c r="A579" s="13">
        <v>43871.0</v>
      </c>
      <c r="B579" s="15" t="s">
        <v>99</v>
      </c>
      <c r="C579" s="15" t="s">
        <v>367</v>
      </c>
      <c r="D579" s="15" t="s">
        <v>502</v>
      </c>
      <c r="E579" s="15" t="s">
        <v>491</v>
      </c>
      <c r="F579" s="15" t="s">
        <v>352</v>
      </c>
      <c r="I579" s="15" t="s">
        <v>577</v>
      </c>
    </row>
    <row r="580" ht="15.75" customHeight="1">
      <c r="A580" s="13">
        <v>43871.0</v>
      </c>
      <c r="B580" s="15" t="s">
        <v>99</v>
      </c>
      <c r="C580" s="15" t="s">
        <v>367</v>
      </c>
      <c r="D580" s="15" t="s">
        <v>502</v>
      </c>
      <c r="E580" s="15" t="s">
        <v>491</v>
      </c>
      <c r="F580" s="15" t="s">
        <v>352</v>
      </c>
      <c r="I580" s="15" t="s">
        <v>577</v>
      </c>
    </row>
    <row r="581" ht="15.75" customHeight="1">
      <c r="A581" s="13">
        <v>43871.0</v>
      </c>
      <c r="B581" s="15" t="s">
        <v>99</v>
      </c>
      <c r="C581" s="15" t="s">
        <v>367</v>
      </c>
      <c r="D581" s="15" t="s">
        <v>502</v>
      </c>
      <c r="E581" s="15" t="s">
        <v>491</v>
      </c>
      <c r="F581" s="15" t="s">
        <v>352</v>
      </c>
      <c r="I581" s="15" t="s">
        <v>577</v>
      </c>
    </row>
    <row r="582" ht="15.75" customHeight="1">
      <c r="A582" s="13">
        <v>43871.0</v>
      </c>
      <c r="B582" s="15" t="s">
        <v>99</v>
      </c>
      <c r="C582" s="15" t="s">
        <v>367</v>
      </c>
      <c r="D582" s="15" t="s">
        <v>502</v>
      </c>
      <c r="E582" s="15" t="s">
        <v>491</v>
      </c>
      <c r="F582" s="15" t="s">
        <v>352</v>
      </c>
      <c r="I582" s="15" t="s">
        <v>577</v>
      </c>
    </row>
    <row r="583" ht="15.75" customHeight="1">
      <c r="A583" s="13">
        <v>43871.0</v>
      </c>
      <c r="B583" s="15" t="s">
        <v>99</v>
      </c>
      <c r="C583" s="15" t="s">
        <v>367</v>
      </c>
      <c r="D583" s="15" t="s">
        <v>502</v>
      </c>
      <c r="E583" s="15" t="s">
        <v>491</v>
      </c>
      <c r="F583" s="15" t="s">
        <v>352</v>
      </c>
      <c r="I583" s="15" t="s">
        <v>577</v>
      </c>
    </row>
    <row r="584" ht="15.75" customHeight="1">
      <c r="A584" s="13">
        <v>43871.0</v>
      </c>
      <c r="B584" s="15" t="s">
        <v>99</v>
      </c>
      <c r="C584" s="15" t="s">
        <v>367</v>
      </c>
      <c r="D584" s="15" t="s">
        <v>502</v>
      </c>
      <c r="E584" s="15" t="s">
        <v>491</v>
      </c>
      <c r="F584" s="15" t="s">
        <v>352</v>
      </c>
      <c r="I584" s="15" t="s">
        <v>577</v>
      </c>
    </row>
    <row r="585" ht="15.75" customHeight="1">
      <c r="A585" s="13">
        <v>43871.0</v>
      </c>
      <c r="B585" s="15" t="s">
        <v>99</v>
      </c>
      <c r="C585" s="15" t="s">
        <v>367</v>
      </c>
      <c r="D585" s="15" t="s">
        <v>502</v>
      </c>
      <c r="E585" s="15" t="s">
        <v>491</v>
      </c>
      <c r="F585" s="15" t="s">
        <v>352</v>
      </c>
      <c r="I585" s="15" t="s">
        <v>577</v>
      </c>
    </row>
    <row r="586" ht="15.75" customHeight="1">
      <c r="A586" s="13">
        <v>43871.0</v>
      </c>
      <c r="B586" s="15" t="s">
        <v>99</v>
      </c>
      <c r="C586" s="15" t="s">
        <v>367</v>
      </c>
      <c r="D586" s="15" t="s">
        <v>502</v>
      </c>
      <c r="E586" s="15" t="s">
        <v>491</v>
      </c>
      <c r="F586" s="15" t="s">
        <v>352</v>
      </c>
      <c r="I586" s="15" t="s">
        <v>577</v>
      </c>
    </row>
    <row r="587" ht="15.75" customHeight="1">
      <c r="A587" s="13">
        <v>43871.0</v>
      </c>
      <c r="B587" s="15" t="s">
        <v>99</v>
      </c>
      <c r="C587" s="15" t="s">
        <v>367</v>
      </c>
      <c r="D587" s="15" t="s">
        <v>502</v>
      </c>
      <c r="E587" s="15" t="s">
        <v>491</v>
      </c>
      <c r="F587" s="15" t="s">
        <v>352</v>
      </c>
      <c r="I587" s="15" t="s">
        <v>577</v>
      </c>
    </row>
    <row r="588" ht="15.75" customHeight="1">
      <c r="A588" s="13">
        <v>43871.0</v>
      </c>
      <c r="B588" s="15" t="s">
        <v>99</v>
      </c>
      <c r="C588" s="15" t="s">
        <v>367</v>
      </c>
      <c r="D588" s="15" t="s">
        <v>502</v>
      </c>
      <c r="E588" s="15" t="s">
        <v>491</v>
      </c>
      <c r="F588" s="15" t="s">
        <v>352</v>
      </c>
      <c r="I588" s="15" t="s">
        <v>577</v>
      </c>
    </row>
    <row r="589" ht="15.75" customHeight="1">
      <c r="A589" s="13">
        <v>43871.0</v>
      </c>
      <c r="B589" s="15" t="s">
        <v>99</v>
      </c>
      <c r="C589" s="15" t="s">
        <v>367</v>
      </c>
      <c r="D589" s="15" t="s">
        <v>502</v>
      </c>
      <c r="E589" s="15" t="s">
        <v>491</v>
      </c>
      <c r="F589" s="15" t="s">
        <v>352</v>
      </c>
      <c r="I589" s="15" t="s">
        <v>577</v>
      </c>
    </row>
    <row r="590" ht="15.75" customHeight="1">
      <c r="A590" s="13">
        <v>43871.0</v>
      </c>
      <c r="B590" s="15" t="s">
        <v>99</v>
      </c>
      <c r="C590" s="15" t="s">
        <v>367</v>
      </c>
      <c r="D590" s="15" t="s">
        <v>502</v>
      </c>
      <c r="E590" s="15" t="s">
        <v>491</v>
      </c>
      <c r="F590" s="15" t="s">
        <v>352</v>
      </c>
      <c r="I590" s="15" t="s">
        <v>577</v>
      </c>
    </row>
    <row r="591" ht="15.75" customHeight="1">
      <c r="A591" s="13">
        <v>43871.0</v>
      </c>
      <c r="B591" s="15" t="s">
        <v>99</v>
      </c>
      <c r="C591" s="15" t="s">
        <v>367</v>
      </c>
      <c r="D591" s="15" t="s">
        <v>502</v>
      </c>
      <c r="E591" s="15" t="s">
        <v>491</v>
      </c>
      <c r="F591" s="15" t="s">
        <v>352</v>
      </c>
      <c r="I591" s="15" t="s">
        <v>577</v>
      </c>
    </row>
    <row r="592" ht="15.75" customHeight="1">
      <c r="A592" s="13">
        <v>43871.0</v>
      </c>
      <c r="B592" s="15" t="s">
        <v>99</v>
      </c>
      <c r="C592" s="15" t="s">
        <v>367</v>
      </c>
      <c r="D592" s="15" t="s">
        <v>502</v>
      </c>
      <c r="E592" s="15" t="s">
        <v>491</v>
      </c>
      <c r="F592" s="15" t="s">
        <v>352</v>
      </c>
      <c r="I592" s="15" t="s">
        <v>577</v>
      </c>
    </row>
    <row r="593" ht="15.75" customHeight="1">
      <c r="A593" s="13">
        <v>43871.0</v>
      </c>
      <c r="B593" s="15" t="s">
        <v>99</v>
      </c>
      <c r="C593" s="15" t="s">
        <v>367</v>
      </c>
      <c r="D593" s="15" t="s">
        <v>502</v>
      </c>
      <c r="E593" s="15" t="s">
        <v>491</v>
      </c>
      <c r="F593" s="15" t="s">
        <v>352</v>
      </c>
      <c r="I593" s="15" t="s">
        <v>577</v>
      </c>
    </row>
    <row r="594" ht="15.75" customHeight="1">
      <c r="A594" s="13">
        <v>43871.0</v>
      </c>
      <c r="B594" s="15" t="s">
        <v>99</v>
      </c>
      <c r="C594" s="15" t="s">
        <v>367</v>
      </c>
      <c r="D594" s="15" t="s">
        <v>502</v>
      </c>
      <c r="E594" s="15" t="s">
        <v>491</v>
      </c>
      <c r="F594" s="15" t="s">
        <v>352</v>
      </c>
      <c r="I594" s="15" t="s">
        <v>577</v>
      </c>
    </row>
    <row r="595" ht="15.75" customHeight="1">
      <c r="A595" s="13">
        <v>43871.0</v>
      </c>
      <c r="B595" s="15" t="s">
        <v>99</v>
      </c>
      <c r="C595" s="15" t="s">
        <v>367</v>
      </c>
      <c r="D595" s="15" t="s">
        <v>502</v>
      </c>
      <c r="E595" s="15" t="s">
        <v>491</v>
      </c>
      <c r="F595" s="15" t="s">
        <v>352</v>
      </c>
      <c r="I595" s="15" t="s">
        <v>577</v>
      </c>
    </row>
    <row r="596" ht="15.75" customHeight="1">
      <c r="A596" s="13">
        <v>43871.0</v>
      </c>
      <c r="B596" s="15" t="s">
        <v>99</v>
      </c>
      <c r="C596" s="15" t="s">
        <v>367</v>
      </c>
      <c r="D596" s="15" t="s">
        <v>502</v>
      </c>
      <c r="E596" s="15" t="s">
        <v>491</v>
      </c>
      <c r="F596" s="15" t="s">
        <v>352</v>
      </c>
      <c r="I596" s="15" t="s">
        <v>577</v>
      </c>
    </row>
    <row r="597" ht="15.75" customHeight="1">
      <c r="A597" s="13">
        <v>43871.0</v>
      </c>
      <c r="B597" s="15" t="s">
        <v>99</v>
      </c>
      <c r="C597" s="15" t="s">
        <v>367</v>
      </c>
      <c r="D597" s="15" t="s">
        <v>502</v>
      </c>
      <c r="E597" s="15" t="s">
        <v>491</v>
      </c>
      <c r="F597" s="15" t="s">
        <v>352</v>
      </c>
      <c r="I597" s="15" t="s">
        <v>577</v>
      </c>
    </row>
    <row r="598" ht="15.75" customHeight="1">
      <c r="A598" s="13">
        <v>43871.0</v>
      </c>
      <c r="B598" s="15" t="s">
        <v>99</v>
      </c>
      <c r="C598" s="15" t="s">
        <v>367</v>
      </c>
      <c r="D598" s="15" t="s">
        <v>502</v>
      </c>
      <c r="E598" s="15" t="s">
        <v>491</v>
      </c>
      <c r="F598" s="15" t="s">
        <v>352</v>
      </c>
      <c r="I598" s="15" t="s">
        <v>577</v>
      </c>
    </row>
    <row r="599" ht="15.75" customHeight="1">
      <c r="A599" s="13">
        <v>43871.0</v>
      </c>
      <c r="B599" s="15" t="s">
        <v>99</v>
      </c>
      <c r="C599" s="15" t="s">
        <v>367</v>
      </c>
      <c r="D599" s="15" t="s">
        <v>502</v>
      </c>
      <c r="E599" s="15" t="s">
        <v>491</v>
      </c>
      <c r="F599" s="15" t="s">
        <v>352</v>
      </c>
      <c r="I599" s="15" t="s">
        <v>577</v>
      </c>
    </row>
    <row r="600" ht="15.75" customHeight="1">
      <c r="A600" s="13">
        <v>43871.0</v>
      </c>
      <c r="B600" s="15" t="s">
        <v>99</v>
      </c>
      <c r="C600" s="15" t="s">
        <v>367</v>
      </c>
      <c r="D600" s="15" t="s">
        <v>502</v>
      </c>
      <c r="E600" s="15" t="s">
        <v>491</v>
      </c>
      <c r="F600" s="15" t="s">
        <v>352</v>
      </c>
      <c r="I600" s="15" t="s">
        <v>577</v>
      </c>
    </row>
    <row r="601" ht="15.75" customHeight="1">
      <c r="A601" s="13">
        <v>43871.0</v>
      </c>
      <c r="B601" s="15" t="s">
        <v>99</v>
      </c>
      <c r="C601" s="15" t="s">
        <v>367</v>
      </c>
      <c r="D601" s="15" t="s">
        <v>502</v>
      </c>
      <c r="E601" s="15" t="s">
        <v>491</v>
      </c>
      <c r="F601" s="15" t="s">
        <v>352</v>
      </c>
      <c r="I601" s="15" t="s">
        <v>577</v>
      </c>
    </row>
    <row r="602" ht="15.75" customHeight="1">
      <c r="A602" s="13">
        <v>43871.0</v>
      </c>
      <c r="B602" s="15" t="s">
        <v>99</v>
      </c>
      <c r="C602" s="15" t="s">
        <v>367</v>
      </c>
      <c r="D602" s="15" t="s">
        <v>502</v>
      </c>
      <c r="E602" s="15" t="s">
        <v>491</v>
      </c>
      <c r="F602" s="15" t="s">
        <v>352</v>
      </c>
      <c r="I602" s="15" t="s">
        <v>577</v>
      </c>
    </row>
    <row r="603" ht="15.75" customHeight="1">
      <c r="A603" s="13">
        <v>43871.0</v>
      </c>
      <c r="B603" s="15" t="s">
        <v>99</v>
      </c>
      <c r="C603" s="15" t="s">
        <v>367</v>
      </c>
      <c r="D603" s="15" t="s">
        <v>502</v>
      </c>
      <c r="E603" s="15" t="s">
        <v>491</v>
      </c>
      <c r="F603" s="15" t="s">
        <v>352</v>
      </c>
      <c r="I603" s="15" t="s">
        <v>577</v>
      </c>
    </row>
    <row r="604" ht="15.75" customHeight="1">
      <c r="A604" s="13">
        <v>43871.0</v>
      </c>
      <c r="B604" s="15" t="s">
        <v>99</v>
      </c>
      <c r="C604" s="15" t="s">
        <v>367</v>
      </c>
      <c r="D604" s="15" t="s">
        <v>502</v>
      </c>
      <c r="E604" s="15" t="s">
        <v>491</v>
      </c>
      <c r="F604" s="15" t="s">
        <v>352</v>
      </c>
      <c r="I604" s="15" t="s">
        <v>577</v>
      </c>
    </row>
    <row r="605" ht="15.75" customHeight="1">
      <c r="A605" s="13">
        <v>43871.0</v>
      </c>
      <c r="B605" s="15" t="s">
        <v>99</v>
      </c>
      <c r="C605" s="15" t="s">
        <v>367</v>
      </c>
      <c r="D605" s="15" t="s">
        <v>502</v>
      </c>
      <c r="E605" s="15" t="s">
        <v>491</v>
      </c>
      <c r="F605" s="15" t="s">
        <v>352</v>
      </c>
      <c r="I605" s="15" t="s">
        <v>577</v>
      </c>
    </row>
    <row r="606" ht="15.75" customHeight="1">
      <c r="A606" s="13">
        <v>43871.0</v>
      </c>
      <c r="B606" s="15" t="s">
        <v>99</v>
      </c>
      <c r="C606" s="15" t="s">
        <v>367</v>
      </c>
      <c r="D606" s="15" t="s">
        <v>502</v>
      </c>
      <c r="E606" s="15" t="s">
        <v>491</v>
      </c>
      <c r="F606" s="15" t="s">
        <v>352</v>
      </c>
      <c r="I606" s="15" t="s">
        <v>577</v>
      </c>
    </row>
    <row r="607" ht="15.75" customHeight="1">
      <c r="A607" s="13">
        <v>43871.0</v>
      </c>
      <c r="B607" s="15" t="s">
        <v>99</v>
      </c>
      <c r="C607" s="15" t="s">
        <v>367</v>
      </c>
      <c r="D607" s="15" t="s">
        <v>502</v>
      </c>
      <c r="E607" s="15" t="s">
        <v>491</v>
      </c>
      <c r="F607" s="15" t="s">
        <v>352</v>
      </c>
      <c r="I607" s="15" t="s">
        <v>577</v>
      </c>
    </row>
    <row r="608" ht="15.75" customHeight="1">
      <c r="A608" s="13">
        <v>43871.0</v>
      </c>
      <c r="B608" s="15" t="s">
        <v>99</v>
      </c>
      <c r="C608" s="15" t="s">
        <v>367</v>
      </c>
      <c r="D608" s="15" t="s">
        <v>502</v>
      </c>
      <c r="E608" s="15" t="s">
        <v>491</v>
      </c>
      <c r="F608" s="15" t="s">
        <v>352</v>
      </c>
      <c r="I608" s="15" t="s">
        <v>577</v>
      </c>
    </row>
    <row r="609" ht="15.75" customHeight="1">
      <c r="A609" s="13">
        <v>43871.0</v>
      </c>
      <c r="B609" s="15" t="s">
        <v>99</v>
      </c>
      <c r="C609" s="15" t="s">
        <v>367</v>
      </c>
      <c r="D609" s="15" t="s">
        <v>502</v>
      </c>
      <c r="E609" s="15" t="s">
        <v>491</v>
      </c>
      <c r="F609" s="15" t="s">
        <v>352</v>
      </c>
      <c r="I609" s="15" t="s">
        <v>577</v>
      </c>
    </row>
    <row r="610" ht="15.75" customHeight="1">
      <c r="A610" s="13">
        <v>43871.0</v>
      </c>
      <c r="B610" s="15" t="s">
        <v>99</v>
      </c>
      <c r="C610" s="15" t="s">
        <v>367</v>
      </c>
      <c r="D610" s="15" t="s">
        <v>502</v>
      </c>
      <c r="E610" s="15" t="s">
        <v>491</v>
      </c>
      <c r="F610" s="15" t="s">
        <v>352</v>
      </c>
      <c r="I610" s="15" t="s">
        <v>577</v>
      </c>
    </row>
    <row r="611" ht="15.75" customHeight="1">
      <c r="A611" s="13">
        <v>43871.0</v>
      </c>
      <c r="B611" s="15" t="s">
        <v>99</v>
      </c>
      <c r="C611" s="15" t="s">
        <v>367</v>
      </c>
      <c r="D611" s="15" t="s">
        <v>502</v>
      </c>
      <c r="E611" s="15" t="s">
        <v>491</v>
      </c>
      <c r="F611" s="15" t="s">
        <v>352</v>
      </c>
      <c r="I611" s="15" t="s">
        <v>577</v>
      </c>
    </row>
    <row r="612" ht="15.75" customHeight="1">
      <c r="A612" s="13">
        <v>43871.0</v>
      </c>
      <c r="B612" s="15" t="s">
        <v>99</v>
      </c>
      <c r="C612" s="15" t="s">
        <v>367</v>
      </c>
      <c r="D612" s="15" t="s">
        <v>502</v>
      </c>
      <c r="E612" s="15" t="s">
        <v>491</v>
      </c>
      <c r="F612" s="15" t="s">
        <v>352</v>
      </c>
      <c r="I612" s="15" t="s">
        <v>577</v>
      </c>
    </row>
    <row r="613" ht="15.75" customHeight="1">
      <c r="A613" s="13">
        <v>43871.0</v>
      </c>
      <c r="B613" s="15" t="s">
        <v>99</v>
      </c>
      <c r="C613" s="15" t="s">
        <v>367</v>
      </c>
      <c r="D613" s="15" t="s">
        <v>502</v>
      </c>
      <c r="E613" s="15" t="s">
        <v>491</v>
      </c>
      <c r="F613" s="15" t="s">
        <v>352</v>
      </c>
      <c r="I613" s="15" t="s">
        <v>577</v>
      </c>
    </row>
    <row r="614" ht="15.75" customHeight="1">
      <c r="A614" s="13">
        <v>43871.0</v>
      </c>
      <c r="B614" s="15" t="s">
        <v>99</v>
      </c>
      <c r="C614" s="15" t="s">
        <v>367</v>
      </c>
      <c r="D614" s="15" t="s">
        <v>502</v>
      </c>
      <c r="E614" s="15" t="s">
        <v>491</v>
      </c>
      <c r="F614" s="15" t="s">
        <v>352</v>
      </c>
      <c r="I614" s="15" t="s">
        <v>577</v>
      </c>
    </row>
    <row r="615" ht="15.75" customHeight="1">
      <c r="A615" s="13">
        <v>43871.0</v>
      </c>
      <c r="B615" s="15" t="s">
        <v>99</v>
      </c>
      <c r="C615" s="15" t="s">
        <v>367</v>
      </c>
      <c r="D615" s="15" t="s">
        <v>502</v>
      </c>
      <c r="E615" s="15" t="s">
        <v>491</v>
      </c>
      <c r="F615" s="15" t="s">
        <v>352</v>
      </c>
      <c r="I615" s="15" t="s">
        <v>577</v>
      </c>
    </row>
    <row r="616" ht="15.75" customHeight="1">
      <c r="A616" s="13">
        <v>43871.0</v>
      </c>
      <c r="B616" s="15" t="s">
        <v>99</v>
      </c>
      <c r="C616" s="15" t="s">
        <v>367</v>
      </c>
      <c r="D616" s="15" t="s">
        <v>502</v>
      </c>
      <c r="E616" s="15" t="s">
        <v>491</v>
      </c>
      <c r="F616" s="15" t="s">
        <v>352</v>
      </c>
      <c r="I616" s="15" t="s">
        <v>577</v>
      </c>
    </row>
    <row r="617" ht="15.75" customHeight="1">
      <c r="A617" s="13">
        <v>43871.0</v>
      </c>
      <c r="B617" s="15" t="s">
        <v>99</v>
      </c>
      <c r="C617" s="15" t="s">
        <v>367</v>
      </c>
      <c r="D617" s="15" t="s">
        <v>502</v>
      </c>
      <c r="E617" s="15" t="s">
        <v>491</v>
      </c>
      <c r="F617" s="15" t="s">
        <v>352</v>
      </c>
      <c r="I617" s="15" t="s">
        <v>577</v>
      </c>
    </row>
    <row r="618" ht="15.75" customHeight="1">
      <c r="A618" s="13">
        <v>43871.0</v>
      </c>
      <c r="B618" s="15" t="s">
        <v>99</v>
      </c>
      <c r="C618" s="15" t="s">
        <v>367</v>
      </c>
      <c r="D618" s="15" t="s">
        <v>502</v>
      </c>
      <c r="E618" s="15" t="s">
        <v>491</v>
      </c>
      <c r="F618" s="15" t="s">
        <v>352</v>
      </c>
      <c r="I618" s="15" t="s">
        <v>577</v>
      </c>
    </row>
    <row r="619" ht="15.75" customHeight="1">
      <c r="A619" s="13">
        <v>43871.0</v>
      </c>
      <c r="B619" s="15" t="s">
        <v>99</v>
      </c>
      <c r="C619" s="15" t="s">
        <v>367</v>
      </c>
      <c r="D619" s="15" t="s">
        <v>502</v>
      </c>
      <c r="E619" s="15" t="s">
        <v>491</v>
      </c>
      <c r="F619" s="15" t="s">
        <v>352</v>
      </c>
      <c r="I619" s="15" t="s">
        <v>577</v>
      </c>
    </row>
    <row r="620" ht="15.75" customHeight="1">
      <c r="A620" s="13">
        <v>43871.0</v>
      </c>
      <c r="B620" s="15" t="s">
        <v>99</v>
      </c>
      <c r="C620" s="15" t="s">
        <v>367</v>
      </c>
      <c r="D620" s="15" t="s">
        <v>502</v>
      </c>
      <c r="E620" s="15" t="s">
        <v>491</v>
      </c>
      <c r="F620" s="15" t="s">
        <v>352</v>
      </c>
      <c r="I620" s="15" t="s">
        <v>577</v>
      </c>
    </row>
    <row r="621" ht="15.75" customHeight="1">
      <c r="A621" s="13">
        <v>43871.0</v>
      </c>
      <c r="B621" s="15" t="s">
        <v>99</v>
      </c>
      <c r="C621" s="15" t="s">
        <v>367</v>
      </c>
      <c r="D621" s="15" t="s">
        <v>502</v>
      </c>
      <c r="E621" s="15" t="s">
        <v>491</v>
      </c>
      <c r="F621" s="15" t="s">
        <v>352</v>
      </c>
      <c r="I621" s="15" t="s">
        <v>577</v>
      </c>
    </row>
    <row r="622" ht="15.75" customHeight="1">
      <c r="A622" s="13">
        <v>43871.0</v>
      </c>
      <c r="B622" s="15" t="s">
        <v>99</v>
      </c>
      <c r="C622" s="15" t="s">
        <v>367</v>
      </c>
      <c r="D622" s="15" t="s">
        <v>502</v>
      </c>
      <c r="E622" s="15" t="s">
        <v>491</v>
      </c>
      <c r="F622" s="15" t="s">
        <v>352</v>
      </c>
      <c r="I622" s="15" t="s">
        <v>577</v>
      </c>
    </row>
    <row r="623" ht="15.75" customHeight="1">
      <c r="A623" s="13">
        <v>43871.0</v>
      </c>
      <c r="B623" s="15" t="s">
        <v>99</v>
      </c>
      <c r="C623" s="15" t="s">
        <v>367</v>
      </c>
      <c r="D623" s="15" t="s">
        <v>502</v>
      </c>
      <c r="E623" s="15" t="s">
        <v>491</v>
      </c>
      <c r="F623" s="15" t="s">
        <v>352</v>
      </c>
      <c r="I623" s="15" t="s">
        <v>577</v>
      </c>
    </row>
    <row r="624" ht="15.75" customHeight="1">
      <c r="A624" s="13">
        <v>43871.0</v>
      </c>
      <c r="B624" s="15" t="s">
        <v>99</v>
      </c>
      <c r="C624" s="15" t="s">
        <v>367</v>
      </c>
      <c r="D624" s="15" t="s">
        <v>502</v>
      </c>
      <c r="E624" s="15" t="s">
        <v>491</v>
      </c>
      <c r="F624" s="15" t="s">
        <v>352</v>
      </c>
      <c r="I624" s="15" t="s">
        <v>577</v>
      </c>
    </row>
    <row r="625" ht="15.75" customHeight="1">
      <c r="A625" s="13">
        <v>43871.0</v>
      </c>
      <c r="B625" s="15" t="s">
        <v>99</v>
      </c>
      <c r="C625" s="15" t="s">
        <v>367</v>
      </c>
      <c r="D625" s="15" t="s">
        <v>502</v>
      </c>
      <c r="E625" s="15" t="s">
        <v>491</v>
      </c>
      <c r="F625" s="15" t="s">
        <v>352</v>
      </c>
      <c r="I625" s="15" t="s">
        <v>577</v>
      </c>
    </row>
    <row r="626" ht="15.75" customHeight="1">
      <c r="A626" s="13">
        <v>43871.0</v>
      </c>
      <c r="B626" s="15" t="s">
        <v>99</v>
      </c>
      <c r="C626" s="15" t="s">
        <v>367</v>
      </c>
      <c r="D626" s="15" t="s">
        <v>502</v>
      </c>
      <c r="E626" s="15" t="s">
        <v>491</v>
      </c>
      <c r="F626" s="15" t="s">
        <v>352</v>
      </c>
      <c r="I626" s="15" t="s">
        <v>577</v>
      </c>
    </row>
    <row r="627" ht="15.75" customHeight="1">
      <c r="A627" s="13">
        <v>43871.0</v>
      </c>
      <c r="B627" s="15" t="s">
        <v>99</v>
      </c>
      <c r="C627" s="15" t="s">
        <v>367</v>
      </c>
      <c r="D627" s="15" t="s">
        <v>502</v>
      </c>
      <c r="E627" s="15" t="s">
        <v>491</v>
      </c>
      <c r="F627" s="15" t="s">
        <v>352</v>
      </c>
      <c r="I627" s="15" t="s">
        <v>577</v>
      </c>
    </row>
    <row r="628" ht="15.75" customHeight="1">
      <c r="A628" s="13">
        <v>43871.0</v>
      </c>
      <c r="B628" s="15" t="s">
        <v>99</v>
      </c>
      <c r="C628" s="15" t="s">
        <v>367</v>
      </c>
      <c r="D628" s="15" t="s">
        <v>502</v>
      </c>
      <c r="E628" s="15" t="s">
        <v>491</v>
      </c>
      <c r="F628" s="15" t="s">
        <v>352</v>
      </c>
      <c r="I628" s="15" t="s">
        <v>577</v>
      </c>
    </row>
    <row r="629" ht="15.75" customHeight="1">
      <c r="A629" s="13">
        <v>43871.0</v>
      </c>
      <c r="B629" s="15" t="s">
        <v>99</v>
      </c>
      <c r="C629" s="15" t="s">
        <v>367</v>
      </c>
      <c r="D629" s="15" t="s">
        <v>502</v>
      </c>
      <c r="E629" s="15" t="s">
        <v>491</v>
      </c>
      <c r="F629" s="15" t="s">
        <v>352</v>
      </c>
      <c r="I629" s="15" t="s">
        <v>577</v>
      </c>
    </row>
    <row r="630" ht="15.75" customHeight="1">
      <c r="A630" s="13">
        <v>43871.0</v>
      </c>
      <c r="B630" s="15" t="s">
        <v>99</v>
      </c>
      <c r="C630" s="15" t="s">
        <v>367</v>
      </c>
      <c r="D630" s="15" t="s">
        <v>502</v>
      </c>
      <c r="E630" s="15" t="s">
        <v>491</v>
      </c>
      <c r="F630" s="15" t="s">
        <v>352</v>
      </c>
      <c r="I630" s="15" t="s">
        <v>577</v>
      </c>
    </row>
    <row r="631" ht="15.75" customHeight="1">
      <c r="A631" s="13">
        <v>43871.0</v>
      </c>
      <c r="B631" s="15" t="s">
        <v>99</v>
      </c>
      <c r="C631" s="15" t="s">
        <v>367</v>
      </c>
      <c r="D631" s="15" t="s">
        <v>502</v>
      </c>
      <c r="E631" s="15" t="s">
        <v>491</v>
      </c>
      <c r="F631" s="15" t="s">
        <v>352</v>
      </c>
      <c r="I631" s="15" t="s">
        <v>577</v>
      </c>
    </row>
    <row r="632" ht="15.75" customHeight="1">
      <c r="A632" s="13">
        <v>43871.0</v>
      </c>
      <c r="B632" s="15" t="s">
        <v>99</v>
      </c>
      <c r="C632" s="15" t="s">
        <v>367</v>
      </c>
      <c r="D632" s="15" t="s">
        <v>502</v>
      </c>
      <c r="E632" s="15" t="s">
        <v>491</v>
      </c>
      <c r="F632" s="15" t="s">
        <v>352</v>
      </c>
      <c r="I632" s="15" t="s">
        <v>577</v>
      </c>
    </row>
    <row r="633" ht="15.75" customHeight="1">
      <c r="A633" s="13">
        <v>43871.0</v>
      </c>
      <c r="B633" s="15" t="s">
        <v>99</v>
      </c>
      <c r="C633" s="15" t="s">
        <v>367</v>
      </c>
      <c r="D633" s="15" t="s">
        <v>502</v>
      </c>
      <c r="E633" s="15" t="s">
        <v>491</v>
      </c>
      <c r="F633" s="15" t="s">
        <v>352</v>
      </c>
      <c r="I633" s="15" t="s">
        <v>577</v>
      </c>
    </row>
    <row r="634" ht="15.75" customHeight="1">
      <c r="A634" s="13">
        <v>43871.0</v>
      </c>
      <c r="B634" s="15" t="s">
        <v>99</v>
      </c>
      <c r="C634" s="15" t="s">
        <v>367</v>
      </c>
      <c r="D634" s="15" t="s">
        <v>502</v>
      </c>
      <c r="E634" s="15" t="s">
        <v>491</v>
      </c>
      <c r="F634" s="15" t="s">
        <v>352</v>
      </c>
      <c r="I634" s="15" t="s">
        <v>577</v>
      </c>
    </row>
    <row r="635" ht="15.75" customHeight="1">
      <c r="A635" s="13">
        <v>43871.0</v>
      </c>
      <c r="B635" s="15" t="s">
        <v>99</v>
      </c>
      <c r="C635" s="15" t="s">
        <v>367</v>
      </c>
      <c r="D635" s="15" t="s">
        <v>502</v>
      </c>
      <c r="E635" s="15" t="s">
        <v>491</v>
      </c>
      <c r="F635" s="15" t="s">
        <v>352</v>
      </c>
      <c r="I635" s="15" t="s">
        <v>577</v>
      </c>
    </row>
    <row r="636" ht="15.75" customHeight="1">
      <c r="A636" s="13">
        <v>43871.0</v>
      </c>
      <c r="B636" s="15" t="s">
        <v>99</v>
      </c>
      <c r="C636" s="15" t="s">
        <v>367</v>
      </c>
      <c r="D636" s="15" t="s">
        <v>502</v>
      </c>
      <c r="E636" s="15" t="s">
        <v>491</v>
      </c>
      <c r="F636" s="15" t="s">
        <v>352</v>
      </c>
      <c r="I636" s="15" t="s">
        <v>577</v>
      </c>
    </row>
    <row r="637" ht="15.75" customHeight="1">
      <c r="A637" s="13">
        <v>43871.0</v>
      </c>
      <c r="B637" s="15" t="s">
        <v>99</v>
      </c>
      <c r="C637" s="15" t="s">
        <v>367</v>
      </c>
      <c r="D637" s="15" t="s">
        <v>502</v>
      </c>
      <c r="E637" s="15" t="s">
        <v>491</v>
      </c>
      <c r="F637" s="15" t="s">
        <v>352</v>
      </c>
      <c r="I637" s="15" t="s">
        <v>577</v>
      </c>
    </row>
    <row r="638" ht="15.75" customHeight="1">
      <c r="A638" s="13">
        <v>43871.0</v>
      </c>
      <c r="B638" s="15" t="s">
        <v>99</v>
      </c>
      <c r="C638" s="15" t="s">
        <v>367</v>
      </c>
      <c r="D638" s="15" t="s">
        <v>502</v>
      </c>
      <c r="E638" s="15" t="s">
        <v>491</v>
      </c>
      <c r="F638" s="15" t="s">
        <v>352</v>
      </c>
      <c r="I638" s="15" t="s">
        <v>577</v>
      </c>
    </row>
    <row r="639" ht="15.75" customHeight="1">
      <c r="A639" s="13">
        <v>43871.0</v>
      </c>
      <c r="B639" s="15" t="s">
        <v>99</v>
      </c>
      <c r="C639" s="15" t="s">
        <v>367</v>
      </c>
      <c r="D639" s="15" t="s">
        <v>502</v>
      </c>
      <c r="E639" s="15" t="s">
        <v>491</v>
      </c>
      <c r="F639" s="15" t="s">
        <v>352</v>
      </c>
      <c r="I639" s="15" t="s">
        <v>577</v>
      </c>
    </row>
    <row r="640" ht="15.75" customHeight="1">
      <c r="A640" s="13">
        <v>43871.0</v>
      </c>
      <c r="B640" s="15" t="s">
        <v>99</v>
      </c>
      <c r="C640" s="15" t="s">
        <v>367</v>
      </c>
      <c r="D640" s="15" t="s">
        <v>502</v>
      </c>
      <c r="E640" s="15" t="s">
        <v>491</v>
      </c>
      <c r="F640" s="15" t="s">
        <v>352</v>
      </c>
      <c r="I640" s="15" t="s">
        <v>577</v>
      </c>
    </row>
    <row r="641" ht="15.75" customHeight="1">
      <c r="A641" s="13">
        <v>43871.0</v>
      </c>
      <c r="B641" s="15" t="s">
        <v>99</v>
      </c>
      <c r="C641" s="15" t="s">
        <v>367</v>
      </c>
      <c r="D641" s="15" t="s">
        <v>502</v>
      </c>
      <c r="E641" s="15" t="s">
        <v>491</v>
      </c>
      <c r="F641" s="15" t="s">
        <v>352</v>
      </c>
      <c r="I641" s="15" t="s">
        <v>577</v>
      </c>
    </row>
    <row r="642" ht="15.75" customHeight="1">
      <c r="A642" s="13">
        <v>43871.0</v>
      </c>
      <c r="B642" s="15" t="s">
        <v>99</v>
      </c>
      <c r="C642" s="15" t="s">
        <v>367</v>
      </c>
      <c r="D642" s="15" t="s">
        <v>502</v>
      </c>
      <c r="E642" s="15" t="s">
        <v>491</v>
      </c>
      <c r="F642" s="15" t="s">
        <v>352</v>
      </c>
      <c r="I642" s="15" t="s">
        <v>577</v>
      </c>
    </row>
    <row r="643" ht="15.75" customHeight="1">
      <c r="A643" s="13">
        <v>43871.0</v>
      </c>
      <c r="B643" s="15" t="s">
        <v>99</v>
      </c>
      <c r="C643" s="15" t="s">
        <v>367</v>
      </c>
      <c r="D643" s="15" t="s">
        <v>502</v>
      </c>
      <c r="E643" s="15" t="s">
        <v>491</v>
      </c>
      <c r="F643" s="15" t="s">
        <v>352</v>
      </c>
      <c r="I643" s="15" t="s">
        <v>577</v>
      </c>
    </row>
    <row r="644" ht="15.75" customHeight="1">
      <c r="A644" s="13">
        <v>43871.0</v>
      </c>
      <c r="B644" s="15" t="s">
        <v>99</v>
      </c>
      <c r="C644" s="15" t="s">
        <v>367</v>
      </c>
      <c r="D644" s="15" t="s">
        <v>502</v>
      </c>
      <c r="E644" s="15" t="s">
        <v>491</v>
      </c>
      <c r="F644" s="15" t="s">
        <v>352</v>
      </c>
      <c r="I644" s="15" t="s">
        <v>577</v>
      </c>
    </row>
    <row r="645" ht="15.75" customHeight="1">
      <c r="A645" s="13">
        <v>43871.0</v>
      </c>
      <c r="B645" s="15" t="s">
        <v>99</v>
      </c>
      <c r="C645" s="15" t="s">
        <v>367</v>
      </c>
      <c r="D645" s="15" t="s">
        <v>502</v>
      </c>
      <c r="E645" s="15" t="s">
        <v>491</v>
      </c>
      <c r="F645" s="15" t="s">
        <v>352</v>
      </c>
      <c r="I645" s="15" t="s">
        <v>577</v>
      </c>
    </row>
    <row r="646" ht="15.75" customHeight="1">
      <c r="A646" s="13">
        <v>43871.0</v>
      </c>
      <c r="B646" s="15" t="s">
        <v>99</v>
      </c>
      <c r="C646" s="15" t="s">
        <v>367</v>
      </c>
      <c r="D646" s="15" t="s">
        <v>502</v>
      </c>
      <c r="E646" s="15" t="s">
        <v>491</v>
      </c>
      <c r="F646" s="15" t="s">
        <v>352</v>
      </c>
      <c r="I646" s="15" t="s">
        <v>577</v>
      </c>
    </row>
    <row r="647" ht="15.75" customHeight="1">
      <c r="A647" s="13">
        <v>43871.0</v>
      </c>
      <c r="B647" s="15" t="s">
        <v>99</v>
      </c>
      <c r="C647" s="15" t="s">
        <v>367</v>
      </c>
      <c r="D647" s="15" t="s">
        <v>502</v>
      </c>
      <c r="E647" s="15" t="s">
        <v>491</v>
      </c>
      <c r="F647" s="15" t="s">
        <v>352</v>
      </c>
      <c r="I647" s="15" t="s">
        <v>577</v>
      </c>
    </row>
    <row r="648" ht="15.75" customHeight="1">
      <c r="A648" s="13">
        <v>43871.0</v>
      </c>
      <c r="B648" s="15" t="s">
        <v>99</v>
      </c>
      <c r="C648" s="15" t="s">
        <v>367</v>
      </c>
      <c r="D648" s="15" t="s">
        <v>502</v>
      </c>
      <c r="E648" s="15" t="s">
        <v>491</v>
      </c>
      <c r="F648" s="15" t="s">
        <v>352</v>
      </c>
      <c r="I648" s="15" t="s">
        <v>577</v>
      </c>
    </row>
    <row r="649" ht="15.75" customHeight="1">
      <c r="A649" s="13">
        <v>43871.0</v>
      </c>
      <c r="B649" s="15" t="s">
        <v>99</v>
      </c>
      <c r="C649" s="15" t="s">
        <v>367</v>
      </c>
      <c r="D649" s="15" t="s">
        <v>502</v>
      </c>
      <c r="E649" s="15" t="s">
        <v>491</v>
      </c>
      <c r="F649" s="15" t="s">
        <v>352</v>
      </c>
      <c r="I649" s="15" t="s">
        <v>577</v>
      </c>
    </row>
    <row r="650" ht="15.75" customHeight="1">
      <c r="A650" s="13">
        <v>43871.0</v>
      </c>
      <c r="B650" s="15" t="s">
        <v>99</v>
      </c>
      <c r="C650" s="15" t="s">
        <v>367</v>
      </c>
      <c r="D650" s="15" t="s">
        <v>502</v>
      </c>
      <c r="E650" s="15" t="s">
        <v>491</v>
      </c>
      <c r="F650" s="15" t="s">
        <v>352</v>
      </c>
      <c r="I650" s="15" t="s">
        <v>577</v>
      </c>
    </row>
    <row r="651" ht="15.75" customHeight="1">
      <c r="A651" s="13">
        <v>43871.0</v>
      </c>
      <c r="B651" s="15" t="s">
        <v>99</v>
      </c>
      <c r="C651" s="15" t="s">
        <v>367</v>
      </c>
      <c r="D651" s="15" t="s">
        <v>502</v>
      </c>
      <c r="E651" s="15" t="s">
        <v>491</v>
      </c>
      <c r="F651" s="15" t="s">
        <v>352</v>
      </c>
      <c r="I651" s="15" t="s">
        <v>577</v>
      </c>
    </row>
    <row r="652" ht="15.75" customHeight="1">
      <c r="A652" s="13">
        <v>43871.0</v>
      </c>
      <c r="B652" s="15" t="s">
        <v>99</v>
      </c>
      <c r="C652" s="15" t="s">
        <v>367</v>
      </c>
      <c r="D652" s="15" t="s">
        <v>502</v>
      </c>
      <c r="E652" s="15" t="s">
        <v>491</v>
      </c>
      <c r="F652" s="15" t="s">
        <v>352</v>
      </c>
      <c r="I652" s="15" t="s">
        <v>577</v>
      </c>
    </row>
    <row r="653" ht="15.75" customHeight="1">
      <c r="A653" s="13">
        <v>43871.0</v>
      </c>
      <c r="B653" s="15" t="s">
        <v>99</v>
      </c>
      <c r="C653" s="15" t="s">
        <v>367</v>
      </c>
      <c r="D653" s="15" t="s">
        <v>502</v>
      </c>
      <c r="E653" s="15" t="s">
        <v>491</v>
      </c>
      <c r="F653" s="15" t="s">
        <v>352</v>
      </c>
      <c r="I653" s="15" t="s">
        <v>577</v>
      </c>
    </row>
    <row r="654" ht="15.75" customHeight="1">
      <c r="A654" s="13">
        <v>43871.0</v>
      </c>
      <c r="B654" s="15" t="s">
        <v>99</v>
      </c>
      <c r="C654" s="15" t="s">
        <v>367</v>
      </c>
      <c r="D654" s="15" t="s">
        <v>502</v>
      </c>
      <c r="E654" s="15" t="s">
        <v>491</v>
      </c>
      <c r="F654" s="15" t="s">
        <v>352</v>
      </c>
      <c r="I654" s="15" t="s">
        <v>577</v>
      </c>
    </row>
    <row r="655" ht="15.75" customHeight="1">
      <c r="A655" s="13">
        <v>43871.0</v>
      </c>
      <c r="B655" s="15" t="s">
        <v>99</v>
      </c>
      <c r="C655" s="15" t="s">
        <v>367</v>
      </c>
      <c r="D655" s="15" t="s">
        <v>502</v>
      </c>
      <c r="E655" s="15" t="s">
        <v>491</v>
      </c>
      <c r="F655" s="15" t="s">
        <v>352</v>
      </c>
      <c r="I655" s="15" t="s">
        <v>577</v>
      </c>
    </row>
    <row r="656" ht="15.75" customHeight="1">
      <c r="A656" s="13">
        <v>43871.0</v>
      </c>
      <c r="B656" s="15" t="s">
        <v>99</v>
      </c>
      <c r="C656" s="15" t="s">
        <v>367</v>
      </c>
      <c r="D656" s="15" t="s">
        <v>502</v>
      </c>
      <c r="E656" s="15" t="s">
        <v>491</v>
      </c>
      <c r="F656" s="15" t="s">
        <v>352</v>
      </c>
      <c r="I656" s="15" t="s">
        <v>577</v>
      </c>
    </row>
    <row r="657" ht="15.75" customHeight="1">
      <c r="A657" s="13">
        <v>43871.0</v>
      </c>
      <c r="B657" s="15" t="s">
        <v>99</v>
      </c>
      <c r="C657" s="15" t="s">
        <v>367</v>
      </c>
      <c r="D657" s="15" t="s">
        <v>502</v>
      </c>
      <c r="E657" s="15" t="s">
        <v>491</v>
      </c>
      <c r="F657" s="15" t="s">
        <v>352</v>
      </c>
      <c r="I657" s="15" t="s">
        <v>577</v>
      </c>
    </row>
    <row r="658" ht="15.75" customHeight="1">
      <c r="A658" s="13">
        <v>43871.0</v>
      </c>
      <c r="B658" s="15" t="s">
        <v>99</v>
      </c>
      <c r="C658" s="15" t="s">
        <v>367</v>
      </c>
      <c r="D658" s="15" t="s">
        <v>502</v>
      </c>
      <c r="E658" s="15" t="s">
        <v>491</v>
      </c>
      <c r="F658" s="15" t="s">
        <v>352</v>
      </c>
      <c r="I658" s="15" t="s">
        <v>577</v>
      </c>
    </row>
    <row r="659" ht="15.75" customHeight="1">
      <c r="A659" s="13">
        <v>43871.0</v>
      </c>
      <c r="B659" s="15" t="s">
        <v>99</v>
      </c>
      <c r="C659" s="15" t="s">
        <v>367</v>
      </c>
      <c r="D659" s="15" t="s">
        <v>502</v>
      </c>
      <c r="E659" s="15" t="s">
        <v>491</v>
      </c>
      <c r="F659" s="15" t="s">
        <v>352</v>
      </c>
      <c r="I659" s="15" t="s">
        <v>577</v>
      </c>
    </row>
    <row r="660" ht="15.75" customHeight="1">
      <c r="A660" s="13">
        <v>43871.0</v>
      </c>
      <c r="B660" s="15" t="s">
        <v>99</v>
      </c>
      <c r="C660" s="15" t="s">
        <v>367</v>
      </c>
      <c r="D660" s="15" t="s">
        <v>502</v>
      </c>
      <c r="E660" s="15" t="s">
        <v>491</v>
      </c>
      <c r="F660" s="15" t="s">
        <v>352</v>
      </c>
      <c r="I660" s="15" t="s">
        <v>577</v>
      </c>
    </row>
    <row r="661" ht="15.75" customHeight="1">
      <c r="A661" s="13">
        <v>43871.0</v>
      </c>
      <c r="B661" s="15" t="s">
        <v>99</v>
      </c>
      <c r="C661" s="15" t="s">
        <v>367</v>
      </c>
      <c r="D661" s="15" t="s">
        <v>502</v>
      </c>
      <c r="E661" s="15" t="s">
        <v>491</v>
      </c>
      <c r="F661" s="15" t="s">
        <v>352</v>
      </c>
      <c r="I661" s="15" t="s">
        <v>577</v>
      </c>
    </row>
    <row r="662" ht="15.75" customHeight="1">
      <c r="A662" s="13">
        <v>43871.0</v>
      </c>
      <c r="B662" s="15" t="s">
        <v>99</v>
      </c>
      <c r="C662" s="15" t="s">
        <v>367</v>
      </c>
      <c r="D662" s="15" t="s">
        <v>502</v>
      </c>
      <c r="E662" s="15" t="s">
        <v>491</v>
      </c>
      <c r="F662" s="15" t="s">
        <v>352</v>
      </c>
      <c r="I662" s="15" t="s">
        <v>577</v>
      </c>
    </row>
    <row r="663" ht="15.75" customHeight="1">
      <c r="A663" s="13">
        <v>43871.0</v>
      </c>
      <c r="B663" s="15" t="s">
        <v>99</v>
      </c>
      <c r="C663" s="15" t="s">
        <v>367</v>
      </c>
      <c r="D663" s="15" t="s">
        <v>502</v>
      </c>
      <c r="E663" s="15" t="s">
        <v>491</v>
      </c>
      <c r="F663" s="15" t="s">
        <v>352</v>
      </c>
      <c r="I663" s="15" t="s">
        <v>577</v>
      </c>
    </row>
    <row r="664" ht="15.75" customHeight="1">
      <c r="A664" s="13">
        <v>43871.0</v>
      </c>
      <c r="B664" s="15" t="s">
        <v>99</v>
      </c>
      <c r="C664" s="15" t="s">
        <v>367</v>
      </c>
      <c r="D664" s="15" t="s">
        <v>502</v>
      </c>
      <c r="E664" s="15" t="s">
        <v>491</v>
      </c>
      <c r="F664" s="15" t="s">
        <v>352</v>
      </c>
      <c r="I664" s="15" t="s">
        <v>577</v>
      </c>
    </row>
    <row r="665" ht="15.75" customHeight="1">
      <c r="A665" s="13">
        <v>43871.0</v>
      </c>
      <c r="B665" s="15" t="s">
        <v>99</v>
      </c>
      <c r="C665" s="15" t="s">
        <v>367</v>
      </c>
      <c r="D665" s="15" t="s">
        <v>502</v>
      </c>
      <c r="E665" s="15" t="s">
        <v>491</v>
      </c>
      <c r="F665" s="15" t="s">
        <v>352</v>
      </c>
      <c r="I665" s="15" t="s">
        <v>577</v>
      </c>
    </row>
    <row r="666" ht="15.75" customHeight="1">
      <c r="A666" s="13">
        <v>43871.0</v>
      </c>
      <c r="B666" s="15" t="s">
        <v>99</v>
      </c>
      <c r="C666" s="15" t="s">
        <v>367</v>
      </c>
      <c r="D666" s="15" t="s">
        <v>502</v>
      </c>
      <c r="E666" s="15" t="s">
        <v>491</v>
      </c>
      <c r="F666" s="15" t="s">
        <v>352</v>
      </c>
      <c r="I666" s="15" t="s">
        <v>577</v>
      </c>
    </row>
    <row r="667" ht="15.75" customHeight="1">
      <c r="A667" s="13">
        <v>43871.0</v>
      </c>
      <c r="B667" s="15" t="s">
        <v>99</v>
      </c>
      <c r="C667" s="15" t="s">
        <v>367</v>
      </c>
      <c r="D667" s="15" t="s">
        <v>502</v>
      </c>
      <c r="E667" s="15" t="s">
        <v>491</v>
      </c>
      <c r="F667" s="15" t="s">
        <v>352</v>
      </c>
      <c r="I667" s="15" t="s">
        <v>577</v>
      </c>
    </row>
    <row r="668" ht="15.75" customHeight="1">
      <c r="A668" s="13">
        <v>43871.0</v>
      </c>
      <c r="B668" s="15" t="s">
        <v>99</v>
      </c>
      <c r="C668" s="15" t="s">
        <v>367</v>
      </c>
      <c r="D668" s="15" t="s">
        <v>502</v>
      </c>
      <c r="E668" s="15" t="s">
        <v>491</v>
      </c>
      <c r="F668" s="15" t="s">
        <v>352</v>
      </c>
      <c r="I668" s="15" t="s">
        <v>577</v>
      </c>
    </row>
    <row r="669" ht="15.75" customHeight="1">
      <c r="A669" s="13">
        <v>43871.0</v>
      </c>
      <c r="B669" s="15" t="s">
        <v>99</v>
      </c>
      <c r="C669" s="15" t="s">
        <v>367</v>
      </c>
      <c r="D669" s="15" t="s">
        <v>502</v>
      </c>
      <c r="E669" s="15" t="s">
        <v>491</v>
      </c>
      <c r="F669" s="15" t="s">
        <v>352</v>
      </c>
      <c r="I669" s="15" t="s">
        <v>577</v>
      </c>
    </row>
    <row r="670" ht="15.75" customHeight="1">
      <c r="A670" s="13">
        <v>43871.0</v>
      </c>
      <c r="B670" s="15" t="s">
        <v>99</v>
      </c>
      <c r="C670" s="15" t="s">
        <v>367</v>
      </c>
      <c r="D670" s="15" t="s">
        <v>502</v>
      </c>
      <c r="E670" s="15" t="s">
        <v>491</v>
      </c>
      <c r="F670" s="15" t="s">
        <v>352</v>
      </c>
      <c r="I670" s="15" t="s">
        <v>577</v>
      </c>
    </row>
    <row r="671" ht="15.75" customHeight="1">
      <c r="A671" s="13">
        <v>43871.0</v>
      </c>
      <c r="B671" s="15" t="s">
        <v>99</v>
      </c>
      <c r="C671" s="15" t="s">
        <v>367</v>
      </c>
      <c r="D671" s="15" t="s">
        <v>502</v>
      </c>
      <c r="E671" s="15" t="s">
        <v>491</v>
      </c>
      <c r="F671" s="15" t="s">
        <v>352</v>
      </c>
      <c r="I671" s="15" t="s">
        <v>577</v>
      </c>
    </row>
    <row r="672" ht="15.75" customHeight="1">
      <c r="A672" s="13">
        <v>43871.0</v>
      </c>
      <c r="B672" s="15" t="s">
        <v>99</v>
      </c>
      <c r="C672" s="15" t="s">
        <v>367</v>
      </c>
      <c r="D672" s="15" t="s">
        <v>502</v>
      </c>
      <c r="E672" s="15" t="s">
        <v>491</v>
      </c>
      <c r="F672" s="15" t="s">
        <v>352</v>
      </c>
      <c r="I672" s="15" t="s">
        <v>577</v>
      </c>
    </row>
    <row r="673" ht="15.75" customHeight="1">
      <c r="A673" s="13">
        <v>43871.0</v>
      </c>
      <c r="B673" s="15" t="s">
        <v>99</v>
      </c>
      <c r="C673" s="15" t="s">
        <v>367</v>
      </c>
      <c r="D673" s="15" t="s">
        <v>502</v>
      </c>
      <c r="E673" s="15" t="s">
        <v>491</v>
      </c>
      <c r="F673" s="15" t="s">
        <v>352</v>
      </c>
      <c r="I673" s="15" t="s">
        <v>577</v>
      </c>
    </row>
    <row r="674" ht="15.75" customHeight="1">
      <c r="A674" s="13">
        <v>43871.0</v>
      </c>
      <c r="B674" s="15" t="s">
        <v>99</v>
      </c>
      <c r="C674" s="15" t="s">
        <v>367</v>
      </c>
      <c r="D674" s="15" t="s">
        <v>502</v>
      </c>
      <c r="E674" s="15" t="s">
        <v>491</v>
      </c>
      <c r="F674" s="15" t="s">
        <v>352</v>
      </c>
      <c r="I674" s="15" t="s">
        <v>577</v>
      </c>
    </row>
    <row r="675" ht="15.75" customHeight="1">
      <c r="A675" s="13">
        <v>43871.0</v>
      </c>
      <c r="B675" s="15" t="s">
        <v>99</v>
      </c>
      <c r="C675" s="15" t="s">
        <v>367</v>
      </c>
      <c r="D675" s="15" t="s">
        <v>502</v>
      </c>
      <c r="E675" s="15" t="s">
        <v>491</v>
      </c>
      <c r="F675" s="15" t="s">
        <v>352</v>
      </c>
      <c r="I675" s="15" t="s">
        <v>577</v>
      </c>
    </row>
    <row r="676" ht="15.75" customHeight="1">
      <c r="A676" s="13">
        <v>43871.0</v>
      </c>
      <c r="B676" s="15" t="s">
        <v>99</v>
      </c>
      <c r="C676" s="15" t="s">
        <v>367</v>
      </c>
      <c r="D676" s="15" t="s">
        <v>502</v>
      </c>
      <c r="E676" s="15" t="s">
        <v>491</v>
      </c>
      <c r="F676" s="15" t="s">
        <v>352</v>
      </c>
      <c r="I676" s="15" t="s">
        <v>577</v>
      </c>
    </row>
    <row r="677" ht="15.75" customHeight="1">
      <c r="A677" s="13">
        <v>43871.0</v>
      </c>
      <c r="B677" s="15" t="s">
        <v>99</v>
      </c>
      <c r="C677" s="15" t="s">
        <v>367</v>
      </c>
      <c r="D677" s="15" t="s">
        <v>502</v>
      </c>
      <c r="E677" s="15" t="s">
        <v>491</v>
      </c>
      <c r="F677" s="15" t="s">
        <v>352</v>
      </c>
      <c r="I677" s="15" t="s">
        <v>577</v>
      </c>
    </row>
    <row r="678" ht="15.75" customHeight="1">
      <c r="A678" s="13">
        <v>43871.0</v>
      </c>
      <c r="B678" s="15" t="s">
        <v>99</v>
      </c>
      <c r="C678" s="15" t="s">
        <v>367</v>
      </c>
      <c r="D678" s="15" t="s">
        <v>502</v>
      </c>
      <c r="E678" s="15" t="s">
        <v>491</v>
      </c>
      <c r="F678" s="15" t="s">
        <v>352</v>
      </c>
      <c r="I678" s="15" t="s">
        <v>577</v>
      </c>
    </row>
    <row r="679" ht="15.75" customHeight="1">
      <c r="A679" s="13">
        <v>43871.0</v>
      </c>
      <c r="B679" s="15" t="s">
        <v>99</v>
      </c>
      <c r="C679" s="15" t="s">
        <v>367</v>
      </c>
      <c r="D679" s="15" t="s">
        <v>502</v>
      </c>
      <c r="E679" s="15" t="s">
        <v>491</v>
      </c>
      <c r="F679" s="15" t="s">
        <v>352</v>
      </c>
      <c r="I679" s="15" t="s">
        <v>577</v>
      </c>
    </row>
    <row r="680" ht="15.75" customHeight="1">
      <c r="A680" s="13">
        <v>43871.0</v>
      </c>
      <c r="B680" s="15" t="s">
        <v>99</v>
      </c>
      <c r="C680" s="15" t="s">
        <v>367</v>
      </c>
      <c r="D680" s="15" t="s">
        <v>502</v>
      </c>
      <c r="E680" s="15" t="s">
        <v>491</v>
      </c>
      <c r="F680" s="15" t="s">
        <v>352</v>
      </c>
      <c r="I680" s="15" t="s">
        <v>577</v>
      </c>
    </row>
    <row r="681" ht="15.75" customHeight="1">
      <c r="A681" s="13">
        <v>43871.0</v>
      </c>
      <c r="B681" s="15" t="s">
        <v>99</v>
      </c>
      <c r="C681" s="15" t="s">
        <v>367</v>
      </c>
      <c r="D681" s="15" t="s">
        <v>502</v>
      </c>
      <c r="E681" s="15" t="s">
        <v>491</v>
      </c>
      <c r="F681" s="15" t="s">
        <v>352</v>
      </c>
      <c r="I681" s="15" t="s">
        <v>577</v>
      </c>
    </row>
    <row r="682" ht="15.75" customHeight="1">
      <c r="A682" s="13">
        <v>43871.0</v>
      </c>
      <c r="B682" s="15" t="s">
        <v>99</v>
      </c>
      <c r="C682" s="15" t="s">
        <v>367</v>
      </c>
      <c r="D682" s="15" t="s">
        <v>502</v>
      </c>
      <c r="E682" s="15" t="s">
        <v>491</v>
      </c>
      <c r="F682" s="15" t="s">
        <v>352</v>
      </c>
      <c r="I682" s="15" t="s">
        <v>577</v>
      </c>
    </row>
    <row r="683" ht="15.75" customHeight="1">
      <c r="A683" s="13">
        <v>43871.0</v>
      </c>
      <c r="B683" s="15" t="s">
        <v>99</v>
      </c>
      <c r="C683" s="15" t="s">
        <v>367</v>
      </c>
      <c r="D683" s="15" t="s">
        <v>502</v>
      </c>
      <c r="E683" s="15" t="s">
        <v>491</v>
      </c>
      <c r="F683" s="15" t="s">
        <v>352</v>
      </c>
      <c r="I683" s="15" t="s">
        <v>577</v>
      </c>
    </row>
    <row r="684" ht="15.75" customHeight="1">
      <c r="A684" s="13">
        <v>43871.0</v>
      </c>
      <c r="B684" s="15" t="s">
        <v>99</v>
      </c>
      <c r="C684" s="15" t="s">
        <v>367</v>
      </c>
      <c r="D684" s="15" t="s">
        <v>502</v>
      </c>
      <c r="E684" s="15" t="s">
        <v>491</v>
      </c>
      <c r="F684" s="15" t="s">
        <v>352</v>
      </c>
      <c r="I684" s="15" t="s">
        <v>577</v>
      </c>
    </row>
    <row r="685" ht="15.75" customHeight="1">
      <c r="A685" s="13">
        <v>43871.0</v>
      </c>
      <c r="B685" s="15" t="s">
        <v>99</v>
      </c>
      <c r="C685" s="15" t="s">
        <v>367</v>
      </c>
      <c r="D685" s="15" t="s">
        <v>502</v>
      </c>
      <c r="E685" s="15" t="s">
        <v>491</v>
      </c>
      <c r="F685" s="15" t="s">
        <v>352</v>
      </c>
      <c r="I685" s="15" t="s">
        <v>577</v>
      </c>
    </row>
    <row r="686" ht="15.75" customHeight="1">
      <c r="A686" s="13">
        <v>43871.0</v>
      </c>
      <c r="B686" s="15" t="s">
        <v>99</v>
      </c>
      <c r="C686" s="15" t="s">
        <v>367</v>
      </c>
      <c r="D686" s="15" t="s">
        <v>502</v>
      </c>
      <c r="E686" s="15" t="s">
        <v>491</v>
      </c>
      <c r="F686" s="15" t="s">
        <v>352</v>
      </c>
      <c r="I686" s="15" t="s">
        <v>577</v>
      </c>
    </row>
    <row r="687" ht="15.75" customHeight="1">
      <c r="A687" s="13">
        <v>43871.0</v>
      </c>
      <c r="B687" s="15" t="s">
        <v>99</v>
      </c>
      <c r="C687" s="15" t="s">
        <v>367</v>
      </c>
      <c r="D687" s="15" t="s">
        <v>502</v>
      </c>
      <c r="E687" s="15" t="s">
        <v>491</v>
      </c>
      <c r="F687" s="15" t="s">
        <v>352</v>
      </c>
      <c r="I687" s="15" t="s">
        <v>577</v>
      </c>
    </row>
    <row r="688" ht="15.75" customHeight="1">
      <c r="A688" s="13">
        <v>43871.0</v>
      </c>
      <c r="B688" s="15" t="s">
        <v>99</v>
      </c>
      <c r="C688" s="15" t="s">
        <v>367</v>
      </c>
      <c r="D688" s="15" t="s">
        <v>502</v>
      </c>
      <c r="E688" s="15" t="s">
        <v>491</v>
      </c>
      <c r="F688" s="15" t="s">
        <v>352</v>
      </c>
      <c r="I688" s="15" t="s">
        <v>577</v>
      </c>
    </row>
    <row r="689" ht="15.75" customHeight="1">
      <c r="A689" s="13">
        <v>43871.0</v>
      </c>
      <c r="B689" s="15" t="s">
        <v>99</v>
      </c>
      <c r="C689" s="15" t="s">
        <v>367</v>
      </c>
      <c r="D689" s="15" t="s">
        <v>502</v>
      </c>
      <c r="E689" s="15" t="s">
        <v>491</v>
      </c>
      <c r="F689" s="15" t="s">
        <v>352</v>
      </c>
      <c r="I689" s="15" t="s">
        <v>577</v>
      </c>
    </row>
    <row r="690" ht="15.75" customHeight="1">
      <c r="A690" s="13">
        <v>43871.0</v>
      </c>
      <c r="B690" s="15" t="s">
        <v>99</v>
      </c>
      <c r="C690" s="15" t="s">
        <v>367</v>
      </c>
      <c r="D690" s="15" t="s">
        <v>502</v>
      </c>
      <c r="E690" s="15" t="s">
        <v>491</v>
      </c>
      <c r="F690" s="15" t="s">
        <v>352</v>
      </c>
      <c r="I690" s="15" t="s">
        <v>577</v>
      </c>
    </row>
    <row r="691" ht="15.75" customHeight="1">
      <c r="A691" s="13">
        <v>43871.0</v>
      </c>
      <c r="B691" s="15" t="s">
        <v>99</v>
      </c>
      <c r="C691" s="15" t="s">
        <v>367</v>
      </c>
      <c r="D691" s="15" t="s">
        <v>502</v>
      </c>
      <c r="E691" s="15" t="s">
        <v>491</v>
      </c>
      <c r="F691" s="15" t="s">
        <v>352</v>
      </c>
      <c r="I691" s="15" t="s">
        <v>577</v>
      </c>
    </row>
    <row r="692" ht="15.75" customHeight="1">
      <c r="A692" s="13">
        <v>43871.0</v>
      </c>
      <c r="B692" s="15" t="s">
        <v>99</v>
      </c>
      <c r="C692" s="15" t="s">
        <v>367</v>
      </c>
      <c r="D692" s="15" t="s">
        <v>502</v>
      </c>
      <c r="E692" s="15" t="s">
        <v>491</v>
      </c>
      <c r="F692" s="15" t="s">
        <v>352</v>
      </c>
      <c r="I692" s="15" t="s">
        <v>577</v>
      </c>
    </row>
    <row r="693" ht="15.75" customHeight="1">
      <c r="A693" s="13">
        <v>43871.0</v>
      </c>
      <c r="B693" s="15" t="s">
        <v>99</v>
      </c>
      <c r="C693" s="15" t="s">
        <v>367</v>
      </c>
      <c r="D693" s="15" t="s">
        <v>502</v>
      </c>
      <c r="E693" s="15" t="s">
        <v>491</v>
      </c>
      <c r="F693" s="15" t="s">
        <v>352</v>
      </c>
      <c r="I693" s="15" t="s">
        <v>577</v>
      </c>
    </row>
    <row r="694" ht="15.75" customHeight="1">
      <c r="A694" s="13">
        <v>43871.0</v>
      </c>
      <c r="B694" s="15" t="s">
        <v>99</v>
      </c>
      <c r="C694" s="15" t="s">
        <v>367</v>
      </c>
      <c r="D694" s="15" t="s">
        <v>502</v>
      </c>
      <c r="E694" s="15" t="s">
        <v>491</v>
      </c>
      <c r="F694" s="15" t="s">
        <v>352</v>
      </c>
      <c r="I694" s="15" t="s">
        <v>577</v>
      </c>
    </row>
    <row r="695" ht="15.75" customHeight="1">
      <c r="A695" s="13">
        <v>43871.0</v>
      </c>
      <c r="B695" s="15" t="s">
        <v>99</v>
      </c>
      <c r="C695" s="15" t="s">
        <v>367</v>
      </c>
      <c r="D695" s="15" t="s">
        <v>502</v>
      </c>
      <c r="E695" s="15" t="s">
        <v>491</v>
      </c>
      <c r="F695" s="15" t="s">
        <v>352</v>
      </c>
      <c r="I695" s="15" t="s">
        <v>577</v>
      </c>
    </row>
    <row r="696" ht="15.75" customHeight="1">
      <c r="A696" s="13">
        <v>43871.0</v>
      </c>
      <c r="B696" s="15" t="s">
        <v>99</v>
      </c>
      <c r="C696" s="15" t="s">
        <v>367</v>
      </c>
      <c r="D696" s="15" t="s">
        <v>502</v>
      </c>
      <c r="E696" s="15" t="s">
        <v>491</v>
      </c>
      <c r="F696" s="15" t="s">
        <v>352</v>
      </c>
      <c r="I696" s="15" t="s">
        <v>577</v>
      </c>
    </row>
    <row r="697" ht="15.75" customHeight="1">
      <c r="A697" s="13">
        <v>43871.0</v>
      </c>
      <c r="B697" s="15" t="s">
        <v>99</v>
      </c>
      <c r="C697" s="15" t="s">
        <v>367</v>
      </c>
      <c r="D697" s="15" t="s">
        <v>502</v>
      </c>
      <c r="E697" s="15" t="s">
        <v>491</v>
      </c>
      <c r="F697" s="15" t="s">
        <v>352</v>
      </c>
      <c r="I697" s="15" t="s">
        <v>577</v>
      </c>
    </row>
    <row r="698" ht="15.75" customHeight="1">
      <c r="A698" s="13">
        <v>43871.0</v>
      </c>
      <c r="B698" s="15" t="s">
        <v>99</v>
      </c>
      <c r="C698" s="15" t="s">
        <v>367</v>
      </c>
      <c r="D698" s="15" t="s">
        <v>502</v>
      </c>
      <c r="E698" s="15" t="s">
        <v>491</v>
      </c>
      <c r="F698" s="15" t="s">
        <v>352</v>
      </c>
      <c r="I698" s="15" t="s">
        <v>577</v>
      </c>
    </row>
    <row r="699" ht="15.75" customHeight="1">
      <c r="A699" s="13">
        <v>43871.0</v>
      </c>
      <c r="B699" s="15" t="s">
        <v>99</v>
      </c>
      <c r="C699" s="15" t="s">
        <v>367</v>
      </c>
      <c r="D699" s="15" t="s">
        <v>502</v>
      </c>
      <c r="E699" s="15" t="s">
        <v>491</v>
      </c>
      <c r="F699" s="15" t="s">
        <v>352</v>
      </c>
      <c r="I699" s="15" t="s">
        <v>577</v>
      </c>
    </row>
    <row r="700" ht="15.75" customHeight="1">
      <c r="A700" s="13">
        <v>43871.0</v>
      </c>
      <c r="B700" s="15" t="s">
        <v>99</v>
      </c>
      <c r="C700" s="15" t="s">
        <v>367</v>
      </c>
      <c r="D700" s="15" t="s">
        <v>502</v>
      </c>
      <c r="E700" s="15" t="s">
        <v>491</v>
      </c>
      <c r="F700" s="15" t="s">
        <v>352</v>
      </c>
      <c r="I700" s="15" t="s">
        <v>577</v>
      </c>
    </row>
    <row r="701" ht="15.75" customHeight="1">
      <c r="A701" s="13">
        <v>43871.0</v>
      </c>
      <c r="B701" s="15" t="s">
        <v>99</v>
      </c>
      <c r="C701" s="15" t="s">
        <v>367</v>
      </c>
      <c r="D701" s="15" t="s">
        <v>502</v>
      </c>
      <c r="E701" s="15" t="s">
        <v>491</v>
      </c>
      <c r="F701" s="15" t="s">
        <v>352</v>
      </c>
      <c r="I701" s="15" t="s">
        <v>577</v>
      </c>
    </row>
    <row r="702" ht="15.75" customHeight="1">
      <c r="A702" s="13">
        <v>43871.0</v>
      </c>
      <c r="B702" s="15" t="s">
        <v>99</v>
      </c>
      <c r="C702" s="15" t="s">
        <v>367</v>
      </c>
      <c r="D702" s="15" t="s">
        <v>502</v>
      </c>
      <c r="E702" s="15" t="s">
        <v>491</v>
      </c>
      <c r="F702" s="15" t="s">
        <v>352</v>
      </c>
      <c r="I702" s="15" t="s">
        <v>577</v>
      </c>
    </row>
    <row r="703" ht="15.75" customHeight="1">
      <c r="A703" s="13">
        <v>43871.0</v>
      </c>
      <c r="B703" s="15" t="s">
        <v>99</v>
      </c>
      <c r="C703" s="15" t="s">
        <v>367</v>
      </c>
      <c r="D703" s="15" t="s">
        <v>502</v>
      </c>
      <c r="E703" s="15" t="s">
        <v>491</v>
      </c>
      <c r="F703" s="15" t="s">
        <v>352</v>
      </c>
      <c r="I703" s="15" t="s">
        <v>577</v>
      </c>
    </row>
    <row r="704" ht="15.75" customHeight="1">
      <c r="A704" s="13">
        <v>43871.0</v>
      </c>
      <c r="B704" s="15" t="s">
        <v>99</v>
      </c>
      <c r="C704" s="15" t="s">
        <v>367</v>
      </c>
      <c r="D704" s="15" t="s">
        <v>502</v>
      </c>
      <c r="E704" s="15" t="s">
        <v>491</v>
      </c>
      <c r="F704" s="15" t="s">
        <v>352</v>
      </c>
      <c r="I704" s="15" t="s">
        <v>577</v>
      </c>
    </row>
    <row r="705" ht="15.75" customHeight="1">
      <c r="A705" s="13">
        <v>43871.0</v>
      </c>
      <c r="B705" s="15" t="s">
        <v>99</v>
      </c>
      <c r="C705" s="15" t="s">
        <v>367</v>
      </c>
      <c r="D705" s="15" t="s">
        <v>502</v>
      </c>
      <c r="E705" s="15" t="s">
        <v>491</v>
      </c>
      <c r="F705" s="15" t="s">
        <v>352</v>
      </c>
      <c r="I705" s="15" t="s">
        <v>577</v>
      </c>
    </row>
    <row r="706" ht="15.75" customHeight="1">
      <c r="A706" s="13">
        <v>43871.0</v>
      </c>
      <c r="B706" s="15" t="s">
        <v>99</v>
      </c>
      <c r="C706" s="15" t="s">
        <v>367</v>
      </c>
      <c r="D706" s="15" t="s">
        <v>502</v>
      </c>
      <c r="E706" s="15" t="s">
        <v>491</v>
      </c>
      <c r="F706" s="15" t="s">
        <v>352</v>
      </c>
      <c r="I706" s="15" t="s">
        <v>577</v>
      </c>
    </row>
    <row r="707" ht="15.75" customHeight="1">
      <c r="A707" s="13">
        <v>43871.0</v>
      </c>
      <c r="B707" s="15" t="s">
        <v>99</v>
      </c>
      <c r="C707" s="15" t="s">
        <v>367</v>
      </c>
      <c r="D707" s="15" t="s">
        <v>502</v>
      </c>
      <c r="E707" s="15" t="s">
        <v>491</v>
      </c>
      <c r="F707" s="15" t="s">
        <v>352</v>
      </c>
      <c r="I707" s="15" t="s">
        <v>577</v>
      </c>
    </row>
    <row r="708" ht="15.75" customHeight="1">
      <c r="A708" s="13">
        <v>43871.0</v>
      </c>
      <c r="B708" s="15" t="s">
        <v>99</v>
      </c>
      <c r="C708" s="15" t="s">
        <v>367</v>
      </c>
      <c r="D708" s="15" t="s">
        <v>502</v>
      </c>
      <c r="E708" s="15" t="s">
        <v>491</v>
      </c>
      <c r="F708" s="15" t="s">
        <v>352</v>
      </c>
      <c r="I708" s="15" t="s">
        <v>577</v>
      </c>
    </row>
    <row r="709" ht="15.75" customHeight="1">
      <c r="A709" s="13">
        <v>43871.0</v>
      </c>
      <c r="B709" s="15" t="s">
        <v>99</v>
      </c>
      <c r="C709" s="15" t="s">
        <v>367</v>
      </c>
      <c r="D709" s="15" t="s">
        <v>502</v>
      </c>
      <c r="E709" s="15" t="s">
        <v>491</v>
      </c>
      <c r="F709" s="15" t="s">
        <v>352</v>
      </c>
      <c r="I709" s="15" t="s">
        <v>577</v>
      </c>
    </row>
    <row r="710" ht="15.75" customHeight="1">
      <c r="A710" s="13">
        <v>43871.0</v>
      </c>
      <c r="B710" s="15" t="s">
        <v>99</v>
      </c>
      <c r="C710" s="15" t="s">
        <v>367</v>
      </c>
      <c r="D710" s="15" t="s">
        <v>502</v>
      </c>
      <c r="E710" s="15" t="s">
        <v>491</v>
      </c>
      <c r="F710" s="15" t="s">
        <v>352</v>
      </c>
      <c r="I710" s="15" t="s">
        <v>577</v>
      </c>
    </row>
    <row r="711" ht="15.75" customHeight="1">
      <c r="A711" s="13">
        <v>43871.0</v>
      </c>
      <c r="B711" s="15" t="s">
        <v>99</v>
      </c>
      <c r="C711" s="15" t="s">
        <v>367</v>
      </c>
      <c r="D711" s="15" t="s">
        <v>502</v>
      </c>
      <c r="E711" s="15" t="s">
        <v>491</v>
      </c>
      <c r="F711" s="15" t="s">
        <v>352</v>
      </c>
      <c r="I711" s="15" t="s">
        <v>577</v>
      </c>
    </row>
    <row r="712" ht="15.75" customHeight="1">
      <c r="A712" s="13">
        <v>43871.0</v>
      </c>
      <c r="B712" s="15" t="s">
        <v>99</v>
      </c>
      <c r="C712" s="15" t="s">
        <v>367</v>
      </c>
      <c r="D712" s="15" t="s">
        <v>502</v>
      </c>
      <c r="E712" s="15" t="s">
        <v>491</v>
      </c>
      <c r="F712" s="15" t="s">
        <v>352</v>
      </c>
      <c r="I712" s="15" t="s">
        <v>577</v>
      </c>
    </row>
    <row r="713" ht="15.75" customHeight="1">
      <c r="A713" s="13">
        <v>43871.0</v>
      </c>
      <c r="B713" s="15" t="s">
        <v>99</v>
      </c>
      <c r="C713" s="15" t="s">
        <v>367</v>
      </c>
      <c r="D713" s="15" t="s">
        <v>502</v>
      </c>
      <c r="E713" s="15" t="s">
        <v>491</v>
      </c>
      <c r="F713" s="15" t="s">
        <v>352</v>
      </c>
      <c r="I713" s="15" t="s">
        <v>577</v>
      </c>
    </row>
    <row r="714" ht="15.75" customHeight="1">
      <c r="A714" s="13">
        <v>43871.0</v>
      </c>
      <c r="B714" s="15" t="s">
        <v>99</v>
      </c>
      <c r="C714" s="15" t="s">
        <v>367</v>
      </c>
      <c r="D714" s="15" t="s">
        <v>502</v>
      </c>
      <c r="E714" s="15" t="s">
        <v>491</v>
      </c>
      <c r="F714" s="15" t="s">
        <v>352</v>
      </c>
      <c r="I714" s="15" t="s">
        <v>577</v>
      </c>
    </row>
    <row r="715" ht="15.75" customHeight="1">
      <c r="A715" s="13">
        <v>43871.0</v>
      </c>
      <c r="B715" s="15" t="s">
        <v>99</v>
      </c>
      <c r="C715" s="15" t="s">
        <v>367</v>
      </c>
      <c r="D715" s="15" t="s">
        <v>502</v>
      </c>
      <c r="E715" s="15" t="s">
        <v>491</v>
      </c>
      <c r="F715" s="15" t="s">
        <v>352</v>
      </c>
      <c r="I715" s="15" t="s">
        <v>577</v>
      </c>
    </row>
    <row r="716" ht="15.75" customHeight="1">
      <c r="A716" s="13">
        <v>43871.0</v>
      </c>
      <c r="B716" s="15" t="s">
        <v>99</v>
      </c>
      <c r="C716" s="15" t="s">
        <v>367</v>
      </c>
      <c r="D716" s="15" t="s">
        <v>502</v>
      </c>
      <c r="E716" s="15" t="s">
        <v>491</v>
      </c>
      <c r="F716" s="15" t="s">
        <v>352</v>
      </c>
      <c r="I716" s="15" t="s">
        <v>577</v>
      </c>
    </row>
    <row r="717" ht="15.75" customHeight="1">
      <c r="A717" s="13">
        <v>43871.0</v>
      </c>
      <c r="B717" s="15" t="s">
        <v>99</v>
      </c>
      <c r="C717" s="15" t="s">
        <v>367</v>
      </c>
      <c r="D717" s="15" t="s">
        <v>502</v>
      </c>
      <c r="E717" s="15" t="s">
        <v>491</v>
      </c>
      <c r="F717" s="15" t="s">
        <v>352</v>
      </c>
      <c r="I717" s="15" t="s">
        <v>577</v>
      </c>
    </row>
    <row r="718" ht="15.75" customHeight="1">
      <c r="A718" s="13">
        <v>43871.0</v>
      </c>
      <c r="B718" s="15" t="s">
        <v>99</v>
      </c>
      <c r="C718" s="15" t="s">
        <v>367</v>
      </c>
      <c r="D718" s="15" t="s">
        <v>502</v>
      </c>
      <c r="E718" s="15" t="s">
        <v>491</v>
      </c>
      <c r="F718" s="15" t="s">
        <v>352</v>
      </c>
      <c r="I718" s="15" t="s">
        <v>577</v>
      </c>
    </row>
    <row r="719" ht="15.75" customHeight="1">
      <c r="A719" s="13">
        <v>43871.0</v>
      </c>
      <c r="B719" s="15" t="s">
        <v>99</v>
      </c>
      <c r="C719" s="15" t="s">
        <v>367</v>
      </c>
      <c r="D719" s="15" t="s">
        <v>502</v>
      </c>
      <c r="E719" s="15" t="s">
        <v>491</v>
      </c>
      <c r="F719" s="15" t="s">
        <v>352</v>
      </c>
      <c r="I719" s="15" t="s">
        <v>577</v>
      </c>
    </row>
    <row r="720" ht="15.75" customHeight="1">
      <c r="A720" s="13">
        <v>43871.0</v>
      </c>
      <c r="B720" s="15" t="s">
        <v>99</v>
      </c>
      <c r="C720" s="15" t="s">
        <v>367</v>
      </c>
      <c r="D720" s="15" t="s">
        <v>502</v>
      </c>
      <c r="E720" s="15" t="s">
        <v>491</v>
      </c>
      <c r="F720" s="15" t="s">
        <v>352</v>
      </c>
      <c r="I720" s="15" t="s">
        <v>577</v>
      </c>
    </row>
    <row r="721" ht="15.75" customHeight="1">
      <c r="A721" s="13">
        <v>43871.0</v>
      </c>
      <c r="B721" s="15" t="s">
        <v>99</v>
      </c>
      <c r="C721" s="15" t="s">
        <v>367</v>
      </c>
      <c r="D721" s="15" t="s">
        <v>502</v>
      </c>
      <c r="E721" s="15" t="s">
        <v>491</v>
      </c>
      <c r="F721" s="15" t="s">
        <v>352</v>
      </c>
      <c r="I721" s="15" t="s">
        <v>577</v>
      </c>
    </row>
    <row r="722" ht="15.75" customHeight="1">
      <c r="A722" s="13">
        <v>43871.0</v>
      </c>
      <c r="B722" s="15" t="s">
        <v>99</v>
      </c>
      <c r="C722" s="15" t="s">
        <v>367</v>
      </c>
      <c r="D722" s="15" t="s">
        <v>502</v>
      </c>
      <c r="E722" s="15" t="s">
        <v>491</v>
      </c>
      <c r="F722" s="15" t="s">
        <v>352</v>
      </c>
      <c r="I722" s="15" t="s">
        <v>577</v>
      </c>
    </row>
    <row r="723" ht="15.75" customHeight="1">
      <c r="A723" s="13">
        <v>43871.0</v>
      </c>
      <c r="B723" s="15" t="s">
        <v>99</v>
      </c>
      <c r="C723" s="15" t="s">
        <v>367</v>
      </c>
      <c r="D723" s="15" t="s">
        <v>502</v>
      </c>
      <c r="E723" s="15" t="s">
        <v>491</v>
      </c>
      <c r="F723" s="15" t="s">
        <v>352</v>
      </c>
      <c r="I723" s="15" t="s">
        <v>577</v>
      </c>
    </row>
    <row r="724" ht="15.75" customHeight="1">
      <c r="A724" s="13">
        <v>43871.0</v>
      </c>
      <c r="B724" s="15" t="s">
        <v>99</v>
      </c>
      <c r="C724" s="15" t="s">
        <v>367</v>
      </c>
      <c r="D724" s="15" t="s">
        <v>502</v>
      </c>
      <c r="E724" s="15" t="s">
        <v>491</v>
      </c>
      <c r="F724" s="15" t="s">
        <v>352</v>
      </c>
      <c r="I724" s="15" t="s">
        <v>577</v>
      </c>
    </row>
    <row r="725" ht="15.75" customHeight="1">
      <c r="A725" s="13">
        <v>43871.0</v>
      </c>
      <c r="B725" s="15" t="s">
        <v>99</v>
      </c>
      <c r="C725" s="15" t="s">
        <v>367</v>
      </c>
      <c r="D725" s="15" t="s">
        <v>502</v>
      </c>
      <c r="E725" s="15" t="s">
        <v>491</v>
      </c>
      <c r="F725" s="15" t="s">
        <v>352</v>
      </c>
      <c r="I725" s="15" t="s">
        <v>577</v>
      </c>
    </row>
    <row r="726" ht="15.75" customHeight="1">
      <c r="A726" s="13">
        <v>43871.0</v>
      </c>
      <c r="B726" s="15" t="s">
        <v>99</v>
      </c>
      <c r="C726" s="15" t="s">
        <v>367</v>
      </c>
      <c r="D726" s="15" t="s">
        <v>502</v>
      </c>
      <c r="E726" s="15" t="s">
        <v>491</v>
      </c>
      <c r="F726" s="15" t="s">
        <v>352</v>
      </c>
      <c r="I726" s="15" t="s">
        <v>577</v>
      </c>
    </row>
    <row r="727" ht="15.75" customHeight="1">
      <c r="A727" s="13">
        <v>43871.0</v>
      </c>
      <c r="B727" s="15" t="s">
        <v>99</v>
      </c>
      <c r="C727" s="15" t="s">
        <v>367</v>
      </c>
      <c r="D727" s="15" t="s">
        <v>502</v>
      </c>
      <c r="E727" s="15" t="s">
        <v>491</v>
      </c>
      <c r="F727" s="15" t="s">
        <v>352</v>
      </c>
      <c r="I727" s="15" t="s">
        <v>577</v>
      </c>
    </row>
    <row r="728" ht="15.75" customHeight="1">
      <c r="A728" s="13">
        <v>43871.0</v>
      </c>
      <c r="B728" s="15" t="s">
        <v>99</v>
      </c>
      <c r="C728" s="15" t="s">
        <v>367</v>
      </c>
      <c r="D728" s="15" t="s">
        <v>502</v>
      </c>
      <c r="E728" s="15" t="s">
        <v>491</v>
      </c>
      <c r="F728" s="15" t="s">
        <v>352</v>
      </c>
      <c r="I728" s="15" t="s">
        <v>577</v>
      </c>
    </row>
    <row r="729" ht="15.75" customHeight="1">
      <c r="A729" s="13">
        <v>43871.0</v>
      </c>
      <c r="B729" s="15" t="s">
        <v>99</v>
      </c>
      <c r="C729" s="15" t="s">
        <v>367</v>
      </c>
      <c r="D729" s="15" t="s">
        <v>502</v>
      </c>
      <c r="E729" s="15" t="s">
        <v>491</v>
      </c>
      <c r="F729" s="15" t="s">
        <v>352</v>
      </c>
      <c r="I729" s="15" t="s">
        <v>577</v>
      </c>
    </row>
    <row r="730" ht="15.75" customHeight="1">
      <c r="A730" s="13">
        <v>43871.0</v>
      </c>
      <c r="B730" s="15" t="s">
        <v>99</v>
      </c>
      <c r="C730" s="15" t="s">
        <v>367</v>
      </c>
      <c r="D730" s="15" t="s">
        <v>502</v>
      </c>
      <c r="E730" s="15" t="s">
        <v>491</v>
      </c>
      <c r="F730" s="15" t="s">
        <v>352</v>
      </c>
      <c r="I730" s="15" t="s">
        <v>577</v>
      </c>
    </row>
    <row r="731" ht="15.75" customHeight="1">
      <c r="A731" s="13">
        <v>43871.0</v>
      </c>
      <c r="B731" s="15" t="s">
        <v>99</v>
      </c>
      <c r="C731" s="15" t="s">
        <v>367</v>
      </c>
      <c r="D731" s="15" t="s">
        <v>502</v>
      </c>
      <c r="E731" s="15" t="s">
        <v>491</v>
      </c>
      <c r="F731" s="15" t="s">
        <v>352</v>
      </c>
      <c r="I731" s="15" t="s">
        <v>577</v>
      </c>
    </row>
    <row r="732" ht="15.75" customHeight="1">
      <c r="A732" s="13">
        <v>43871.0</v>
      </c>
      <c r="B732" s="15" t="s">
        <v>99</v>
      </c>
      <c r="C732" s="15" t="s">
        <v>367</v>
      </c>
      <c r="D732" s="15" t="s">
        <v>502</v>
      </c>
      <c r="E732" s="15" t="s">
        <v>491</v>
      </c>
      <c r="F732" s="15" t="s">
        <v>352</v>
      </c>
      <c r="I732" s="15" t="s">
        <v>577</v>
      </c>
    </row>
    <row r="733" ht="15.75" customHeight="1">
      <c r="A733" s="13">
        <v>43871.0</v>
      </c>
      <c r="B733" s="15" t="s">
        <v>99</v>
      </c>
      <c r="C733" s="15" t="s">
        <v>367</v>
      </c>
      <c r="D733" s="15" t="s">
        <v>502</v>
      </c>
      <c r="E733" s="15" t="s">
        <v>491</v>
      </c>
      <c r="F733" s="15" t="s">
        <v>352</v>
      </c>
      <c r="I733" s="15" t="s">
        <v>577</v>
      </c>
    </row>
    <row r="734" ht="15.75" customHeight="1">
      <c r="A734" s="13">
        <v>43871.0</v>
      </c>
      <c r="B734" s="15" t="s">
        <v>99</v>
      </c>
      <c r="C734" s="15" t="s">
        <v>367</v>
      </c>
      <c r="D734" s="15" t="s">
        <v>502</v>
      </c>
      <c r="E734" s="15" t="s">
        <v>491</v>
      </c>
      <c r="F734" s="15" t="s">
        <v>352</v>
      </c>
      <c r="I734" s="15" t="s">
        <v>577</v>
      </c>
    </row>
    <row r="735" ht="15.75" customHeight="1">
      <c r="A735" s="13">
        <v>43871.0</v>
      </c>
      <c r="B735" s="15" t="s">
        <v>99</v>
      </c>
      <c r="C735" s="15" t="s">
        <v>367</v>
      </c>
      <c r="D735" s="15" t="s">
        <v>502</v>
      </c>
      <c r="E735" s="15" t="s">
        <v>491</v>
      </c>
      <c r="F735" s="15" t="s">
        <v>352</v>
      </c>
      <c r="I735" s="15" t="s">
        <v>577</v>
      </c>
    </row>
    <row r="736" ht="15.75" customHeight="1">
      <c r="A736" s="13">
        <v>43871.0</v>
      </c>
      <c r="B736" s="15" t="s">
        <v>99</v>
      </c>
      <c r="C736" s="15" t="s">
        <v>367</v>
      </c>
      <c r="D736" s="15" t="s">
        <v>502</v>
      </c>
      <c r="E736" s="15" t="s">
        <v>491</v>
      </c>
      <c r="F736" s="15" t="s">
        <v>352</v>
      </c>
      <c r="I736" s="15" t="s">
        <v>577</v>
      </c>
    </row>
    <row r="737" ht="15.75" customHeight="1">
      <c r="A737" s="13">
        <v>43871.0</v>
      </c>
      <c r="B737" s="15" t="s">
        <v>99</v>
      </c>
      <c r="C737" s="15" t="s">
        <v>367</v>
      </c>
      <c r="D737" s="15" t="s">
        <v>502</v>
      </c>
      <c r="E737" s="15" t="s">
        <v>491</v>
      </c>
      <c r="F737" s="15" t="s">
        <v>352</v>
      </c>
      <c r="I737" s="15" t="s">
        <v>577</v>
      </c>
    </row>
    <row r="738" ht="15.75" customHeight="1">
      <c r="A738" s="13">
        <v>43871.0</v>
      </c>
      <c r="B738" s="15" t="s">
        <v>99</v>
      </c>
      <c r="C738" s="15" t="s">
        <v>367</v>
      </c>
      <c r="D738" s="15" t="s">
        <v>502</v>
      </c>
      <c r="E738" s="15" t="s">
        <v>491</v>
      </c>
      <c r="F738" s="15" t="s">
        <v>352</v>
      </c>
      <c r="I738" s="15" t="s">
        <v>577</v>
      </c>
    </row>
    <row r="739" ht="15.75" customHeight="1">
      <c r="A739" s="13">
        <v>43871.0</v>
      </c>
      <c r="B739" s="15" t="s">
        <v>99</v>
      </c>
      <c r="C739" s="15" t="s">
        <v>367</v>
      </c>
      <c r="D739" s="15" t="s">
        <v>502</v>
      </c>
      <c r="E739" s="15" t="s">
        <v>491</v>
      </c>
      <c r="F739" s="15" t="s">
        <v>352</v>
      </c>
      <c r="I739" s="15" t="s">
        <v>577</v>
      </c>
    </row>
    <row r="740" ht="15.75" customHeight="1">
      <c r="A740" s="13">
        <v>43871.0</v>
      </c>
      <c r="B740" s="15" t="s">
        <v>99</v>
      </c>
      <c r="C740" s="15" t="s">
        <v>367</v>
      </c>
      <c r="D740" s="15" t="s">
        <v>502</v>
      </c>
      <c r="E740" s="15" t="s">
        <v>491</v>
      </c>
      <c r="F740" s="15" t="s">
        <v>352</v>
      </c>
      <c r="I740" s="15" t="s">
        <v>577</v>
      </c>
    </row>
    <row r="741" ht="15.75" customHeight="1">
      <c r="A741" s="13">
        <v>43871.0</v>
      </c>
      <c r="B741" s="15" t="s">
        <v>99</v>
      </c>
      <c r="C741" s="15" t="s">
        <v>367</v>
      </c>
      <c r="D741" s="15" t="s">
        <v>502</v>
      </c>
      <c r="E741" s="15" t="s">
        <v>491</v>
      </c>
      <c r="F741" s="15" t="s">
        <v>352</v>
      </c>
      <c r="I741" s="15" t="s">
        <v>577</v>
      </c>
    </row>
    <row r="742" ht="15.75" customHeight="1">
      <c r="A742" s="13">
        <v>43871.0</v>
      </c>
      <c r="B742" s="15" t="s">
        <v>99</v>
      </c>
      <c r="C742" s="15" t="s">
        <v>367</v>
      </c>
      <c r="D742" s="15" t="s">
        <v>502</v>
      </c>
      <c r="E742" s="15" t="s">
        <v>491</v>
      </c>
      <c r="F742" s="15" t="s">
        <v>352</v>
      </c>
      <c r="I742" s="15" t="s">
        <v>577</v>
      </c>
    </row>
    <row r="743" ht="15.75" customHeight="1">
      <c r="A743" s="13">
        <v>43871.0</v>
      </c>
      <c r="B743" s="15" t="s">
        <v>99</v>
      </c>
      <c r="C743" s="15" t="s">
        <v>367</v>
      </c>
      <c r="D743" s="15" t="s">
        <v>502</v>
      </c>
      <c r="E743" s="15" t="s">
        <v>491</v>
      </c>
      <c r="F743" s="15" t="s">
        <v>352</v>
      </c>
      <c r="I743" s="15" t="s">
        <v>577</v>
      </c>
    </row>
    <row r="744" ht="15.75" customHeight="1">
      <c r="A744" s="13">
        <v>43871.0</v>
      </c>
      <c r="B744" s="15" t="s">
        <v>99</v>
      </c>
      <c r="C744" s="15" t="s">
        <v>367</v>
      </c>
      <c r="D744" s="15" t="s">
        <v>502</v>
      </c>
      <c r="E744" s="15" t="s">
        <v>491</v>
      </c>
      <c r="F744" s="15" t="s">
        <v>352</v>
      </c>
      <c r="I744" s="15" t="s">
        <v>577</v>
      </c>
    </row>
    <row r="745" ht="15.75" customHeight="1">
      <c r="A745" s="13">
        <v>43871.0</v>
      </c>
      <c r="B745" s="15" t="s">
        <v>99</v>
      </c>
      <c r="C745" s="15" t="s">
        <v>367</v>
      </c>
      <c r="D745" s="15" t="s">
        <v>502</v>
      </c>
      <c r="E745" s="15" t="s">
        <v>491</v>
      </c>
      <c r="F745" s="15" t="s">
        <v>352</v>
      </c>
      <c r="I745" s="15" t="s">
        <v>577</v>
      </c>
    </row>
    <row r="746" ht="15.75" customHeight="1">
      <c r="A746" s="13">
        <v>43871.0</v>
      </c>
      <c r="B746" s="15" t="s">
        <v>99</v>
      </c>
      <c r="C746" s="15" t="s">
        <v>367</v>
      </c>
      <c r="D746" s="15" t="s">
        <v>502</v>
      </c>
      <c r="E746" s="15" t="s">
        <v>491</v>
      </c>
      <c r="F746" s="15" t="s">
        <v>352</v>
      </c>
      <c r="I746" s="15" t="s">
        <v>577</v>
      </c>
    </row>
    <row r="747" ht="15.75" customHeight="1">
      <c r="A747" s="13">
        <v>43871.0</v>
      </c>
      <c r="B747" s="15" t="s">
        <v>99</v>
      </c>
      <c r="C747" s="15" t="s">
        <v>367</v>
      </c>
      <c r="D747" s="15" t="s">
        <v>502</v>
      </c>
      <c r="E747" s="15" t="s">
        <v>491</v>
      </c>
      <c r="F747" s="15" t="s">
        <v>352</v>
      </c>
      <c r="I747" s="15" t="s">
        <v>577</v>
      </c>
    </row>
    <row r="748" ht="15.75" customHeight="1">
      <c r="A748" s="13">
        <v>43871.0</v>
      </c>
      <c r="B748" s="15" t="s">
        <v>99</v>
      </c>
      <c r="C748" s="15" t="s">
        <v>367</v>
      </c>
      <c r="D748" s="15" t="s">
        <v>502</v>
      </c>
      <c r="E748" s="15" t="s">
        <v>491</v>
      </c>
      <c r="F748" s="15" t="s">
        <v>352</v>
      </c>
      <c r="I748" s="15" t="s">
        <v>577</v>
      </c>
    </row>
    <row r="749" ht="15.75" customHeight="1">
      <c r="A749" s="13">
        <v>43871.0</v>
      </c>
      <c r="B749" s="15" t="s">
        <v>99</v>
      </c>
      <c r="C749" s="15" t="s">
        <v>367</v>
      </c>
      <c r="D749" s="15" t="s">
        <v>502</v>
      </c>
      <c r="E749" s="15" t="s">
        <v>491</v>
      </c>
      <c r="F749" s="15" t="s">
        <v>352</v>
      </c>
      <c r="I749" s="15" t="s">
        <v>577</v>
      </c>
    </row>
    <row r="750" ht="15.75" customHeight="1">
      <c r="A750" s="13">
        <v>43871.0</v>
      </c>
      <c r="B750" s="15" t="s">
        <v>99</v>
      </c>
      <c r="C750" s="15" t="s">
        <v>367</v>
      </c>
      <c r="D750" s="15" t="s">
        <v>502</v>
      </c>
      <c r="E750" s="15" t="s">
        <v>491</v>
      </c>
      <c r="F750" s="15" t="s">
        <v>352</v>
      </c>
      <c r="I750" s="15" t="s">
        <v>577</v>
      </c>
    </row>
    <row r="751" ht="15.75" customHeight="1">
      <c r="A751" s="13">
        <v>43871.0</v>
      </c>
      <c r="B751" s="15" t="s">
        <v>99</v>
      </c>
      <c r="C751" s="15" t="s">
        <v>367</v>
      </c>
      <c r="D751" s="15" t="s">
        <v>502</v>
      </c>
      <c r="E751" s="15" t="s">
        <v>491</v>
      </c>
      <c r="F751" s="15" t="s">
        <v>352</v>
      </c>
      <c r="I751" s="15" t="s">
        <v>577</v>
      </c>
    </row>
    <row r="752" ht="15.75" customHeight="1">
      <c r="A752" s="13">
        <v>43871.0</v>
      </c>
      <c r="B752" s="15" t="s">
        <v>99</v>
      </c>
      <c r="C752" s="15" t="s">
        <v>367</v>
      </c>
      <c r="D752" s="15" t="s">
        <v>502</v>
      </c>
      <c r="E752" s="15" t="s">
        <v>491</v>
      </c>
      <c r="F752" s="15" t="s">
        <v>352</v>
      </c>
      <c r="I752" s="15" t="s">
        <v>577</v>
      </c>
    </row>
    <row r="753" ht="15.75" customHeight="1">
      <c r="A753" s="13">
        <v>43871.0</v>
      </c>
      <c r="B753" s="15" t="s">
        <v>99</v>
      </c>
      <c r="C753" s="15" t="s">
        <v>367</v>
      </c>
      <c r="D753" s="15" t="s">
        <v>502</v>
      </c>
      <c r="E753" s="15" t="s">
        <v>491</v>
      </c>
      <c r="F753" s="15" t="s">
        <v>352</v>
      </c>
      <c r="I753" s="15" t="s">
        <v>577</v>
      </c>
    </row>
    <row r="754" ht="15.75" customHeight="1">
      <c r="A754" s="13">
        <v>43871.0</v>
      </c>
      <c r="B754" s="15" t="s">
        <v>99</v>
      </c>
      <c r="C754" s="15" t="s">
        <v>367</v>
      </c>
      <c r="D754" s="15" t="s">
        <v>502</v>
      </c>
      <c r="E754" s="15" t="s">
        <v>491</v>
      </c>
      <c r="F754" s="15" t="s">
        <v>352</v>
      </c>
      <c r="I754" s="15" t="s">
        <v>577</v>
      </c>
    </row>
    <row r="755" ht="15.75" customHeight="1">
      <c r="A755" s="13">
        <v>43871.0</v>
      </c>
      <c r="B755" s="15" t="s">
        <v>99</v>
      </c>
      <c r="C755" s="15" t="s">
        <v>367</v>
      </c>
      <c r="D755" s="15" t="s">
        <v>502</v>
      </c>
      <c r="E755" s="15" t="s">
        <v>491</v>
      </c>
      <c r="F755" s="15" t="s">
        <v>352</v>
      </c>
      <c r="I755" s="15" t="s">
        <v>577</v>
      </c>
    </row>
    <row r="756" ht="15.75" customHeight="1">
      <c r="A756" s="13">
        <v>43871.0</v>
      </c>
      <c r="B756" s="15" t="s">
        <v>99</v>
      </c>
      <c r="C756" s="15" t="s">
        <v>367</v>
      </c>
      <c r="D756" s="15" t="s">
        <v>502</v>
      </c>
      <c r="E756" s="15" t="s">
        <v>491</v>
      </c>
      <c r="F756" s="15" t="s">
        <v>352</v>
      </c>
      <c r="I756" s="15" t="s">
        <v>577</v>
      </c>
    </row>
    <row r="757" ht="15.75" customHeight="1">
      <c r="A757" s="13">
        <v>43871.0</v>
      </c>
      <c r="B757" s="15" t="s">
        <v>99</v>
      </c>
      <c r="C757" s="15" t="s">
        <v>367</v>
      </c>
      <c r="D757" s="15" t="s">
        <v>502</v>
      </c>
      <c r="E757" s="15" t="s">
        <v>491</v>
      </c>
      <c r="F757" s="15" t="s">
        <v>352</v>
      </c>
      <c r="I757" s="15" t="s">
        <v>577</v>
      </c>
    </row>
    <row r="758" ht="15.75" customHeight="1">
      <c r="A758" s="13">
        <v>43871.0</v>
      </c>
      <c r="B758" s="15" t="s">
        <v>99</v>
      </c>
      <c r="C758" s="15" t="s">
        <v>367</v>
      </c>
      <c r="D758" s="15" t="s">
        <v>502</v>
      </c>
      <c r="E758" s="15" t="s">
        <v>491</v>
      </c>
      <c r="F758" s="15" t="s">
        <v>352</v>
      </c>
      <c r="I758" s="15" t="s">
        <v>577</v>
      </c>
    </row>
    <row r="759" ht="15.75" customHeight="1">
      <c r="A759" s="13">
        <v>43871.0</v>
      </c>
      <c r="B759" s="15" t="s">
        <v>99</v>
      </c>
      <c r="C759" s="15" t="s">
        <v>367</v>
      </c>
      <c r="D759" s="15" t="s">
        <v>502</v>
      </c>
      <c r="E759" s="15" t="s">
        <v>491</v>
      </c>
      <c r="F759" s="15" t="s">
        <v>352</v>
      </c>
      <c r="I759" s="15" t="s">
        <v>577</v>
      </c>
    </row>
    <row r="760" ht="15.75" customHeight="1">
      <c r="A760" s="13">
        <v>43871.0</v>
      </c>
      <c r="B760" s="15" t="s">
        <v>99</v>
      </c>
      <c r="C760" s="15" t="s">
        <v>367</v>
      </c>
      <c r="D760" s="15" t="s">
        <v>502</v>
      </c>
      <c r="E760" s="15" t="s">
        <v>491</v>
      </c>
      <c r="F760" s="15" t="s">
        <v>352</v>
      </c>
      <c r="I760" s="15" t="s">
        <v>577</v>
      </c>
    </row>
    <row r="761" ht="15.75" customHeight="1">
      <c r="A761" s="13">
        <v>43871.0</v>
      </c>
      <c r="B761" s="15" t="s">
        <v>99</v>
      </c>
      <c r="C761" s="15" t="s">
        <v>367</v>
      </c>
      <c r="D761" s="15" t="s">
        <v>502</v>
      </c>
      <c r="E761" s="15" t="s">
        <v>491</v>
      </c>
      <c r="F761" s="15" t="s">
        <v>352</v>
      </c>
      <c r="I761" s="15" t="s">
        <v>577</v>
      </c>
    </row>
    <row r="762" ht="15.75" customHeight="1">
      <c r="A762" s="13">
        <v>43871.0</v>
      </c>
      <c r="B762" s="15" t="s">
        <v>99</v>
      </c>
      <c r="C762" s="15" t="s">
        <v>367</v>
      </c>
      <c r="D762" s="15" t="s">
        <v>502</v>
      </c>
      <c r="E762" s="15" t="s">
        <v>491</v>
      </c>
      <c r="F762" s="15" t="s">
        <v>352</v>
      </c>
      <c r="I762" s="15" t="s">
        <v>577</v>
      </c>
    </row>
    <row r="763" ht="15.75" customHeight="1">
      <c r="A763" s="13">
        <v>43871.0</v>
      </c>
      <c r="B763" s="15" t="s">
        <v>99</v>
      </c>
      <c r="C763" s="15" t="s">
        <v>367</v>
      </c>
      <c r="D763" s="15" t="s">
        <v>502</v>
      </c>
      <c r="E763" s="15" t="s">
        <v>491</v>
      </c>
      <c r="F763" s="15" t="s">
        <v>352</v>
      </c>
      <c r="I763" s="15" t="s">
        <v>577</v>
      </c>
    </row>
    <row r="764" ht="15.75" customHeight="1">
      <c r="A764" s="13">
        <v>43871.0</v>
      </c>
      <c r="B764" s="15" t="s">
        <v>99</v>
      </c>
      <c r="C764" s="15" t="s">
        <v>367</v>
      </c>
      <c r="D764" s="15" t="s">
        <v>502</v>
      </c>
      <c r="E764" s="15" t="s">
        <v>491</v>
      </c>
      <c r="F764" s="15" t="s">
        <v>352</v>
      </c>
      <c r="I764" s="15" t="s">
        <v>577</v>
      </c>
    </row>
    <row r="765" ht="15.75" customHeight="1">
      <c r="A765" s="13">
        <v>43871.0</v>
      </c>
      <c r="B765" s="15" t="s">
        <v>99</v>
      </c>
      <c r="C765" s="15" t="s">
        <v>367</v>
      </c>
      <c r="D765" s="15" t="s">
        <v>502</v>
      </c>
      <c r="E765" s="15" t="s">
        <v>491</v>
      </c>
      <c r="F765" s="15" t="s">
        <v>352</v>
      </c>
      <c r="I765" s="15" t="s">
        <v>577</v>
      </c>
    </row>
    <row r="766" ht="15.75" customHeight="1">
      <c r="A766" s="13">
        <v>43871.0</v>
      </c>
      <c r="B766" s="15" t="s">
        <v>99</v>
      </c>
      <c r="C766" s="15" t="s">
        <v>367</v>
      </c>
      <c r="D766" s="15" t="s">
        <v>502</v>
      </c>
      <c r="E766" s="15" t="s">
        <v>491</v>
      </c>
      <c r="F766" s="15" t="s">
        <v>352</v>
      </c>
      <c r="I766" s="15" t="s">
        <v>577</v>
      </c>
    </row>
    <row r="767" ht="15.75" customHeight="1">
      <c r="A767" s="13">
        <v>43871.0</v>
      </c>
      <c r="B767" s="15" t="s">
        <v>99</v>
      </c>
      <c r="C767" s="15" t="s">
        <v>367</v>
      </c>
      <c r="D767" s="15" t="s">
        <v>502</v>
      </c>
      <c r="E767" s="15" t="s">
        <v>491</v>
      </c>
      <c r="F767" s="15" t="s">
        <v>352</v>
      </c>
      <c r="I767" s="15" t="s">
        <v>577</v>
      </c>
    </row>
    <row r="768" ht="15.75" customHeight="1">
      <c r="A768" s="13">
        <v>43871.0</v>
      </c>
      <c r="B768" s="15" t="s">
        <v>99</v>
      </c>
      <c r="C768" s="15" t="s">
        <v>367</v>
      </c>
      <c r="D768" s="15" t="s">
        <v>502</v>
      </c>
      <c r="E768" s="15" t="s">
        <v>491</v>
      </c>
      <c r="F768" s="15" t="s">
        <v>352</v>
      </c>
      <c r="I768" s="15" t="s">
        <v>577</v>
      </c>
    </row>
    <row r="769" ht="15.75" customHeight="1">
      <c r="A769" s="13">
        <v>43871.0</v>
      </c>
      <c r="B769" s="15" t="s">
        <v>99</v>
      </c>
      <c r="C769" s="15" t="s">
        <v>367</v>
      </c>
      <c r="D769" s="15" t="s">
        <v>502</v>
      </c>
      <c r="E769" s="15" t="s">
        <v>491</v>
      </c>
      <c r="F769" s="15" t="s">
        <v>352</v>
      </c>
      <c r="I769" s="15" t="s">
        <v>577</v>
      </c>
    </row>
    <row r="770" ht="15.75" customHeight="1">
      <c r="A770" s="13">
        <v>43871.0</v>
      </c>
      <c r="B770" s="15" t="s">
        <v>99</v>
      </c>
      <c r="C770" s="15" t="s">
        <v>367</v>
      </c>
      <c r="D770" s="15" t="s">
        <v>502</v>
      </c>
      <c r="E770" s="15" t="s">
        <v>491</v>
      </c>
      <c r="F770" s="15" t="s">
        <v>352</v>
      </c>
      <c r="I770" s="15" t="s">
        <v>577</v>
      </c>
    </row>
    <row r="771" ht="15.75" customHeight="1">
      <c r="A771" s="13">
        <v>43871.0</v>
      </c>
      <c r="B771" s="15" t="s">
        <v>99</v>
      </c>
      <c r="C771" s="15" t="s">
        <v>367</v>
      </c>
      <c r="D771" s="15" t="s">
        <v>502</v>
      </c>
      <c r="E771" s="15" t="s">
        <v>491</v>
      </c>
      <c r="F771" s="15" t="s">
        <v>352</v>
      </c>
      <c r="I771" s="15" t="s">
        <v>577</v>
      </c>
    </row>
    <row r="772" ht="15.75" customHeight="1">
      <c r="A772" s="13">
        <v>43871.0</v>
      </c>
      <c r="B772" s="15" t="s">
        <v>99</v>
      </c>
      <c r="C772" s="15" t="s">
        <v>367</v>
      </c>
      <c r="D772" s="15" t="s">
        <v>502</v>
      </c>
      <c r="E772" s="15" t="s">
        <v>491</v>
      </c>
      <c r="F772" s="15" t="s">
        <v>352</v>
      </c>
      <c r="I772" s="15" t="s">
        <v>577</v>
      </c>
    </row>
    <row r="773" ht="15.75" customHeight="1">
      <c r="A773" s="13">
        <v>43871.0</v>
      </c>
      <c r="B773" s="15" t="s">
        <v>99</v>
      </c>
      <c r="C773" s="15" t="s">
        <v>367</v>
      </c>
      <c r="D773" s="15" t="s">
        <v>502</v>
      </c>
      <c r="E773" s="15" t="s">
        <v>491</v>
      </c>
      <c r="F773" s="15" t="s">
        <v>352</v>
      </c>
      <c r="I773" s="15" t="s">
        <v>577</v>
      </c>
    </row>
    <row r="774" ht="15.75" customHeight="1">
      <c r="A774" s="13">
        <v>43871.0</v>
      </c>
      <c r="B774" s="15" t="s">
        <v>99</v>
      </c>
      <c r="C774" s="15" t="s">
        <v>367</v>
      </c>
      <c r="D774" s="15" t="s">
        <v>526</v>
      </c>
      <c r="E774" s="15" t="s">
        <v>491</v>
      </c>
      <c r="F774" s="15" t="s">
        <v>352</v>
      </c>
      <c r="I774" s="15" t="s">
        <v>577</v>
      </c>
    </row>
    <row r="775" ht="15.75" customHeight="1">
      <c r="A775" s="13">
        <v>43871.0</v>
      </c>
      <c r="B775" s="15" t="s">
        <v>99</v>
      </c>
      <c r="C775" s="15" t="s">
        <v>367</v>
      </c>
      <c r="D775" s="15" t="s">
        <v>526</v>
      </c>
      <c r="E775" s="15" t="s">
        <v>491</v>
      </c>
      <c r="F775" s="15" t="s">
        <v>352</v>
      </c>
      <c r="I775" s="15" t="s">
        <v>577</v>
      </c>
    </row>
    <row r="776" ht="15.75" customHeight="1">
      <c r="A776" s="13">
        <v>43871.0</v>
      </c>
      <c r="B776" s="15" t="s">
        <v>99</v>
      </c>
      <c r="C776" s="15" t="s">
        <v>367</v>
      </c>
      <c r="D776" s="15" t="s">
        <v>526</v>
      </c>
      <c r="E776" s="15" t="s">
        <v>491</v>
      </c>
      <c r="F776" s="15" t="s">
        <v>352</v>
      </c>
      <c r="I776" s="15" t="s">
        <v>577</v>
      </c>
    </row>
    <row r="777" ht="15.75" customHeight="1">
      <c r="A777" s="13">
        <v>43871.0</v>
      </c>
      <c r="B777" s="15" t="s">
        <v>99</v>
      </c>
      <c r="C777" s="15" t="s">
        <v>367</v>
      </c>
      <c r="D777" s="15" t="s">
        <v>502</v>
      </c>
      <c r="E777" s="15" t="s">
        <v>491</v>
      </c>
      <c r="F777" s="15" t="s">
        <v>360</v>
      </c>
      <c r="I777" s="15" t="s">
        <v>572</v>
      </c>
    </row>
    <row r="778" ht="15.75" customHeight="1">
      <c r="A778" s="13">
        <v>43871.0</v>
      </c>
      <c r="B778" s="15" t="s">
        <v>99</v>
      </c>
      <c r="C778" s="15" t="s">
        <v>367</v>
      </c>
      <c r="D778" s="15" t="s">
        <v>502</v>
      </c>
      <c r="E778" s="15" t="s">
        <v>491</v>
      </c>
      <c r="F778" s="15" t="s">
        <v>498</v>
      </c>
      <c r="I778" s="15" t="s">
        <v>572</v>
      </c>
    </row>
    <row r="779" ht="15.75" customHeight="1">
      <c r="A779" s="13">
        <v>43871.0</v>
      </c>
      <c r="B779" s="15" t="s">
        <v>99</v>
      </c>
      <c r="C779" s="15" t="s">
        <v>367</v>
      </c>
      <c r="D779" s="15" t="s">
        <v>502</v>
      </c>
      <c r="E779" s="15" t="s">
        <v>491</v>
      </c>
      <c r="F779" s="15" t="s">
        <v>498</v>
      </c>
      <c r="I779" s="15" t="s">
        <v>572</v>
      </c>
    </row>
    <row r="780" ht="15.75" customHeight="1">
      <c r="A780" s="13">
        <v>43871.0</v>
      </c>
      <c r="B780" s="15" t="s">
        <v>99</v>
      </c>
      <c r="C780" s="15" t="s">
        <v>367</v>
      </c>
      <c r="D780" s="15" t="s">
        <v>502</v>
      </c>
      <c r="E780" s="15" t="s">
        <v>491</v>
      </c>
      <c r="F780" s="15" t="s">
        <v>498</v>
      </c>
      <c r="I780" s="15" t="s">
        <v>572</v>
      </c>
    </row>
    <row r="781" ht="15.75" customHeight="1">
      <c r="A781" s="13">
        <v>43871.0</v>
      </c>
      <c r="B781" s="15" t="s">
        <v>99</v>
      </c>
      <c r="C781" s="15" t="s">
        <v>367</v>
      </c>
      <c r="D781" s="15" t="s">
        <v>502</v>
      </c>
      <c r="E781" s="15" t="s">
        <v>491</v>
      </c>
      <c r="F781" s="15" t="s">
        <v>498</v>
      </c>
      <c r="I781" s="15" t="s">
        <v>572</v>
      </c>
    </row>
    <row r="782" ht="15.75" customHeight="1">
      <c r="A782" s="13">
        <v>43871.0</v>
      </c>
      <c r="B782" s="15" t="s">
        <v>99</v>
      </c>
      <c r="C782" s="15" t="s">
        <v>367</v>
      </c>
      <c r="D782" s="15" t="s">
        <v>502</v>
      </c>
      <c r="E782" s="15" t="s">
        <v>491</v>
      </c>
      <c r="F782" s="15" t="s">
        <v>289</v>
      </c>
      <c r="I782" s="15" t="s">
        <v>572</v>
      </c>
    </row>
    <row r="783" ht="15.75" customHeight="1">
      <c r="A783" s="13">
        <v>43871.0</v>
      </c>
      <c r="B783" s="15" t="s">
        <v>99</v>
      </c>
      <c r="C783" s="15" t="s">
        <v>367</v>
      </c>
      <c r="D783" s="15" t="s">
        <v>502</v>
      </c>
      <c r="E783" s="15" t="s">
        <v>491</v>
      </c>
      <c r="F783" s="15" t="s">
        <v>211</v>
      </c>
      <c r="I783" s="15" t="s">
        <v>578</v>
      </c>
    </row>
    <row r="784" ht="15.75" customHeight="1">
      <c r="A784" s="13">
        <v>43871.0</v>
      </c>
      <c r="B784" s="15" t="s">
        <v>99</v>
      </c>
      <c r="C784" s="15" t="s">
        <v>367</v>
      </c>
      <c r="D784" s="15" t="s">
        <v>502</v>
      </c>
      <c r="E784" s="15" t="s">
        <v>491</v>
      </c>
      <c r="F784" s="15" t="s">
        <v>211</v>
      </c>
      <c r="I784" s="15" t="s">
        <v>578</v>
      </c>
    </row>
    <row r="785" ht="15.75" customHeight="1">
      <c r="A785" s="13">
        <v>43871.0</v>
      </c>
      <c r="B785" s="15" t="s">
        <v>99</v>
      </c>
      <c r="C785" s="15" t="s">
        <v>367</v>
      </c>
      <c r="D785" s="15" t="s">
        <v>502</v>
      </c>
      <c r="E785" s="15" t="s">
        <v>491</v>
      </c>
      <c r="F785" s="15" t="s">
        <v>211</v>
      </c>
      <c r="I785" s="15" t="s">
        <v>578</v>
      </c>
    </row>
    <row r="786" ht="15.75" customHeight="1">
      <c r="A786" s="13">
        <v>43871.0</v>
      </c>
      <c r="B786" s="15" t="s">
        <v>99</v>
      </c>
      <c r="C786" s="15" t="s">
        <v>367</v>
      </c>
      <c r="D786" s="15" t="s">
        <v>502</v>
      </c>
      <c r="E786" s="15" t="s">
        <v>491</v>
      </c>
      <c r="F786" s="15" t="s">
        <v>211</v>
      </c>
      <c r="I786" s="15" t="s">
        <v>578</v>
      </c>
    </row>
    <row r="787" ht="15.75" customHeight="1">
      <c r="A787" s="13">
        <v>43871.0</v>
      </c>
      <c r="B787" s="15" t="s">
        <v>99</v>
      </c>
      <c r="C787" s="15" t="s">
        <v>367</v>
      </c>
      <c r="D787" s="15" t="s">
        <v>502</v>
      </c>
      <c r="E787" s="15" t="s">
        <v>491</v>
      </c>
      <c r="F787" s="15" t="s">
        <v>211</v>
      </c>
      <c r="I787" s="15" t="s">
        <v>578</v>
      </c>
    </row>
    <row r="788" ht="15.75" customHeight="1">
      <c r="A788" s="13">
        <v>43871.0</v>
      </c>
      <c r="B788" s="15" t="s">
        <v>99</v>
      </c>
      <c r="C788" s="15" t="s">
        <v>367</v>
      </c>
      <c r="D788" s="15" t="s">
        <v>502</v>
      </c>
      <c r="E788" s="15" t="s">
        <v>491</v>
      </c>
      <c r="F788" s="15" t="s">
        <v>211</v>
      </c>
      <c r="I788" s="15" t="s">
        <v>578</v>
      </c>
    </row>
    <row r="789" ht="15.75" customHeight="1">
      <c r="A789" s="13">
        <v>43871.0</v>
      </c>
      <c r="B789" s="15" t="s">
        <v>99</v>
      </c>
      <c r="C789" s="15" t="s">
        <v>367</v>
      </c>
      <c r="D789" s="15" t="s">
        <v>502</v>
      </c>
      <c r="E789" s="15" t="s">
        <v>491</v>
      </c>
      <c r="F789" s="15" t="s">
        <v>211</v>
      </c>
      <c r="I789" s="15" t="s">
        <v>578</v>
      </c>
    </row>
    <row r="790" ht="15.75" customHeight="1">
      <c r="A790" s="13">
        <v>43871.0</v>
      </c>
      <c r="B790" s="15" t="s">
        <v>99</v>
      </c>
      <c r="C790" s="15" t="s">
        <v>367</v>
      </c>
      <c r="D790" s="15" t="s">
        <v>502</v>
      </c>
      <c r="E790" s="15" t="s">
        <v>491</v>
      </c>
      <c r="F790" s="15" t="s">
        <v>188</v>
      </c>
      <c r="I790" s="15" t="s">
        <v>578</v>
      </c>
    </row>
    <row r="791" ht="15.75" customHeight="1">
      <c r="A791" s="13">
        <v>43871.0</v>
      </c>
      <c r="B791" s="15" t="s">
        <v>99</v>
      </c>
      <c r="C791" s="15" t="s">
        <v>367</v>
      </c>
      <c r="D791" s="15" t="s">
        <v>502</v>
      </c>
      <c r="E791" s="15" t="s">
        <v>491</v>
      </c>
      <c r="F791" s="15" t="s">
        <v>188</v>
      </c>
      <c r="I791" s="15" t="s">
        <v>578</v>
      </c>
    </row>
    <row r="792" ht="15.75" customHeight="1">
      <c r="A792" s="13">
        <v>43871.0</v>
      </c>
      <c r="B792" s="15" t="s">
        <v>99</v>
      </c>
      <c r="C792" s="15" t="s">
        <v>367</v>
      </c>
      <c r="D792" s="15" t="s">
        <v>502</v>
      </c>
      <c r="E792" s="15" t="s">
        <v>491</v>
      </c>
      <c r="F792" s="15" t="s">
        <v>188</v>
      </c>
      <c r="I792" s="15" t="s">
        <v>578</v>
      </c>
    </row>
    <row r="793" ht="15.75" customHeight="1">
      <c r="A793" s="13">
        <v>43871.0</v>
      </c>
      <c r="B793" s="15" t="s">
        <v>99</v>
      </c>
      <c r="C793" s="15" t="s">
        <v>367</v>
      </c>
      <c r="D793" s="15" t="s">
        <v>502</v>
      </c>
      <c r="E793" s="15" t="s">
        <v>491</v>
      </c>
      <c r="F793" s="15" t="s">
        <v>188</v>
      </c>
      <c r="I793" s="15" t="s">
        <v>578</v>
      </c>
    </row>
    <row r="794" ht="15.75" customHeight="1">
      <c r="A794" s="13">
        <v>43871.0</v>
      </c>
      <c r="B794" s="15" t="s">
        <v>99</v>
      </c>
      <c r="C794" s="15" t="s">
        <v>367</v>
      </c>
      <c r="D794" s="15" t="s">
        <v>502</v>
      </c>
      <c r="E794" s="15" t="s">
        <v>491</v>
      </c>
      <c r="F794" s="15" t="s">
        <v>188</v>
      </c>
      <c r="I794" s="15" t="s">
        <v>578</v>
      </c>
    </row>
    <row r="795" ht="15.75" customHeight="1">
      <c r="A795" s="13">
        <v>43871.0</v>
      </c>
      <c r="B795" s="15" t="s">
        <v>99</v>
      </c>
      <c r="C795" s="15" t="s">
        <v>367</v>
      </c>
      <c r="D795" s="15" t="s">
        <v>502</v>
      </c>
      <c r="E795" s="15" t="s">
        <v>491</v>
      </c>
      <c r="F795" s="15" t="s">
        <v>188</v>
      </c>
      <c r="I795" s="15" t="s">
        <v>578</v>
      </c>
    </row>
    <row r="796" ht="15.75" customHeight="1">
      <c r="A796" s="13">
        <v>43871.0</v>
      </c>
      <c r="B796" s="15" t="s">
        <v>99</v>
      </c>
      <c r="C796" s="15" t="s">
        <v>367</v>
      </c>
      <c r="D796" s="15" t="s">
        <v>502</v>
      </c>
      <c r="E796" s="15" t="s">
        <v>491</v>
      </c>
      <c r="F796" s="15" t="s">
        <v>188</v>
      </c>
      <c r="I796" s="15" t="s">
        <v>578</v>
      </c>
    </row>
    <row r="797" ht="15.75" customHeight="1">
      <c r="A797" s="13">
        <v>43871.0</v>
      </c>
      <c r="B797" s="15" t="s">
        <v>99</v>
      </c>
      <c r="C797" s="15" t="s">
        <v>367</v>
      </c>
      <c r="D797" s="15" t="s">
        <v>502</v>
      </c>
      <c r="E797" s="15" t="s">
        <v>491</v>
      </c>
      <c r="F797" s="15" t="s">
        <v>188</v>
      </c>
      <c r="I797" s="15" t="s">
        <v>578</v>
      </c>
    </row>
    <row r="798" ht="15.75" customHeight="1">
      <c r="A798" s="13">
        <v>43871.0</v>
      </c>
      <c r="B798" s="15" t="s">
        <v>99</v>
      </c>
      <c r="C798" s="15" t="s">
        <v>367</v>
      </c>
      <c r="D798" s="15" t="s">
        <v>502</v>
      </c>
      <c r="E798" s="15" t="s">
        <v>491</v>
      </c>
      <c r="F798" s="15" t="s">
        <v>188</v>
      </c>
      <c r="I798" s="15" t="s">
        <v>578</v>
      </c>
    </row>
    <row r="799" ht="15.75" customHeight="1">
      <c r="A799" s="13">
        <v>43871.0</v>
      </c>
      <c r="B799" s="15" t="s">
        <v>99</v>
      </c>
      <c r="C799" s="15" t="s">
        <v>367</v>
      </c>
      <c r="D799" s="15" t="s">
        <v>502</v>
      </c>
      <c r="E799" s="15" t="s">
        <v>491</v>
      </c>
      <c r="F799" s="15" t="s">
        <v>185</v>
      </c>
      <c r="I799" s="15" t="s">
        <v>579</v>
      </c>
      <c r="J799" s="15" t="s">
        <v>580</v>
      </c>
    </row>
    <row r="800" ht="15.75" customHeight="1">
      <c r="A800" s="13">
        <v>43871.0</v>
      </c>
      <c r="B800" s="15" t="s">
        <v>99</v>
      </c>
      <c r="C800" s="15" t="s">
        <v>367</v>
      </c>
      <c r="D800" s="15" t="s">
        <v>502</v>
      </c>
      <c r="E800" s="15" t="s">
        <v>491</v>
      </c>
      <c r="F800" s="15" t="s">
        <v>185</v>
      </c>
      <c r="I800" s="15" t="s">
        <v>579</v>
      </c>
      <c r="J800" s="15" t="s">
        <v>580</v>
      </c>
    </row>
    <row r="801" ht="15.75" customHeight="1">
      <c r="A801" s="13">
        <v>43871.0</v>
      </c>
      <c r="B801" s="15" t="s">
        <v>99</v>
      </c>
      <c r="C801" s="15" t="s">
        <v>367</v>
      </c>
      <c r="D801" s="15" t="s">
        <v>502</v>
      </c>
      <c r="E801" s="15" t="s">
        <v>491</v>
      </c>
      <c r="F801" s="15" t="s">
        <v>185</v>
      </c>
      <c r="I801" s="15" t="s">
        <v>579</v>
      </c>
      <c r="J801" s="15" t="s">
        <v>580</v>
      </c>
    </row>
    <row r="802" ht="15.75" customHeight="1">
      <c r="A802" s="13">
        <v>43871.0</v>
      </c>
      <c r="B802" s="15" t="s">
        <v>99</v>
      </c>
      <c r="C802" s="15" t="s">
        <v>367</v>
      </c>
      <c r="D802" s="15" t="s">
        <v>502</v>
      </c>
      <c r="E802" s="15" t="s">
        <v>491</v>
      </c>
      <c r="F802" s="15" t="s">
        <v>185</v>
      </c>
      <c r="I802" s="15" t="s">
        <v>579</v>
      </c>
      <c r="J802" s="15" t="s">
        <v>580</v>
      </c>
    </row>
    <row r="803" ht="15.75" customHeight="1">
      <c r="A803" s="13">
        <v>43871.0</v>
      </c>
      <c r="B803" s="15" t="s">
        <v>99</v>
      </c>
      <c r="C803" s="15" t="s">
        <v>367</v>
      </c>
      <c r="D803" s="15" t="s">
        <v>502</v>
      </c>
      <c r="E803" s="15" t="s">
        <v>491</v>
      </c>
      <c r="F803" s="15" t="s">
        <v>185</v>
      </c>
      <c r="I803" s="15" t="s">
        <v>579</v>
      </c>
      <c r="J803" s="15" t="s">
        <v>580</v>
      </c>
    </row>
    <row r="804" ht="15.75" customHeight="1">
      <c r="A804" s="13">
        <v>43871.0</v>
      </c>
      <c r="B804" s="15" t="s">
        <v>99</v>
      </c>
      <c r="C804" s="15" t="s">
        <v>367</v>
      </c>
      <c r="D804" s="15" t="s">
        <v>502</v>
      </c>
      <c r="E804" s="15" t="s">
        <v>491</v>
      </c>
      <c r="F804" s="15" t="s">
        <v>185</v>
      </c>
      <c r="I804" s="15" t="s">
        <v>579</v>
      </c>
      <c r="J804" s="15" t="s">
        <v>580</v>
      </c>
    </row>
    <row r="805" ht="15.75" customHeight="1">
      <c r="A805" s="13">
        <v>43871.0</v>
      </c>
      <c r="B805" s="15" t="s">
        <v>99</v>
      </c>
      <c r="C805" s="15" t="s">
        <v>367</v>
      </c>
      <c r="D805" s="15" t="s">
        <v>502</v>
      </c>
      <c r="E805" s="15" t="s">
        <v>491</v>
      </c>
      <c r="F805" s="15" t="s">
        <v>185</v>
      </c>
      <c r="I805" s="15" t="s">
        <v>579</v>
      </c>
      <c r="J805" s="15" t="s">
        <v>580</v>
      </c>
    </row>
    <row r="806" ht="15.75" customHeight="1">
      <c r="A806" s="13">
        <v>43871.0</v>
      </c>
      <c r="B806" s="15" t="s">
        <v>99</v>
      </c>
      <c r="C806" s="15" t="s">
        <v>367</v>
      </c>
      <c r="D806" s="15" t="s">
        <v>502</v>
      </c>
      <c r="E806" s="15" t="s">
        <v>491</v>
      </c>
      <c r="F806" s="15" t="s">
        <v>185</v>
      </c>
      <c r="I806" s="15" t="s">
        <v>579</v>
      </c>
      <c r="J806" s="15" t="s">
        <v>580</v>
      </c>
    </row>
    <row r="807" ht="15.75" customHeight="1">
      <c r="A807" s="13">
        <v>43871.0</v>
      </c>
      <c r="B807" s="15" t="s">
        <v>99</v>
      </c>
      <c r="C807" s="15" t="s">
        <v>367</v>
      </c>
      <c r="D807" s="15" t="s">
        <v>526</v>
      </c>
      <c r="E807" s="15" t="s">
        <v>491</v>
      </c>
      <c r="F807" s="15" t="s">
        <v>185</v>
      </c>
      <c r="I807" s="15" t="s">
        <v>579</v>
      </c>
    </row>
    <row r="808" ht="15.75" customHeight="1">
      <c r="A808" s="13">
        <v>43871.0</v>
      </c>
      <c r="B808" s="15" t="s">
        <v>99</v>
      </c>
      <c r="C808" s="15" t="s">
        <v>367</v>
      </c>
      <c r="D808" s="15" t="s">
        <v>526</v>
      </c>
      <c r="E808" s="15" t="s">
        <v>491</v>
      </c>
      <c r="F808" s="15" t="s">
        <v>185</v>
      </c>
      <c r="I808" s="15" t="s">
        <v>579</v>
      </c>
    </row>
    <row r="809" ht="15.75" customHeight="1">
      <c r="A809" s="13">
        <v>43871.0</v>
      </c>
      <c r="B809" s="15" t="s">
        <v>99</v>
      </c>
      <c r="C809" s="15" t="s">
        <v>367</v>
      </c>
      <c r="D809" s="15" t="s">
        <v>526</v>
      </c>
      <c r="E809" s="15" t="s">
        <v>491</v>
      </c>
      <c r="F809" s="15" t="s">
        <v>185</v>
      </c>
      <c r="I809" s="15" t="s">
        <v>579</v>
      </c>
    </row>
    <row r="810" ht="15.75" customHeight="1">
      <c r="A810" s="13">
        <v>43871.0</v>
      </c>
      <c r="B810" s="15" t="s">
        <v>99</v>
      </c>
      <c r="C810" s="15" t="s">
        <v>367</v>
      </c>
      <c r="D810" s="15" t="s">
        <v>526</v>
      </c>
      <c r="E810" s="15" t="s">
        <v>491</v>
      </c>
      <c r="F810" s="15" t="s">
        <v>185</v>
      </c>
      <c r="I810" s="15" t="s">
        <v>579</v>
      </c>
    </row>
    <row r="811" ht="15.75" customHeight="1">
      <c r="A811" s="13">
        <v>43871.0</v>
      </c>
      <c r="B811" s="15" t="s">
        <v>99</v>
      </c>
      <c r="C811" s="15" t="s">
        <v>367</v>
      </c>
      <c r="D811" s="15" t="s">
        <v>494</v>
      </c>
      <c r="F811" s="15" t="s">
        <v>254</v>
      </c>
      <c r="I811" s="15" t="s">
        <v>579</v>
      </c>
    </row>
    <row r="812" ht="15.75" customHeight="1">
      <c r="A812" s="13">
        <v>43871.0</v>
      </c>
      <c r="B812" s="15" t="s">
        <v>99</v>
      </c>
      <c r="C812" s="15" t="s">
        <v>367</v>
      </c>
      <c r="D812" s="15" t="s">
        <v>494</v>
      </c>
      <c r="E812" s="15" t="s">
        <v>491</v>
      </c>
      <c r="F812" s="15" t="s">
        <v>196</v>
      </c>
      <c r="I812" s="15" t="s">
        <v>572</v>
      </c>
    </row>
    <row r="813" ht="15.75" customHeight="1">
      <c r="A813" s="13">
        <v>43871.0</v>
      </c>
      <c r="B813" s="15" t="s">
        <v>99</v>
      </c>
      <c r="C813" s="15" t="s">
        <v>367</v>
      </c>
      <c r="D813" s="15" t="s">
        <v>502</v>
      </c>
      <c r="E813" s="15" t="s">
        <v>491</v>
      </c>
      <c r="F813" s="15" t="s">
        <v>196</v>
      </c>
      <c r="I813" s="15" t="s">
        <v>572</v>
      </c>
      <c r="J813" s="15" t="s">
        <v>225</v>
      </c>
    </row>
    <row r="814" ht="15.75" customHeight="1">
      <c r="A814" s="13">
        <v>43871.0</v>
      </c>
      <c r="B814" s="15" t="s">
        <v>99</v>
      </c>
      <c r="C814" s="15" t="s">
        <v>367</v>
      </c>
      <c r="D814" s="15" t="s">
        <v>502</v>
      </c>
      <c r="E814" s="15" t="s">
        <v>491</v>
      </c>
      <c r="F814" s="15" t="s">
        <v>196</v>
      </c>
      <c r="I814" s="15" t="s">
        <v>572</v>
      </c>
      <c r="J814" s="15" t="s">
        <v>225</v>
      </c>
    </row>
    <row r="815" ht="15.75" customHeight="1">
      <c r="A815" s="13">
        <v>43871.0</v>
      </c>
      <c r="B815" s="15" t="s">
        <v>99</v>
      </c>
      <c r="C815" s="15" t="s">
        <v>367</v>
      </c>
      <c r="D815" s="15" t="s">
        <v>502</v>
      </c>
      <c r="E815" s="15" t="s">
        <v>491</v>
      </c>
      <c r="F815" s="15" t="s">
        <v>195</v>
      </c>
      <c r="I815" s="15" t="s">
        <v>572</v>
      </c>
      <c r="J815" s="15" t="s">
        <v>225</v>
      </c>
    </row>
    <row r="816" ht="15.75" customHeight="1">
      <c r="A816" s="13">
        <v>43871.0</v>
      </c>
      <c r="B816" s="15" t="s">
        <v>99</v>
      </c>
      <c r="C816" s="15" t="s">
        <v>367</v>
      </c>
      <c r="D816" s="15" t="s">
        <v>502</v>
      </c>
      <c r="E816" s="15" t="s">
        <v>491</v>
      </c>
      <c r="F816" s="15" t="s">
        <v>195</v>
      </c>
      <c r="I816" s="15" t="s">
        <v>572</v>
      </c>
      <c r="J816" s="15" t="s">
        <v>225</v>
      </c>
    </row>
    <row r="817" ht="15.75" customHeight="1">
      <c r="A817" s="13">
        <v>43871.0</v>
      </c>
      <c r="B817" s="15" t="s">
        <v>99</v>
      </c>
      <c r="C817" s="15" t="s">
        <v>367</v>
      </c>
      <c r="D817" s="15" t="s">
        <v>502</v>
      </c>
      <c r="E817" s="15" t="s">
        <v>491</v>
      </c>
      <c r="F817" s="15" t="s">
        <v>195</v>
      </c>
      <c r="I817" s="15" t="s">
        <v>572</v>
      </c>
      <c r="J817" s="15" t="s">
        <v>225</v>
      </c>
    </row>
    <row r="818" ht="15.75" customHeight="1">
      <c r="A818" s="13">
        <v>43871.0</v>
      </c>
      <c r="B818" s="15" t="s">
        <v>99</v>
      </c>
      <c r="C818" s="15" t="s">
        <v>367</v>
      </c>
      <c r="D818" s="15" t="s">
        <v>502</v>
      </c>
      <c r="E818" s="15" t="s">
        <v>491</v>
      </c>
      <c r="F818" s="15" t="s">
        <v>195</v>
      </c>
      <c r="I818" s="15" t="s">
        <v>572</v>
      </c>
      <c r="J818" s="15" t="s">
        <v>225</v>
      </c>
    </row>
    <row r="819" ht="15.75" customHeight="1">
      <c r="A819" s="13">
        <v>43871.0</v>
      </c>
      <c r="B819" s="15" t="s">
        <v>99</v>
      </c>
      <c r="C819" s="15" t="s">
        <v>367</v>
      </c>
      <c r="D819" s="15" t="s">
        <v>526</v>
      </c>
      <c r="E819" s="15" t="s">
        <v>491</v>
      </c>
      <c r="F819" s="15" t="s">
        <v>289</v>
      </c>
      <c r="I819" s="15" t="s">
        <v>572</v>
      </c>
    </row>
    <row r="820" ht="15.75" customHeight="1">
      <c r="A820" s="13">
        <v>43871.0</v>
      </c>
      <c r="B820" s="15" t="s">
        <v>99</v>
      </c>
      <c r="C820" s="15" t="s">
        <v>367</v>
      </c>
      <c r="D820" s="15" t="s">
        <v>502</v>
      </c>
      <c r="E820" s="15" t="s">
        <v>491</v>
      </c>
      <c r="F820" s="15" t="s">
        <v>289</v>
      </c>
      <c r="I820" s="15" t="s">
        <v>572</v>
      </c>
    </row>
    <row r="821" ht="15.75" customHeight="1">
      <c r="A821" s="13">
        <v>43871.0</v>
      </c>
      <c r="B821" s="15" t="s">
        <v>99</v>
      </c>
      <c r="C821" s="15" t="s">
        <v>367</v>
      </c>
      <c r="D821" s="15" t="s">
        <v>502</v>
      </c>
      <c r="E821" s="15" t="s">
        <v>491</v>
      </c>
      <c r="F821" s="15" t="s">
        <v>289</v>
      </c>
      <c r="I821" s="15" t="s">
        <v>572</v>
      </c>
    </row>
    <row r="822" ht="15.75" customHeight="1">
      <c r="A822" s="13">
        <v>43871.0</v>
      </c>
      <c r="B822" s="15" t="s">
        <v>99</v>
      </c>
      <c r="C822" s="15" t="s">
        <v>367</v>
      </c>
      <c r="D822" s="15" t="s">
        <v>502</v>
      </c>
      <c r="E822" s="15" t="s">
        <v>491</v>
      </c>
      <c r="F822" s="15" t="s">
        <v>289</v>
      </c>
      <c r="I822" s="15" t="s">
        <v>572</v>
      </c>
    </row>
    <row r="823" ht="15.75" customHeight="1">
      <c r="A823" s="13">
        <v>43871.0</v>
      </c>
      <c r="B823" s="15" t="s">
        <v>103</v>
      </c>
      <c r="C823" s="15" t="s">
        <v>370</v>
      </c>
      <c r="D823" s="15" t="s">
        <v>502</v>
      </c>
      <c r="E823" s="15" t="s">
        <v>491</v>
      </c>
      <c r="F823" s="15" t="s">
        <v>581</v>
      </c>
      <c r="I823" s="15" t="s">
        <v>582</v>
      </c>
      <c r="J823" s="15" t="s">
        <v>583</v>
      </c>
    </row>
    <row r="824" ht="15.75" customHeight="1">
      <c r="A824" s="13">
        <v>43871.0</v>
      </c>
      <c r="B824" s="15" t="s">
        <v>103</v>
      </c>
      <c r="C824" s="15" t="s">
        <v>370</v>
      </c>
      <c r="D824" s="15" t="s">
        <v>502</v>
      </c>
      <c r="E824" s="15" t="s">
        <v>491</v>
      </c>
      <c r="F824" s="15" t="s">
        <v>581</v>
      </c>
      <c r="I824" s="15" t="s">
        <v>582</v>
      </c>
    </row>
    <row r="825" ht="15.75" customHeight="1">
      <c r="A825" s="13">
        <v>43871.0</v>
      </c>
      <c r="B825" s="15" t="s">
        <v>103</v>
      </c>
      <c r="C825" s="15" t="s">
        <v>370</v>
      </c>
      <c r="D825" s="15" t="s">
        <v>502</v>
      </c>
      <c r="E825" s="15" t="s">
        <v>491</v>
      </c>
      <c r="F825" s="15" t="s">
        <v>581</v>
      </c>
      <c r="I825" s="15" t="s">
        <v>582</v>
      </c>
    </row>
    <row r="826" ht="15.75" customHeight="1">
      <c r="A826" s="13">
        <v>43871.0</v>
      </c>
      <c r="B826" s="15" t="s">
        <v>103</v>
      </c>
      <c r="C826" s="15" t="s">
        <v>370</v>
      </c>
      <c r="D826" s="15" t="s">
        <v>502</v>
      </c>
      <c r="E826" s="15" t="s">
        <v>491</v>
      </c>
      <c r="F826" s="15" t="s">
        <v>581</v>
      </c>
      <c r="I826" s="15" t="s">
        <v>582</v>
      </c>
    </row>
    <row r="827" ht="15.75" customHeight="1">
      <c r="A827" s="13">
        <v>43871.0</v>
      </c>
      <c r="B827" s="15" t="s">
        <v>103</v>
      </c>
      <c r="C827" s="15" t="s">
        <v>370</v>
      </c>
      <c r="D827" s="15" t="s">
        <v>502</v>
      </c>
      <c r="E827" s="15" t="s">
        <v>491</v>
      </c>
      <c r="F827" s="15" t="s">
        <v>581</v>
      </c>
      <c r="I827" s="15" t="s">
        <v>582</v>
      </c>
    </row>
    <row r="828" ht="15.75" customHeight="1">
      <c r="A828" s="13">
        <v>43871.0</v>
      </c>
      <c r="B828" s="15" t="s">
        <v>103</v>
      </c>
      <c r="C828" s="15" t="s">
        <v>370</v>
      </c>
      <c r="D828" s="15" t="s">
        <v>502</v>
      </c>
      <c r="E828" s="15" t="s">
        <v>491</v>
      </c>
      <c r="F828" s="15" t="s">
        <v>581</v>
      </c>
      <c r="I828" s="15" t="s">
        <v>582</v>
      </c>
    </row>
    <row r="829" ht="15.75" customHeight="1">
      <c r="A829" s="13">
        <v>43871.0</v>
      </c>
      <c r="B829" s="15" t="s">
        <v>103</v>
      </c>
      <c r="C829" s="15" t="s">
        <v>370</v>
      </c>
      <c r="D829" s="15" t="s">
        <v>502</v>
      </c>
      <c r="E829" s="15" t="s">
        <v>491</v>
      </c>
      <c r="F829" s="15" t="s">
        <v>581</v>
      </c>
      <c r="I829" s="15" t="s">
        <v>582</v>
      </c>
    </row>
    <row r="830" ht="15.75" customHeight="1">
      <c r="A830" s="13">
        <v>43871.0</v>
      </c>
      <c r="B830" s="15" t="s">
        <v>103</v>
      </c>
      <c r="C830" s="15" t="s">
        <v>370</v>
      </c>
      <c r="D830" s="15" t="s">
        <v>502</v>
      </c>
      <c r="E830" s="15" t="s">
        <v>491</v>
      </c>
      <c r="F830" s="15" t="s">
        <v>581</v>
      </c>
      <c r="I830" s="15" t="s">
        <v>582</v>
      </c>
    </row>
    <row r="831" ht="15.75" customHeight="1">
      <c r="A831" s="13">
        <v>43871.0</v>
      </c>
      <c r="B831" s="15" t="s">
        <v>103</v>
      </c>
      <c r="C831" s="15" t="s">
        <v>370</v>
      </c>
      <c r="D831" s="15" t="s">
        <v>502</v>
      </c>
      <c r="E831" s="15" t="s">
        <v>491</v>
      </c>
      <c r="F831" s="15" t="s">
        <v>581</v>
      </c>
      <c r="I831" s="15" t="s">
        <v>582</v>
      </c>
    </row>
    <row r="832" ht="15.75" customHeight="1">
      <c r="A832" s="13">
        <v>43871.0</v>
      </c>
      <c r="B832" s="15" t="s">
        <v>103</v>
      </c>
      <c r="C832" s="15" t="s">
        <v>370</v>
      </c>
      <c r="D832" s="15" t="s">
        <v>502</v>
      </c>
      <c r="E832" s="15" t="s">
        <v>491</v>
      </c>
      <c r="F832" s="15" t="s">
        <v>581</v>
      </c>
      <c r="I832" s="15" t="s">
        <v>582</v>
      </c>
    </row>
    <row r="833" ht="15.75" customHeight="1">
      <c r="A833" s="13">
        <v>43871.0</v>
      </c>
      <c r="B833" s="15" t="s">
        <v>103</v>
      </c>
      <c r="C833" s="15" t="s">
        <v>370</v>
      </c>
      <c r="D833" s="15" t="s">
        <v>502</v>
      </c>
      <c r="E833" s="15" t="s">
        <v>491</v>
      </c>
      <c r="F833" s="15" t="s">
        <v>581</v>
      </c>
      <c r="I833" s="15" t="s">
        <v>582</v>
      </c>
    </row>
    <row r="834" ht="15.75" customHeight="1">
      <c r="A834" s="13">
        <v>43871.0</v>
      </c>
      <c r="B834" s="15" t="s">
        <v>103</v>
      </c>
      <c r="C834" s="15" t="s">
        <v>370</v>
      </c>
      <c r="D834" s="15" t="s">
        <v>502</v>
      </c>
      <c r="E834" s="15" t="s">
        <v>491</v>
      </c>
      <c r="F834" s="15" t="s">
        <v>581</v>
      </c>
      <c r="I834" s="15" t="s">
        <v>582</v>
      </c>
    </row>
    <row r="835" ht="15.75" customHeight="1">
      <c r="A835" s="13">
        <v>43871.0</v>
      </c>
      <c r="B835" s="15" t="s">
        <v>103</v>
      </c>
      <c r="C835" s="15" t="s">
        <v>370</v>
      </c>
      <c r="D835" s="15" t="s">
        <v>502</v>
      </c>
      <c r="E835" s="15" t="s">
        <v>491</v>
      </c>
      <c r="F835" s="15" t="s">
        <v>581</v>
      </c>
      <c r="I835" s="15" t="s">
        <v>582</v>
      </c>
    </row>
    <row r="836" ht="15.75" customHeight="1">
      <c r="A836" s="13">
        <v>43871.0</v>
      </c>
      <c r="B836" s="15" t="s">
        <v>103</v>
      </c>
      <c r="C836" s="15" t="s">
        <v>370</v>
      </c>
      <c r="D836" s="15" t="s">
        <v>502</v>
      </c>
      <c r="E836" s="15" t="s">
        <v>491</v>
      </c>
      <c r="F836" s="15" t="s">
        <v>581</v>
      </c>
      <c r="I836" s="15" t="s">
        <v>582</v>
      </c>
    </row>
    <row r="837" ht="15.75" customHeight="1">
      <c r="A837" s="13">
        <v>43871.0</v>
      </c>
      <c r="B837" s="15" t="s">
        <v>103</v>
      </c>
      <c r="C837" s="15" t="s">
        <v>370</v>
      </c>
      <c r="D837" s="15" t="s">
        <v>502</v>
      </c>
      <c r="E837" s="15" t="s">
        <v>491</v>
      </c>
      <c r="F837" s="15" t="s">
        <v>581</v>
      </c>
      <c r="I837" s="15" t="s">
        <v>582</v>
      </c>
    </row>
    <row r="838" ht="15.75" customHeight="1">
      <c r="A838" s="13">
        <v>43871.0</v>
      </c>
      <c r="B838" s="15" t="s">
        <v>103</v>
      </c>
      <c r="C838" s="15" t="s">
        <v>370</v>
      </c>
      <c r="D838" s="15" t="s">
        <v>502</v>
      </c>
      <c r="E838" s="15" t="s">
        <v>491</v>
      </c>
      <c r="F838" s="15" t="s">
        <v>581</v>
      </c>
      <c r="I838" s="15" t="s">
        <v>582</v>
      </c>
    </row>
    <row r="839" ht="15.75" customHeight="1">
      <c r="A839" s="13">
        <v>43871.0</v>
      </c>
      <c r="B839" s="15" t="s">
        <v>103</v>
      </c>
      <c r="C839" s="15" t="s">
        <v>370</v>
      </c>
      <c r="D839" s="15" t="s">
        <v>502</v>
      </c>
      <c r="E839" s="15" t="s">
        <v>491</v>
      </c>
      <c r="F839" s="15" t="s">
        <v>581</v>
      </c>
      <c r="I839" s="15" t="s">
        <v>582</v>
      </c>
    </row>
    <row r="840" ht="15.75" customHeight="1">
      <c r="A840" s="13">
        <v>43871.0</v>
      </c>
      <c r="B840" s="15" t="s">
        <v>103</v>
      </c>
      <c r="C840" s="15" t="s">
        <v>370</v>
      </c>
      <c r="D840" s="15" t="s">
        <v>502</v>
      </c>
      <c r="E840" s="15" t="s">
        <v>491</v>
      </c>
      <c r="F840" s="15" t="s">
        <v>581</v>
      </c>
      <c r="I840" s="15" t="s">
        <v>582</v>
      </c>
    </row>
    <row r="841" ht="15.75" customHeight="1">
      <c r="A841" s="13">
        <v>43871.0</v>
      </c>
      <c r="B841" s="15" t="s">
        <v>103</v>
      </c>
      <c r="C841" s="15" t="s">
        <v>370</v>
      </c>
      <c r="D841" s="15" t="s">
        <v>502</v>
      </c>
      <c r="E841" s="15" t="s">
        <v>491</v>
      </c>
      <c r="F841" s="15" t="s">
        <v>581</v>
      </c>
      <c r="I841" s="15" t="s">
        <v>582</v>
      </c>
    </row>
    <row r="842" ht="15.75" customHeight="1">
      <c r="A842" s="13">
        <v>43871.0</v>
      </c>
      <c r="B842" s="15" t="s">
        <v>103</v>
      </c>
      <c r="C842" s="15" t="s">
        <v>370</v>
      </c>
      <c r="D842" s="15" t="s">
        <v>502</v>
      </c>
      <c r="E842" s="15" t="s">
        <v>491</v>
      </c>
      <c r="F842" s="15" t="s">
        <v>581</v>
      </c>
      <c r="I842" s="15" t="s">
        <v>582</v>
      </c>
    </row>
    <row r="843" ht="15.75" customHeight="1">
      <c r="A843" s="13">
        <v>43871.0</v>
      </c>
      <c r="B843" s="15" t="s">
        <v>103</v>
      </c>
      <c r="C843" s="15" t="s">
        <v>370</v>
      </c>
      <c r="D843" s="15" t="s">
        <v>502</v>
      </c>
      <c r="E843" s="15" t="s">
        <v>491</v>
      </c>
      <c r="F843" s="15" t="s">
        <v>581</v>
      </c>
      <c r="I843" s="15" t="s">
        <v>582</v>
      </c>
    </row>
    <row r="844" ht="15.75" customHeight="1">
      <c r="A844" s="13">
        <v>43871.0</v>
      </c>
      <c r="B844" s="15" t="s">
        <v>103</v>
      </c>
      <c r="C844" s="15" t="s">
        <v>370</v>
      </c>
      <c r="D844" s="15" t="s">
        <v>502</v>
      </c>
      <c r="E844" s="15" t="s">
        <v>491</v>
      </c>
      <c r="F844" s="15" t="s">
        <v>581</v>
      </c>
      <c r="I844" s="15" t="s">
        <v>582</v>
      </c>
    </row>
    <row r="845" ht="15.75" customHeight="1">
      <c r="A845" s="13">
        <v>43871.0</v>
      </c>
      <c r="B845" s="15" t="s">
        <v>103</v>
      </c>
      <c r="C845" s="15" t="s">
        <v>370</v>
      </c>
      <c r="D845" s="15" t="s">
        <v>502</v>
      </c>
      <c r="E845" s="15" t="s">
        <v>491</v>
      </c>
      <c r="F845" s="15" t="s">
        <v>581</v>
      </c>
      <c r="I845" s="15" t="s">
        <v>582</v>
      </c>
    </row>
    <row r="846" ht="15.75" customHeight="1">
      <c r="A846" s="13">
        <v>43871.0</v>
      </c>
      <c r="B846" s="15" t="s">
        <v>103</v>
      </c>
      <c r="C846" s="15" t="s">
        <v>370</v>
      </c>
      <c r="D846" s="15" t="s">
        <v>502</v>
      </c>
      <c r="E846" s="15" t="s">
        <v>491</v>
      </c>
      <c r="F846" s="15" t="s">
        <v>581</v>
      </c>
      <c r="I846" s="15" t="s">
        <v>582</v>
      </c>
    </row>
    <row r="847" ht="15.75" customHeight="1">
      <c r="A847" s="13">
        <v>43871.0</v>
      </c>
      <c r="B847" s="15" t="s">
        <v>103</v>
      </c>
      <c r="C847" s="15" t="s">
        <v>370</v>
      </c>
      <c r="D847" s="15" t="s">
        <v>502</v>
      </c>
      <c r="E847" s="15" t="s">
        <v>491</v>
      </c>
      <c r="F847" s="15" t="s">
        <v>581</v>
      </c>
      <c r="I847" s="15" t="s">
        <v>582</v>
      </c>
    </row>
    <row r="848" ht="15.75" customHeight="1">
      <c r="A848" s="13">
        <v>43871.0</v>
      </c>
      <c r="B848" s="15" t="s">
        <v>103</v>
      </c>
      <c r="C848" s="15" t="s">
        <v>370</v>
      </c>
      <c r="D848" s="15" t="s">
        <v>502</v>
      </c>
      <c r="E848" s="15" t="s">
        <v>491</v>
      </c>
      <c r="F848" s="15" t="s">
        <v>581</v>
      </c>
      <c r="I848" s="15" t="s">
        <v>582</v>
      </c>
    </row>
    <row r="849" ht="15.75" customHeight="1">
      <c r="A849" s="13">
        <v>43871.0</v>
      </c>
      <c r="B849" s="15" t="s">
        <v>103</v>
      </c>
      <c r="C849" s="15" t="s">
        <v>370</v>
      </c>
      <c r="D849" s="15" t="s">
        <v>502</v>
      </c>
      <c r="E849" s="15" t="s">
        <v>491</v>
      </c>
      <c r="F849" s="15" t="s">
        <v>581</v>
      </c>
      <c r="I849" s="15" t="s">
        <v>582</v>
      </c>
    </row>
    <row r="850" ht="15.75" customHeight="1">
      <c r="A850" s="13">
        <v>43871.0</v>
      </c>
      <c r="B850" s="15" t="s">
        <v>103</v>
      </c>
      <c r="C850" s="15" t="s">
        <v>370</v>
      </c>
      <c r="D850" s="15" t="s">
        <v>502</v>
      </c>
      <c r="E850" s="15" t="s">
        <v>491</v>
      </c>
      <c r="F850" s="15" t="s">
        <v>581</v>
      </c>
      <c r="I850" s="15" t="s">
        <v>582</v>
      </c>
    </row>
    <row r="851" ht="15.75" customHeight="1">
      <c r="A851" s="13">
        <v>43871.0</v>
      </c>
      <c r="B851" s="15" t="s">
        <v>103</v>
      </c>
      <c r="C851" s="15" t="s">
        <v>370</v>
      </c>
      <c r="D851" s="15" t="s">
        <v>502</v>
      </c>
      <c r="E851" s="15" t="s">
        <v>491</v>
      </c>
      <c r="F851" s="15" t="s">
        <v>581</v>
      </c>
      <c r="I851" s="15" t="s">
        <v>582</v>
      </c>
    </row>
    <row r="852" ht="15.75" customHeight="1">
      <c r="A852" s="13">
        <v>43871.0</v>
      </c>
      <c r="B852" s="15" t="s">
        <v>103</v>
      </c>
      <c r="C852" s="15" t="s">
        <v>370</v>
      </c>
      <c r="D852" s="15" t="s">
        <v>502</v>
      </c>
      <c r="E852" s="15" t="s">
        <v>491</v>
      </c>
      <c r="F852" s="15" t="s">
        <v>581</v>
      </c>
      <c r="I852" s="15" t="s">
        <v>582</v>
      </c>
    </row>
    <row r="853" ht="15.75" customHeight="1">
      <c r="A853" s="13">
        <v>43871.0</v>
      </c>
      <c r="B853" s="15" t="s">
        <v>103</v>
      </c>
      <c r="C853" s="15" t="s">
        <v>370</v>
      </c>
      <c r="D853" s="15" t="s">
        <v>502</v>
      </c>
      <c r="E853" s="15" t="s">
        <v>491</v>
      </c>
      <c r="F853" s="15" t="s">
        <v>581</v>
      </c>
      <c r="I853" s="15" t="s">
        <v>582</v>
      </c>
    </row>
    <row r="854" ht="15.75" customHeight="1">
      <c r="A854" s="13">
        <v>43871.0</v>
      </c>
      <c r="B854" s="15" t="s">
        <v>103</v>
      </c>
      <c r="C854" s="15" t="s">
        <v>370</v>
      </c>
      <c r="D854" s="15" t="s">
        <v>502</v>
      </c>
      <c r="E854" s="15" t="s">
        <v>491</v>
      </c>
      <c r="F854" s="15" t="s">
        <v>581</v>
      </c>
      <c r="I854" s="15" t="s">
        <v>582</v>
      </c>
    </row>
    <row r="855" ht="15.75" customHeight="1">
      <c r="A855" s="13">
        <v>43871.0</v>
      </c>
      <c r="B855" s="15" t="s">
        <v>103</v>
      </c>
      <c r="C855" s="15" t="s">
        <v>370</v>
      </c>
      <c r="D855" s="15" t="s">
        <v>502</v>
      </c>
      <c r="E855" s="15" t="s">
        <v>491</v>
      </c>
      <c r="F855" s="15" t="s">
        <v>581</v>
      </c>
      <c r="I855" s="15" t="s">
        <v>582</v>
      </c>
    </row>
    <row r="856" ht="15.75" customHeight="1">
      <c r="A856" s="13">
        <v>43871.0</v>
      </c>
      <c r="B856" s="15" t="s">
        <v>103</v>
      </c>
      <c r="C856" s="15" t="s">
        <v>370</v>
      </c>
      <c r="D856" s="15" t="s">
        <v>502</v>
      </c>
      <c r="E856" s="15" t="s">
        <v>491</v>
      </c>
      <c r="F856" s="15" t="s">
        <v>581</v>
      </c>
      <c r="I856" s="15" t="s">
        <v>582</v>
      </c>
    </row>
    <row r="857" ht="15.75" customHeight="1">
      <c r="A857" s="13">
        <v>43871.0</v>
      </c>
      <c r="B857" s="15" t="s">
        <v>103</v>
      </c>
      <c r="C857" s="15" t="s">
        <v>370</v>
      </c>
      <c r="D857" s="15" t="s">
        <v>502</v>
      </c>
      <c r="E857" s="15" t="s">
        <v>491</v>
      </c>
      <c r="F857" s="15" t="s">
        <v>581</v>
      </c>
      <c r="I857" s="15" t="s">
        <v>582</v>
      </c>
    </row>
    <row r="858" ht="15.75" customHeight="1">
      <c r="A858" s="13">
        <v>43871.0</v>
      </c>
      <c r="B858" s="15" t="s">
        <v>103</v>
      </c>
      <c r="C858" s="15" t="s">
        <v>370</v>
      </c>
      <c r="D858" s="15" t="s">
        <v>526</v>
      </c>
      <c r="E858" s="15" t="s">
        <v>491</v>
      </c>
      <c r="F858" s="15" t="s">
        <v>581</v>
      </c>
      <c r="I858" s="15" t="s">
        <v>582</v>
      </c>
    </row>
    <row r="859" ht="15.75" customHeight="1">
      <c r="A859" s="13">
        <v>43871.0</v>
      </c>
      <c r="B859" s="15" t="s">
        <v>103</v>
      </c>
      <c r="C859" s="15" t="s">
        <v>370</v>
      </c>
      <c r="D859" s="15" t="s">
        <v>526</v>
      </c>
      <c r="E859" s="15" t="s">
        <v>491</v>
      </c>
      <c r="F859" s="15" t="s">
        <v>581</v>
      </c>
      <c r="I859" s="15" t="s">
        <v>582</v>
      </c>
      <c r="J859" s="15" t="s">
        <v>583</v>
      </c>
    </row>
    <row r="860" ht="15.75" customHeight="1">
      <c r="A860" s="13">
        <v>43871.0</v>
      </c>
      <c r="B860" s="15" t="s">
        <v>103</v>
      </c>
      <c r="C860" s="15" t="s">
        <v>370</v>
      </c>
      <c r="D860" s="15" t="s">
        <v>526</v>
      </c>
      <c r="E860" s="15" t="s">
        <v>491</v>
      </c>
      <c r="F860" s="15" t="s">
        <v>581</v>
      </c>
      <c r="I860" s="15" t="s">
        <v>582</v>
      </c>
    </row>
    <row r="861" ht="15.75" customHeight="1">
      <c r="A861" s="13">
        <v>43871.0</v>
      </c>
      <c r="B861" s="15" t="s">
        <v>103</v>
      </c>
      <c r="C861" s="15" t="s">
        <v>370</v>
      </c>
      <c r="D861" s="15" t="s">
        <v>526</v>
      </c>
      <c r="E861" s="15" t="s">
        <v>491</v>
      </c>
      <c r="F861" s="15" t="s">
        <v>581</v>
      </c>
      <c r="I861" s="15" t="s">
        <v>582</v>
      </c>
    </row>
    <row r="862" ht="15.75" customHeight="1">
      <c r="A862" s="13">
        <v>43871.0</v>
      </c>
      <c r="B862" s="15" t="s">
        <v>103</v>
      </c>
      <c r="C862" s="15" t="s">
        <v>370</v>
      </c>
      <c r="D862" s="15" t="s">
        <v>526</v>
      </c>
      <c r="E862" s="15" t="s">
        <v>491</v>
      </c>
      <c r="F862" s="15" t="s">
        <v>581</v>
      </c>
      <c r="I862" s="15" t="s">
        <v>582</v>
      </c>
    </row>
    <row r="863" ht="15.75" customHeight="1">
      <c r="A863" s="13">
        <v>43871.0</v>
      </c>
      <c r="B863" s="15" t="s">
        <v>103</v>
      </c>
      <c r="C863" s="15" t="s">
        <v>370</v>
      </c>
      <c r="D863" s="15" t="s">
        <v>526</v>
      </c>
      <c r="E863" s="15" t="s">
        <v>491</v>
      </c>
      <c r="F863" s="15" t="s">
        <v>581</v>
      </c>
      <c r="I863" s="15" t="s">
        <v>582</v>
      </c>
    </row>
    <row r="864" ht="15.75" customHeight="1">
      <c r="A864" s="13">
        <v>43871.0</v>
      </c>
      <c r="B864" s="15" t="s">
        <v>103</v>
      </c>
      <c r="C864" s="15" t="s">
        <v>370</v>
      </c>
      <c r="D864" s="15" t="s">
        <v>526</v>
      </c>
      <c r="E864" s="15" t="s">
        <v>491</v>
      </c>
      <c r="F864" s="15" t="s">
        <v>581</v>
      </c>
      <c r="I864" s="15" t="s">
        <v>582</v>
      </c>
    </row>
    <row r="865" ht="15.75" customHeight="1">
      <c r="A865" s="13">
        <v>43871.0</v>
      </c>
      <c r="B865" s="15" t="s">
        <v>103</v>
      </c>
      <c r="C865" s="15" t="s">
        <v>370</v>
      </c>
      <c r="D865" s="15" t="s">
        <v>502</v>
      </c>
      <c r="E865" s="15" t="s">
        <v>491</v>
      </c>
      <c r="F865" s="15" t="s">
        <v>188</v>
      </c>
      <c r="I865" s="15" t="s">
        <v>584</v>
      </c>
    </row>
    <row r="866" ht="15.75" customHeight="1">
      <c r="A866" s="13">
        <v>43871.0</v>
      </c>
      <c r="B866" s="15" t="s">
        <v>103</v>
      </c>
      <c r="C866" s="15" t="s">
        <v>370</v>
      </c>
      <c r="D866" s="15" t="s">
        <v>502</v>
      </c>
      <c r="E866" s="15" t="s">
        <v>491</v>
      </c>
      <c r="F866" s="15" t="s">
        <v>188</v>
      </c>
      <c r="I866" s="15" t="s">
        <v>584</v>
      </c>
    </row>
    <row r="867" ht="15.75" customHeight="1">
      <c r="A867" s="13">
        <v>43871.0</v>
      </c>
      <c r="B867" s="15" t="s">
        <v>103</v>
      </c>
      <c r="C867" s="15" t="s">
        <v>370</v>
      </c>
      <c r="D867" s="15" t="s">
        <v>502</v>
      </c>
      <c r="E867" s="15" t="s">
        <v>491</v>
      </c>
      <c r="F867" s="15" t="s">
        <v>188</v>
      </c>
      <c r="I867" s="15" t="s">
        <v>584</v>
      </c>
    </row>
    <row r="868" ht="15.75" customHeight="1">
      <c r="A868" s="13">
        <v>43871.0</v>
      </c>
      <c r="B868" s="15" t="s">
        <v>103</v>
      </c>
      <c r="C868" s="15" t="s">
        <v>370</v>
      </c>
      <c r="D868" s="15" t="s">
        <v>502</v>
      </c>
      <c r="E868" s="15" t="s">
        <v>491</v>
      </c>
      <c r="F868" s="15" t="s">
        <v>188</v>
      </c>
      <c r="I868" s="15" t="s">
        <v>584</v>
      </c>
    </row>
    <row r="869" ht="15.75" customHeight="1">
      <c r="A869" s="13">
        <v>43871.0</v>
      </c>
      <c r="B869" s="15" t="s">
        <v>103</v>
      </c>
      <c r="C869" s="15" t="s">
        <v>370</v>
      </c>
      <c r="D869" s="15" t="s">
        <v>502</v>
      </c>
      <c r="E869" s="15" t="s">
        <v>491</v>
      </c>
      <c r="F869" s="15" t="s">
        <v>188</v>
      </c>
      <c r="I869" s="15" t="s">
        <v>584</v>
      </c>
    </row>
    <row r="870" ht="15.75" customHeight="1">
      <c r="A870" s="13">
        <v>43871.0</v>
      </c>
      <c r="B870" s="15" t="s">
        <v>103</v>
      </c>
      <c r="C870" s="15" t="s">
        <v>370</v>
      </c>
      <c r="D870" s="15" t="s">
        <v>502</v>
      </c>
      <c r="E870" s="15" t="s">
        <v>491</v>
      </c>
      <c r="F870" s="15" t="s">
        <v>188</v>
      </c>
      <c r="I870" s="15" t="s">
        <v>584</v>
      </c>
    </row>
    <row r="871" ht="15.75" customHeight="1">
      <c r="A871" s="13">
        <v>43871.0</v>
      </c>
      <c r="B871" s="15" t="s">
        <v>103</v>
      </c>
      <c r="C871" s="15" t="s">
        <v>370</v>
      </c>
      <c r="D871" s="15" t="s">
        <v>502</v>
      </c>
      <c r="E871" s="15" t="s">
        <v>491</v>
      </c>
      <c r="F871" s="15" t="s">
        <v>352</v>
      </c>
      <c r="I871" s="15" t="s">
        <v>585</v>
      </c>
    </row>
    <row r="872" ht="15.75" customHeight="1">
      <c r="A872" s="13">
        <v>43871.0</v>
      </c>
      <c r="B872" s="15" t="s">
        <v>103</v>
      </c>
      <c r="C872" s="15" t="s">
        <v>370</v>
      </c>
      <c r="D872" s="15" t="s">
        <v>526</v>
      </c>
      <c r="E872" s="15" t="s">
        <v>491</v>
      </c>
      <c r="F872" s="15" t="s">
        <v>185</v>
      </c>
      <c r="I872" s="15" t="s">
        <v>585</v>
      </c>
      <c r="J872" s="15" t="s">
        <v>586</v>
      </c>
    </row>
    <row r="873" ht="15.75" customHeight="1">
      <c r="A873" s="13">
        <v>43871.0</v>
      </c>
      <c r="B873" s="15" t="s">
        <v>103</v>
      </c>
      <c r="C873" s="15" t="s">
        <v>370</v>
      </c>
      <c r="D873" s="15" t="s">
        <v>526</v>
      </c>
      <c r="E873" s="15" t="s">
        <v>488</v>
      </c>
      <c r="F873" s="15" t="s">
        <v>185</v>
      </c>
      <c r="I873" s="15" t="s">
        <v>585</v>
      </c>
      <c r="J873" s="15" t="s">
        <v>586</v>
      </c>
    </row>
    <row r="874" ht="15.75" customHeight="1">
      <c r="A874" s="13">
        <v>43872.0</v>
      </c>
      <c r="B874" s="15" t="s">
        <v>106</v>
      </c>
      <c r="C874" s="15" t="s">
        <v>373</v>
      </c>
      <c r="D874" s="15" t="s">
        <v>502</v>
      </c>
      <c r="E874" s="15" t="s">
        <v>491</v>
      </c>
      <c r="F874" s="15" t="s">
        <v>357</v>
      </c>
      <c r="I874" s="15" t="s">
        <v>108</v>
      </c>
    </row>
    <row r="875" ht="15.75" customHeight="1">
      <c r="A875" s="13">
        <v>43872.0</v>
      </c>
      <c r="B875" s="15" t="s">
        <v>106</v>
      </c>
      <c r="C875" s="15" t="s">
        <v>373</v>
      </c>
      <c r="D875" s="15" t="s">
        <v>502</v>
      </c>
      <c r="E875" s="15" t="s">
        <v>491</v>
      </c>
      <c r="F875" s="15" t="s">
        <v>195</v>
      </c>
      <c r="I875" s="15" t="s">
        <v>108</v>
      </c>
    </row>
    <row r="876" ht="15.75" customHeight="1">
      <c r="A876" s="13">
        <v>43872.0</v>
      </c>
      <c r="B876" s="15" t="s">
        <v>106</v>
      </c>
      <c r="C876" s="15" t="s">
        <v>373</v>
      </c>
      <c r="D876" s="15" t="s">
        <v>502</v>
      </c>
      <c r="E876" s="15" t="s">
        <v>491</v>
      </c>
      <c r="F876" s="15" t="s">
        <v>188</v>
      </c>
      <c r="I876" s="15" t="s">
        <v>108</v>
      </c>
    </row>
    <row r="877" ht="15.75" customHeight="1">
      <c r="A877" s="13">
        <v>43872.0</v>
      </c>
      <c r="B877" s="19" t="s">
        <v>110</v>
      </c>
      <c r="C877" s="15" t="s">
        <v>374</v>
      </c>
      <c r="D877" s="15" t="s">
        <v>502</v>
      </c>
      <c r="E877" s="15" t="s">
        <v>491</v>
      </c>
      <c r="F877" s="15" t="s">
        <v>587</v>
      </c>
      <c r="I877" s="15" t="s">
        <v>588</v>
      </c>
    </row>
    <row r="878" ht="15.75" customHeight="1">
      <c r="A878" s="13">
        <v>43872.0</v>
      </c>
      <c r="B878" s="19" t="s">
        <v>110</v>
      </c>
      <c r="C878" s="15" t="s">
        <v>374</v>
      </c>
      <c r="D878" s="15" t="s">
        <v>502</v>
      </c>
      <c r="E878" s="15" t="s">
        <v>491</v>
      </c>
      <c r="F878" s="15" t="s">
        <v>587</v>
      </c>
      <c r="I878" s="15" t="s">
        <v>588</v>
      </c>
    </row>
    <row r="879" ht="15.75" customHeight="1">
      <c r="A879" s="13">
        <v>43872.0</v>
      </c>
      <c r="B879" s="19" t="s">
        <v>110</v>
      </c>
      <c r="C879" s="15" t="s">
        <v>374</v>
      </c>
      <c r="D879" s="15" t="s">
        <v>502</v>
      </c>
      <c r="E879" s="15" t="s">
        <v>491</v>
      </c>
      <c r="F879" s="15" t="s">
        <v>587</v>
      </c>
      <c r="I879" s="15" t="s">
        <v>588</v>
      </c>
    </row>
    <row r="880" ht="15.75" customHeight="1">
      <c r="A880" s="13">
        <v>43872.0</v>
      </c>
      <c r="B880" s="19" t="s">
        <v>110</v>
      </c>
      <c r="C880" s="15" t="s">
        <v>374</v>
      </c>
      <c r="D880" s="15" t="s">
        <v>502</v>
      </c>
      <c r="E880" s="15" t="s">
        <v>491</v>
      </c>
      <c r="F880" s="15" t="s">
        <v>587</v>
      </c>
      <c r="I880" s="15" t="s">
        <v>588</v>
      </c>
    </row>
    <row r="881" ht="15.75" customHeight="1">
      <c r="A881" s="13">
        <v>43872.0</v>
      </c>
      <c r="B881" s="19" t="s">
        <v>110</v>
      </c>
      <c r="C881" s="15" t="s">
        <v>374</v>
      </c>
      <c r="D881" s="15" t="s">
        <v>502</v>
      </c>
      <c r="E881" s="15" t="s">
        <v>491</v>
      </c>
      <c r="F881" s="15" t="s">
        <v>587</v>
      </c>
      <c r="I881" s="15" t="s">
        <v>588</v>
      </c>
    </row>
    <row r="882" ht="15.75" customHeight="1">
      <c r="A882" s="13">
        <v>43872.0</v>
      </c>
      <c r="B882" s="19" t="s">
        <v>110</v>
      </c>
      <c r="C882" s="15" t="s">
        <v>374</v>
      </c>
      <c r="D882" s="15" t="s">
        <v>502</v>
      </c>
      <c r="E882" s="15" t="s">
        <v>491</v>
      </c>
      <c r="F882" s="15" t="s">
        <v>587</v>
      </c>
      <c r="I882" s="15" t="s">
        <v>588</v>
      </c>
    </row>
    <row r="883" ht="15.75" customHeight="1">
      <c r="A883" s="13">
        <v>43872.0</v>
      </c>
      <c r="B883" s="19" t="s">
        <v>110</v>
      </c>
      <c r="C883" s="15" t="s">
        <v>374</v>
      </c>
      <c r="D883" s="15" t="s">
        <v>502</v>
      </c>
      <c r="E883" s="15" t="s">
        <v>491</v>
      </c>
      <c r="F883" s="15" t="s">
        <v>587</v>
      </c>
      <c r="I883" s="15" t="s">
        <v>588</v>
      </c>
    </row>
    <row r="884" ht="15.75" customHeight="1">
      <c r="A884" s="13">
        <v>43872.0</v>
      </c>
      <c r="B884" s="19" t="s">
        <v>110</v>
      </c>
      <c r="C884" s="15" t="s">
        <v>374</v>
      </c>
      <c r="D884" s="15" t="s">
        <v>502</v>
      </c>
      <c r="E884" s="15" t="s">
        <v>491</v>
      </c>
      <c r="F884" s="15" t="s">
        <v>587</v>
      </c>
      <c r="I884" s="15" t="s">
        <v>588</v>
      </c>
    </row>
    <row r="885" ht="15.75" customHeight="1">
      <c r="A885" s="13">
        <v>43872.0</v>
      </c>
      <c r="B885" s="19" t="s">
        <v>110</v>
      </c>
      <c r="C885" s="15" t="s">
        <v>374</v>
      </c>
      <c r="D885" s="15" t="s">
        <v>502</v>
      </c>
      <c r="E885" s="15" t="s">
        <v>491</v>
      </c>
      <c r="F885" s="15" t="s">
        <v>587</v>
      </c>
      <c r="I885" s="15" t="s">
        <v>588</v>
      </c>
    </row>
    <row r="886" ht="15.75" customHeight="1">
      <c r="A886" s="13">
        <v>43872.0</v>
      </c>
      <c r="B886" s="19" t="s">
        <v>110</v>
      </c>
      <c r="C886" s="15" t="s">
        <v>374</v>
      </c>
      <c r="D886" s="15" t="s">
        <v>502</v>
      </c>
      <c r="E886" s="15" t="s">
        <v>491</v>
      </c>
      <c r="F886" s="15" t="s">
        <v>587</v>
      </c>
      <c r="I886" s="15" t="s">
        <v>588</v>
      </c>
    </row>
    <row r="887" ht="15.75" customHeight="1">
      <c r="A887" s="13">
        <v>43872.0</v>
      </c>
      <c r="B887" s="19" t="s">
        <v>110</v>
      </c>
      <c r="C887" s="15" t="s">
        <v>374</v>
      </c>
      <c r="D887" s="15" t="s">
        <v>502</v>
      </c>
      <c r="E887" s="15" t="s">
        <v>491</v>
      </c>
      <c r="F887" s="15" t="s">
        <v>587</v>
      </c>
      <c r="I887" s="15" t="s">
        <v>588</v>
      </c>
    </row>
    <row r="888" ht="15.75" customHeight="1">
      <c r="A888" s="13">
        <v>43872.0</v>
      </c>
      <c r="B888" s="19" t="s">
        <v>110</v>
      </c>
      <c r="C888" s="15" t="s">
        <v>374</v>
      </c>
      <c r="D888" s="15" t="s">
        <v>502</v>
      </c>
      <c r="E888" s="15" t="s">
        <v>491</v>
      </c>
      <c r="F888" s="15" t="s">
        <v>587</v>
      </c>
      <c r="I888" s="15" t="s">
        <v>588</v>
      </c>
    </row>
    <row r="889" ht="15.75" customHeight="1">
      <c r="A889" s="13">
        <v>43872.0</v>
      </c>
      <c r="B889" s="19" t="s">
        <v>110</v>
      </c>
      <c r="C889" s="15" t="s">
        <v>374</v>
      </c>
      <c r="D889" s="15" t="s">
        <v>502</v>
      </c>
      <c r="E889" s="15" t="s">
        <v>491</v>
      </c>
      <c r="F889" s="15" t="s">
        <v>587</v>
      </c>
      <c r="I889" s="15" t="s">
        <v>588</v>
      </c>
    </row>
    <row r="890" ht="15.75" customHeight="1">
      <c r="A890" s="13">
        <v>43872.0</v>
      </c>
      <c r="B890" s="19" t="s">
        <v>110</v>
      </c>
      <c r="C890" s="15" t="s">
        <v>374</v>
      </c>
      <c r="D890" s="15" t="s">
        <v>502</v>
      </c>
      <c r="E890" s="15" t="s">
        <v>491</v>
      </c>
      <c r="F890" s="15" t="s">
        <v>587</v>
      </c>
      <c r="I890" s="15" t="s">
        <v>588</v>
      </c>
    </row>
    <row r="891" ht="15.75" customHeight="1">
      <c r="A891" s="13">
        <v>43872.0</v>
      </c>
      <c r="B891" s="19" t="s">
        <v>110</v>
      </c>
      <c r="C891" s="15" t="s">
        <v>374</v>
      </c>
      <c r="D891" s="15" t="s">
        <v>502</v>
      </c>
      <c r="E891" s="15" t="s">
        <v>491</v>
      </c>
      <c r="F891" s="15" t="s">
        <v>587</v>
      </c>
      <c r="I891" s="15" t="s">
        <v>588</v>
      </c>
    </row>
    <row r="892" ht="15.75" customHeight="1">
      <c r="A892" s="13">
        <v>43872.0</v>
      </c>
      <c r="B892" s="19" t="s">
        <v>110</v>
      </c>
      <c r="C892" s="15" t="s">
        <v>374</v>
      </c>
      <c r="D892" s="15" t="s">
        <v>502</v>
      </c>
      <c r="E892" s="15" t="s">
        <v>491</v>
      </c>
      <c r="F892" s="15" t="s">
        <v>587</v>
      </c>
      <c r="I892" s="15" t="s">
        <v>588</v>
      </c>
    </row>
    <row r="893" ht="15.75" customHeight="1">
      <c r="A893" s="13">
        <v>43872.0</v>
      </c>
      <c r="B893" s="19" t="s">
        <v>110</v>
      </c>
      <c r="C893" s="15" t="s">
        <v>374</v>
      </c>
      <c r="D893" s="15" t="s">
        <v>502</v>
      </c>
      <c r="E893" s="15" t="s">
        <v>491</v>
      </c>
      <c r="F893" s="15" t="s">
        <v>587</v>
      </c>
      <c r="I893" s="15" t="s">
        <v>588</v>
      </c>
    </row>
    <row r="894" ht="15.75" customHeight="1">
      <c r="A894" s="13">
        <v>43872.0</v>
      </c>
      <c r="B894" s="19" t="s">
        <v>110</v>
      </c>
      <c r="C894" s="15" t="s">
        <v>374</v>
      </c>
      <c r="D894" s="15" t="s">
        <v>502</v>
      </c>
      <c r="E894" s="15" t="s">
        <v>491</v>
      </c>
      <c r="F894" s="15" t="s">
        <v>587</v>
      </c>
      <c r="I894" s="15" t="s">
        <v>588</v>
      </c>
    </row>
    <row r="895" ht="15.75" customHeight="1">
      <c r="A895" s="13">
        <v>43872.0</v>
      </c>
      <c r="B895" s="19" t="s">
        <v>110</v>
      </c>
      <c r="C895" s="15" t="s">
        <v>374</v>
      </c>
      <c r="D895" s="15" t="s">
        <v>502</v>
      </c>
      <c r="E895" s="15" t="s">
        <v>491</v>
      </c>
      <c r="F895" s="15" t="s">
        <v>587</v>
      </c>
      <c r="I895" s="15" t="s">
        <v>588</v>
      </c>
    </row>
    <row r="896" ht="15.75" customHeight="1">
      <c r="A896" s="13">
        <v>43872.0</v>
      </c>
      <c r="B896" s="19" t="s">
        <v>110</v>
      </c>
      <c r="C896" s="15" t="s">
        <v>374</v>
      </c>
      <c r="D896" s="15" t="s">
        <v>502</v>
      </c>
      <c r="E896" s="15" t="s">
        <v>491</v>
      </c>
      <c r="F896" s="15" t="s">
        <v>587</v>
      </c>
      <c r="I896" s="15" t="s">
        <v>588</v>
      </c>
    </row>
    <row r="897" ht="15.75" customHeight="1">
      <c r="A897" s="13">
        <v>43872.0</v>
      </c>
      <c r="B897" s="19" t="s">
        <v>110</v>
      </c>
      <c r="C897" s="15" t="s">
        <v>374</v>
      </c>
      <c r="D897" s="15" t="s">
        <v>502</v>
      </c>
      <c r="E897" s="15" t="s">
        <v>491</v>
      </c>
      <c r="F897" s="15" t="s">
        <v>587</v>
      </c>
      <c r="I897" s="15" t="s">
        <v>588</v>
      </c>
    </row>
    <row r="898" ht="15.75" customHeight="1">
      <c r="A898" s="13">
        <v>43872.0</v>
      </c>
      <c r="B898" s="19" t="s">
        <v>110</v>
      </c>
      <c r="C898" s="15" t="s">
        <v>374</v>
      </c>
      <c r="D898" s="15" t="s">
        <v>502</v>
      </c>
      <c r="E898" s="15" t="s">
        <v>491</v>
      </c>
      <c r="F898" s="15" t="s">
        <v>587</v>
      </c>
      <c r="I898" s="15" t="s">
        <v>588</v>
      </c>
    </row>
    <row r="899" ht="15.75" customHeight="1">
      <c r="A899" s="13">
        <v>43872.0</v>
      </c>
      <c r="B899" s="19" t="s">
        <v>110</v>
      </c>
      <c r="C899" s="15" t="s">
        <v>374</v>
      </c>
      <c r="D899" s="15" t="s">
        <v>502</v>
      </c>
      <c r="E899" s="15" t="s">
        <v>491</v>
      </c>
      <c r="F899" s="15" t="s">
        <v>587</v>
      </c>
      <c r="I899" s="15" t="s">
        <v>588</v>
      </c>
    </row>
    <row r="900" ht="15.75" customHeight="1">
      <c r="A900" s="13">
        <v>43872.0</v>
      </c>
      <c r="B900" s="19" t="s">
        <v>110</v>
      </c>
      <c r="C900" s="15" t="s">
        <v>374</v>
      </c>
      <c r="D900" s="15" t="s">
        <v>502</v>
      </c>
      <c r="E900" s="15" t="s">
        <v>491</v>
      </c>
      <c r="F900" s="15" t="s">
        <v>587</v>
      </c>
      <c r="I900" s="15" t="s">
        <v>588</v>
      </c>
    </row>
    <row r="901" ht="15.75" customHeight="1">
      <c r="A901" s="13">
        <v>43872.0</v>
      </c>
      <c r="B901" s="19" t="s">
        <v>110</v>
      </c>
      <c r="C901" s="15" t="s">
        <v>374</v>
      </c>
      <c r="D901" s="15" t="s">
        <v>502</v>
      </c>
      <c r="E901" s="15" t="s">
        <v>491</v>
      </c>
      <c r="F901" s="15" t="s">
        <v>587</v>
      </c>
      <c r="I901" s="15" t="s">
        <v>588</v>
      </c>
    </row>
    <row r="902" ht="15.75" customHeight="1">
      <c r="A902" s="13">
        <v>43872.0</v>
      </c>
      <c r="B902" s="19" t="s">
        <v>110</v>
      </c>
      <c r="C902" s="15" t="s">
        <v>374</v>
      </c>
      <c r="D902" s="15" t="s">
        <v>502</v>
      </c>
      <c r="E902" s="15" t="s">
        <v>491</v>
      </c>
      <c r="F902" s="15" t="s">
        <v>587</v>
      </c>
      <c r="I902" s="15" t="s">
        <v>588</v>
      </c>
    </row>
    <row r="903" ht="15.75" customHeight="1">
      <c r="A903" s="13">
        <v>43872.0</v>
      </c>
      <c r="B903" s="19" t="s">
        <v>110</v>
      </c>
      <c r="C903" s="15" t="s">
        <v>374</v>
      </c>
      <c r="D903" s="15" t="s">
        <v>502</v>
      </c>
      <c r="E903" s="15" t="s">
        <v>491</v>
      </c>
      <c r="F903" s="15" t="s">
        <v>587</v>
      </c>
      <c r="I903" s="15" t="s">
        <v>588</v>
      </c>
    </row>
    <row r="904" ht="15.75" customHeight="1">
      <c r="A904" s="13">
        <v>43872.0</v>
      </c>
      <c r="B904" s="19" t="s">
        <v>110</v>
      </c>
      <c r="C904" s="15" t="s">
        <v>374</v>
      </c>
      <c r="D904" s="15" t="s">
        <v>502</v>
      </c>
      <c r="E904" s="15" t="s">
        <v>491</v>
      </c>
      <c r="F904" s="15" t="s">
        <v>587</v>
      </c>
      <c r="I904" s="15" t="s">
        <v>588</v>
      </c>
    </row>
    <row r="905" ht="15.75" customHeight="1">
      <c r="A905" s="13">
        <v>43872.0</v>
      </c>
      <c r="B905" s="19" t="s">
        <v>110</v>
      </c>
      <c r="C905" s="15" t="s">
        <v>374</v>
      </c>
      <c r="D905" s="15" t="s">
        <v>502</v>
      </c>
      <c r="E905" s="15" t="s">
        <v>491</v>
      </c>
      <c r="F905" s="15" t="s">
        <v>587</v>
      </c>
      <c r="I905" s="15" t="s">
        <v>588</v>
      </c>
    </row>
    <row r="906" ht="15.75" customHeight="1">
      <c r="A906" s="13">
        <v>43872.0</v>
      </c>
      <c r="B906" s="19" t="s">
        <v>110</v>
      </c>
      <c r="C906" s="15" t="s">
        <v>374</v>
      </c>
      <c r="D906" s="15" t="s">
        <v>502</v>
      </c>
      <c r="E906" s="15" t="s">
        <v>548</v>
      </c>
      <c r="F906" s="15" t="s">
        <v>587</v>
      </c>
      <c r="I906" s="15" t="s">
        <v>588</v>
      </c>
    </row>
    <row r="907" ht="15.75" customHeight="1">
      <c r="A907" s="13">
        <v>43872.0</v>
      </c>
      <c r="B907" s="19" t="s">
        <v>110</v>
      </c>
      <c r="C907" s="15" t="s">
        <v>374</v>
      </c>
      <c r="D907" s="15" t="s">
        <v>502</v>
      </c>
      <c r="E907" s="15" t="s">
        <v>548</v>
      </c>
      <c r="F907" s="15" t="s">
        <v>587</v>
      </c>
      <c r="I907" s="15" t="s">
        <v>588</v>
      </c>
    </row>
    <row r="908" ht="15.75" customHeight="1">
      <c r="A908" s="13">
        <v>43872.0</v>
      </c>
      <c r="B908" s="19" t="s">
        <v>110</v>
      </c>
      <c r="C908" s="15" t="s">
        <v>374</v>
      </c>
      <c r="D908" s="15" t="s">
        <v>502</v>
      </c>
      <c r="E908" s="15" t="s">
        <v>548</v>
      </c>
      <c r="F908" s="15" t="s">
        <v>587</v>
      </c>
      <c r="I908" s="15" t="s">
        <v>588</v>
      </c>
    </row>
    <row r="909" ht="15.75" customHeight="1">
      <c r="A909" s="13">
        <v>43872.0</v>
      </c>
      <c r="B909" s="19" t="s">
        <v>110</v>
      </c>
      <c r="C909" s="15" t="s">
        <v>374</v>
      </c>
      <c r="D909" s="15" t="s">
        <v>502</v>
      </c>
      <c r="E909" s="15" t="s">
        <v>488</v>
      </c>
      <c r="F909" s="15" t="s">
        <v>587</v>
      </c>
      <c r="I909" s="15" t="s">
        <v>588</v>
      </c>
    </row>
    <row r="910" ht="15.75" customHeight="1">
      <c r="A910" s="13">
        <v>43872.0</v>
      </c>
      <c r="B910" s="19" t="s">
        <v>110</v>
      </c>
      <c r="C910" s="15" t="s">
        <v>374</v>
      </c>
      <c r="D910" s="15" t="s">
        <v>502</v>
      </c>
      <c r="E910" s="15" t="s">
        <v>488</v>
      </c>
      <c r="F910" s="15" t="s">
        <v>587</v>
      </c>
      <c r="I910" s="15" t="s">
        <v>588</v>
      </c>
    </row>
    <row r="911" ht="15.75" customHeight="1">
      <c r="A911" s="13">
        <v>43872.0</v>
      </c>
      <c r="B911" s="19" t="s">
        <v>110</v>
      </c>
      <c r="C911" s="15" t="s">
        <v>374</v>
      </c>
      <c r="D911" s="15" t="s">
        <v>502</v>
      </c>
      <c r="E911" s="15" t="s">
        <v>488</v>
      </c>
      <c r="F911" s="15" t="s">
        <v>587</v>
      </c>
      <c r="I911" s="15" t="s">
        <v>588</v>
      </c>
    </row>
    <row r="912" ht="15.75" customHeight="1">
      <c r="A912" s="13">
        <v>43872.0</v>
      </c>
      <c r="B912" s="19" t="s">
        <v>110</v>
      </c>
      <c r="C912" s="15" t="s">
        <v>374</v>
      </c>
      <c r="D912" s="15" t="s">
        <v>502</v>
      </c>
      <c r="E912" s="15" t="s">
        <v>491</v>
      </c>
      <c r="F912" s="15" t="s">
        <v>195</v>
      </c>
      <c r="I912" s="15" t="s">
        <v>588</v>
      </c>
    </row>
    <row r="913" ht="15.75" customHeight="1">
      <c r="A913" s="13">
        <v>43872.0</v>
      </c>
      <c r="B913" s="19" t="s">
        <v>110</v>
      </c>
      <c r="C913" s="15" t="s">
        <v>374</v>
      </c>
      <c r="D913" s="15" t="s">
        <v>502</v>
      </c>
      <c r="E913" s="15" t="s">
        <v>491</v>
      </c>
      <c r="F913" s="15" t="s">
        <v>195</v>
      </c>
      <c r="I913" s="15" t="s">
        <v>588</v>
      </c>
    </row>
    <row r="914" ht="15.75" customHeight="1">
      <c r="A914" s="13">
        <v>43872.0</v>
      </c>
      <c r="B914" s="19" t="s">
        <v>110</v>
      </c>
      <c r="C914" s="15" t="s">
        <v>374</v>
      </c>
      <c r="D914" s="15" t="s">
        <v>502</v>
      </c>
      <c r="E914" s="15" t="s">
        <v>491</v>
      </c>
      <c r="F914" s="15" t="s">
        <v>195</v>
      </c>
      <c r="I914" s="15" t="s">
        <v>588</v>
      </c>
    </row>
    <row r="915" ht="15.75" customHeight="1">
      <c r="A915" s="13">
        <v>43872.0</v>
      </c>
      <c r="B915" s="19" t="s">
        <v>110</v>
      </c>
      <c r="C915" s="15" t="s">
        <v>374</v>
      </c>
      <c r="D915" s="15" t="s">
        <v>502</v>
      </c>
      <c r="E915" s="15" t="s">
        <v>491</v>
      </c>
      <c r="F915" s="15" t="s">
        <v>196</v>
      </c>
      <c r="I915" s="15" t="s">
        <v>588</v>
      </c>
    </row>
    <row r="916" ht="15.75" customHeight="1">
      <c r="A916" s="13">
        <v>43872.0</v>
      </c>
      <c r="B916" s="19" t="s">
        <v>110</v>
      </c>
      <c r="C916" s="15" t="s">
        <v>374</v>
      </c>
      <c r="D916" s="15" t="s">
        <v>502</v>
      </c>
      <c r="E916" s="15" t="s">
        <v>491</v>
      </c>
      <c r="F916" s="15" t="s">
        <v>357</v>
      </c>
      <c r="I916" s="15" t="s">
        <v>588</v>
      </c>
    </row>
    <row r="917" ht="15.75" customHeight="1">
      <c r="A917" s="13">
        <v>43872.0</v>
      </c>
      <c r="B917" s="19" t="s">
        <v>110</v>
      </c>
      <c r="C917" s="15" t="s">
        <v>374</v>
      </c>
      <c r="D917" s="15" t="s">
        <v>502</v>
      </c>
      <c r="E917" s="15" t="s">
        <v>491</v>
      </c>
      <c r="F917" s="15" t="s">
        <v>357</v>
      </c>
      <c r="I917" s="15" t="s">
        <v>588</v>
      </c>
    </row>
    <row r="918" ht="15.75" customHeight="1">
      <c r="A918" s="13">
        <v>43872.0</v>
      </c>
      <c r="B918" s="19" t="s">
        <v>110</v>
      </c>
      <c r="C918" s="15" t="s">
        <v>374</v>
      </c>
      <c r="D918" s="15" t="s">
        <v>502</v>
      </c>
      <c r="E918" s="15" t="s">
        <v>491</v>
      </c>
      <c r="F918" s="15" t="s">
        <v>357</v>
      </c>
      <c r="I918" s="15" t="s">
        <v>588</v>
      </c>
    </row>
    <row r="919" ht="15.75" customHeight="1">
      <c r="A919" s="13">
        <v>43872.0</v>
      </c>
      <c r="B919" s="19" t="s">
        <v>110</v>
      </c>
      <c r="C919" s="15" t="s">
        <v>374</v>
      </c>
      <c r="D919" s="15" t="s">
        <v>502</v>
      </c>
      <c r="E919" s="15" t="s">
        <v>491</v>
      </c>
      <c r="F919" s="15" t="s">
        <v>357</v>
      </c>
      <c r="I919" s="15" t="s">
        <v>588</v>
      </c>
    </row>
    <row r="920" ht="15.75" customHeight="1">
      <c r="A920" s="13">
        <v>43872.0</v>
      </c>
      <c r="B920" s="19" t="s">
        <v>110</v>
      </c>
      <c r="C920" s="15" t="s">
        <v>374</v>
      </c>
      <c r="D920" s="15" t="s">
        <v>502</v>
      </c>
      <c r="E920" s="15" t="s">
        <v>491</v>
      </c>
      <c r="F920" s="15" t="s">
        <v>254</v>
      </c>
      <c r="I920" s="15" t="s">
        <v>588</v>
      </c>
    </row>
    <row r="921" ht="15.75" customHeight="1">
      <c r="A921" s="13">
        <v>43872.0</v>
      </c>
      <c r="B921" s="19" t="s">
        <v>110</v>
      </c>
      <c r="C921" s="15" t="s">
        <v>374</v>
      </c>
      <c r="D921" s="15" t="s">
        <v>502</v>
      </c>
      <c r="E921" s="15" t="s">
        <v>491</v>
      </c>
      <c r="F921" s="15" t="s">
        <v>254</v>
      </c>
      <c r="I921" s="15" t="s">
        <v>588</v>
      </c>
    </row>
    <row r="922" ht="15.75" customHeight="1">
      <c r="A922" s="13">
        <v>43872.0</v>
      </c>
      <c r="B922" s="19" t="s">
        <v>110</v>
      </c>
      <c r="C922" s="15" t="s">
        <v>374</v>
      </c>
      <c r="D922" s="15" t="s">
        <v>502</v>
      </c>
      <c r="E922" s="15" t="s">
        <v>491</v>
      </c>
      <c r="F922" s="15" t="s">
        <v>254</v>
      </c>
      <c r="I922" s="15" t="s">
        <v>588</v>
      </c>
    </row>
    <row r="923" ht="15.75" customHeight="1">
      <c r="A923" s="13">
        <v>43872.0</v>
      </c>
      <c r="B923" s="19" t="s">
        <v>110</v>
      </c>
      <c r="C923" s="15" t="s">
        <v>374</v>
      </c>
      <c r="D923" s="15" t="s">
        <v>502</v>
      </c>
      <c r="E923" s="15" t="s">
        <v>491</v>
      </c>
      <c r="F923" s="15" t="s">
        <v>254</v>
      </c>
      <c r="I923" s="15" t="s">
        <v>588</v>
      </c>
    </row>
    <row r="924" ht="15.75" customHeight="1">
      <c r="A924" s="13">
        <v>43872.0</v>
      </c>
      <c r="B924" s="19" t="s">
        <v>110</v>
      </c>
      <c r="C924" s="15" t="s">
        <v>374</v>
      </c>
      <c r="D924" s="15" t="s">
        <v>502</v>
      </c>
      <c r="E924" s="15" t="s">
        <v>548</v>
      </c>
      <c r="F924" s="15" t="s">
        <v>254</v>
      </c>
      <c r="I924" s="15" t="s">
        <v>588</v>
      </c>
    </row>
    <row r="925" ht="15.75" customHeight="1">
      <c r="A925" s="13">
        <v>43872.0</v>
      </c>
      <c r="B925" s="19" t="s">
        <v>110</v>
      </c>
      <c r="C925" s="15" t="s">
        <v>374</v>
      </c>
      <c r="D925" s="15" t="s">
        <v>502</v>
      </c>
      <c r="E925" s="15" t="s">
        <v>548</v>
      </c>
      <c r="F925" s="15" t="s">
        <v>254</v>
      </c>
      <c r="I925" s="15" t="s">
        <v>588</v>
      </c>
    </row>
    <row r="926" ht="15.75" customHeight="1">
      <c r="A926" s="13">
        <v>43872.0</v>
      </c>
      <c r="B926" s="19" t="s">
        <v>110</v>
      </c>
      <c r="C926" s="15" t="s">
        <v>374</v>
      </c>
      <c r="D926" s="15" t="s">
        <v>502</v>
      </c>
      <c r="E926" s="15" t="s">
        <v>548</v>
      </c>
      <c r="F926" s="15" t="s">
        <v>254</v>
      </c>
      <c r="I926" s="15" t="s">
        <v>588</v>
      </c>
    </row>
    <row r="927" ht="15.75" customHeight="1">
      <c r="A927" s="13">
        <v>43872.0</v>
      </c>
      <c r="B927" s="19" t="s">
        <v>110</v>
      </c>
      <c r="C927" s="15" t="s">
        <v>374</v>
      </c>
      <c r="D927" s="15" t="s">
        <v>502</v>
      </c>
      <c r="E927" s="15" t="s">
        <v>488</v>
      </c>
      <c r="F927" s="15" t="s">
        <v>254</v>
      </c>
      <c r="I927" s="15" t="s">
        <v>588</v>
      </c>
    </row>
    <row r="928" ht="15.75" customHeight="1">
      <c r="A928" s="13">
        <v>43872.0</v>
      </c>
      <c r="B928" s="19" t="s">
        <v>110</v>
      </c>
      <c r="C928" s="15" t="s">
        <v>374</v>
      </c>
      <c r="D928" s="15" t="s">
        <v>502</v>
      </c>
      <c r="E928" s="15" t="s">
        <v>488</v>
      </c>
      <c r="F928" s="15" t="s">
        <v>254</v>
      </c>
      <c r="I928" s="15" t="s">
        <v>588</v>
      </c>
    </row>
    <row r="929" ht="15.75" customHeight="1">
      <c r="A929" s="13">
        <v>43872.0</v>
      </c>
      <c r="B929" s="19" t="s">
        <v>110</v>
      </c>
      <c r="C929" s="15" t="s">
        <v>374</v>
      </c>
      <c r="D929" s="15" t="s">
        <v>502</v>
      </c>
      <c r="E929" s="15" t="s">
        <v>488</v>
      </c>
      <c r="F929" s="15" t="s">
        <v>254</v>
      </c>
      <c r="I929" s="15" t="s">
        <v>588</v>
      </c>
    </row>
    <row r="930" ht="15.75" customHeight="1">
      <c r="A930" s="13">
        <v>43872.0</v>
      </c>
      <c r="B930" s="19" t="s">
        <v>110</v>
      </c>
      <c r="C930" s="15" t="s">
        <v>374</v>
      </c>
      <c r="D930" s="15" t="s">
        <v>502</v>
      </c>
      <c r="E930" s="15" t="s">
        <v>491</v>
      </c>
      <c r="F930" s="15" t="s">
        <v>289</v>
      </c>
      <c r="I930" s="15" t="s">
        <v>588</v>
      </c>
    </row>
    <row r="931" ht="15.75" customHeight="1">
      <c r="A931" s="13">
        <v>43872.0</v>
      </c>
      <c r="B931" s="19" t="s">
        <v>110</v>
      </c>
      <c r="C931" s="15" t="s">
        <v>374</v>
      </c>
      <c r="D931" s="15" t="s">
        <v>502</v>
      </c>
      <c r="E931" s="15" t="s">
        <v>488</v>
      </c>
      <c r="F931" s="15" t="s">
        <v>289</v>
      </c>
      <c r="I931" s="15" t="s">
        <v>588</v>
      </c>
    </row>
    <row r="932" ht="15.75" customHeight="1">
      <c r="A932" s="13">
        <v>43872.0</v>
      </c>
      <c r="B932" s="19" t="s">
        <v>110</v>
      </c>
      <c r="C932" s="15" t="s">
        <v>374</v>
      </c>
      <c r="D932" s="15" t="s">
        <v>494</v>
      </c>
      <c r="E932" s="15" t="s">
        <v>491</v>
      </c>
      <c r="F932" s="15" t="s">
        <v>196</v>
      </c>
      <c r="I932" s="15" t="s">
        <v>588</v>
      </c>
    </row>
    <row r="933" ht="15.75" customHeight="1">
      <c r="A933" s="13">
        <v>43872.0</v>
      </c>
      <c r="B933" s="19" t="s">
        <v>110</v>
      </c>
      <c r="C933" s="15" t="s">
        <v>374</v>
      </c>
      <c r="D933" s="15" t="s">
        <v>494</v>
      </c>
      <c r="E933" s="15" t="s">
        <v>491</v>
      </c>
      <c r="F933" s="15" t="s">
        <v>196</v>
      </c>
      <c r="I933" s="15" t="s">
        <v>588</v>
      </c>
    </row>
    <row r="934" ht="15.75" customHeight="1">
      <c r="A934" s="13">
        <v>43872.0</v>
      </c>
      <c r="B934" s="19" t="s">
        <v>110</v>
      </c>
      <c r="C934" s="15" t="s">
        <v>374</v>
      </c>
      <c r="D934" s="15" t="s">
        <v>494</v>
      </c>
      <c r="E934" s="15" t="s">
        <v>491</v>
      </c>
      <c r="F934" s="15" t="s">
        <v>196</v>
      </c>
      <c r="I934" s="15" t="s">
        <v>588</v>
      </c>
    </row>
    <row r="935" ht="15.75" customHeight="1">
      <c r="A935" s="13">
        <v>43872.0</v>
      </c>
      <c r="B935" s="19" t="s">
        <v>110</v>
      </c>
      <c r="C935" s="15" t="s">
        <v>374</v>
      </c>
      <c r="D935" s="15" t="s">
        <v>494</v>
      </c>
      <c r="E935" s="15" t="s">
        <v>491</v>
      </c>
      <c r="F935" s="15" t="s">
        <v>196</v>
      </c>
      <c r="I935" s="15" t="s">
        <v>588</v>
      </c>
    </row>
    <row r="936" ht="15.75" customHeight="1">
      <c r="A936" s="13">
        <v>43872.0</v>
      </c>
      <c r="B936" s="19" t="s">
        <v>110</v>
      </c>
      <c r="C936" s="15" t="s">
        <v>374</v>
      </c>
      <c r="D936" s="15" t="s">
        <v>494</v>
      </c>
      <c r="E936" s="15" t="s">
        <v>491</v>
      </c>
      <c r="F936" s="15" t="s">
        <v>254</v>
      </c>
      <c r="I936" s="15" t="s">
        <v>588</v>
      </c>
    </row>
    <row r="937" ht="15.75" customHeight="1">
      <c r="A937" s="13">
        <v>43872.0</v>
      </c>
      <c r="B937" s="19" t="s">
        <v>110</v>
      </c>
      <c r="C937" s="15" t="s">
        <v>374</v>
      </c>
      <c r="D937" s="15" t="s">
        <v>494</v>
      </c>
      <c r="E937" s="15" t="s">
        <v>491</v>
      </c>
      <c r="F937" s="15" t="s">
        <v>254</v>
      </c>
      <c r="I937" s="15" t="s">
        <v>588</v>
      </c>
    </row>
    <row r="938" ht="15.75" customHeight="1">
      <c r="A938" s="13">
        <v>43872.0</v>
      </c>
      <c r="B938" s="19" t="s">
        <v>110</v>
      </c>
      <c r="C938" s="15" t="s">
        <v>374</v>
      </c>
      <c r="D938" s="15" t="s">
        <v>494</v>
      </c>
      <c r="E938" s="15" t="s">
        <v>491</v>
      </c>
      <c r="F938" s="15" t="s">
        <v>254</v>
      </c>
      <c r="I938" s="15" t="s">
        <v>588</v>
      </c>
    </row>
    <row r="939" ht="15.75" customHeight="1">
      <c r="A939" s="13">
        <v>43872.0</v>
      </c>
      <c r="B939" s="19" t="s">
        <v>110</v>
      </c>
      <c r="C939" s="15" t="s">
        <v>374</v>
      </c>
      <c r="D939" s="15" t="s">
        <v>494</v>
      </c>
      <c r="E939" s="15" t="s">
        <v>488</v>
      </c>
      <c r="F939" s="15" t="s">
        <v>254</v>
      </c>
      <c r="I939" s="15" t="s">
        <v>588</v>
      </c>
    </row>
    <row r="940" ht="15.75" customHeight="1">
      <c r="A940" s="13">
        <v>43872.0</v>
      </c>
      <c r="B940" s="19" t="s">
        <v>110</v>
      </c>
      <c r="C940" s="15" t="s">
        <v>374</v>
      </c>
      <c r="D940" s="15" t="s">
        <v>494</v>
      </c>
      <c r="E940" s="15" t="s">
        <v>488</v>
      </c>
      <c r="F940" s="15" t="s">
        <v>254</v>
      </c>
      <c r="I940" s="15" t="s">
        <v>588</v>
      </c>
    </row>
    <row r="941" ht="15.75" customHeight="1">
      <c r="A941" s="13">
        <v>43882.0</v>
      </c>
      <c r="B941" s="15" t="s">
        <v>113</v>
      </c>
      <c r="C941" s="15" t="s">
        <v>379</v>
      </c>
      <c r="D941" s="15" t="s">
        <v>502</v>
      </c>
      <c r="E941" s="15" t="s">
        <v>488</v>
      </c>
      <c r="F941" s="17" t="s">
        <v>381</v>
      </c>
      <c r="G941" s="17" t="s">
        <v>589</v>
      </c>
      <c r="H941" s="17" t="s">
        <v>381</v>
      </c>
      <c r="I941" s="15" t="s">
        <v>590</v>
      </c>
    </row>
    <row r="942" ht="15.75" customHeight="1">
      <c r="A942" s="13">
        <v>43882.0</v>
      </c>
      <c r="B942" s="15" t="s">
        <v>113</v>
      </c>
      <c r="C942" s="15" t="s">
        <v>379</v>
      </c>
      <c r="D942" s="15" t="s">
        <v>502</v>
      </c>
      <c r="E942" s="15" t="s">
        <v>491</v>
      </c>
      <c r="F942" s="17" t="s">
        <v>381</v>
      </c>
      <c r="G942" s="17" t="s">
        <v>591</v>
      </c>
      <c r="H942" s="17" t="s">
        <v>381</v>
      </c>
      <c r="I942" s="15" t="s">
        <v>590</v>
      </c>
    </row>
    <row r="943" ht="15.75" customHeight="1">
      <c r="A943" s="13">
        <v>43882.0</v>
      </c>
      <c r="B943" s="15" t="s">
        <v>113</v>
      </c>
      <c r="C943" s="15" t="s">
        <v>379</v>
      </c>
      <c r="D943" s="15" t="s">
        <v>502</v>
      </c>
      <c r="E943" s="15" t="s">
        <v>491</v>
      </c>
      <c r="F943" s="17" t="s">
        <v>381</v>
      </c>
      <c r="G943" s="17" t="s">
        <v>592</v>
      </c>
      <c r="H943" s="17" t="s">
        <v>381</v>
      </c>
      <c r="I943" s="15" t="s">
        <v>590</v>
      </c>
    </row>
    <row r="944" ht="15.75" customHeight="1">
      <c r="A944" s="13">
        <v>43882.0</v>
      </c>
      <c r="B944" s="15" t="s">
        <v>113</v>
      </c>
      <c r="C944" s="15" t="s">
        <v>379</v>
      </c>
      <c r="D944" s="15" t="s">
        <v>502</v>
      </c>
      <c r="E944" s="15" t="s">
        <v>491</v>
      </c>
      <c r="F944" s="17" t="s">
        <v>381</v>
      </c>
      <c r="G944" s="17" t="s">
        <v>593</v>
      </c>
      <c r="H944" s="17" t="s">
        <v>381</v>
      </c>
      <c r="I944" s="15" t="s">
        <v>590</v>
      </c>
    </row>
    <row r="945" ht="15.75" customHeight="1">
      <c r="A945" s="13">
        <v>43882.0</v>
      </c>
      <c r="B945" s="15" t="s">
        <v>113</v>
      </c>
      <c r="C945" s="15" t="s">
        <v>379</v>
      </c>
      <c r="D945" s="15" t="s">
        <v>502</v>
      </c>
      <c r="E945" s="15" t="s">
        <v>491</v>
      </c>
      <c r="F945" s="16" t="s">
        <v>352</v>
      </c>
      <c r="I945" s="15" t="s">
        <v>590</v>
      </c>
    </row>
    <row r="946" ht="15.75" customHeight="1">
      <c r="A946" s="13">
        <v>43882.0</v>
      </c>
      <c r="B946" s="15" t="s">
        <v>113</v>
      </c>
      <c r="C946" s="15" t="s">
        <v>379</v>
      </c>
      <c r="D946" s="15" t="s">
        <v>502</v>
      </c>
      <c r="E946" s="15" t="s">
        <v>491</v>
      </c>
      <c r="I946" s="15" t="s">
        <v>594</v>
      </c>
    </row>
    <row r="947" ht="15.75" customHeight="1">
      <c r="A947" s="13">
        <v>43882.0</v>
      </c>
      <c r="B947" s="15" t="s">
        <v>113</v>
      </c>
      <c r="C947" s="15" t="s">
        <v>379</v>
      </c>
      <c r="D947" s="15" t="s">
        <v>502</v>
      </c>
      <c r="E947" s="15" t="s">
        <v>491</v>
      </c>
      <c r="F947" s="16" t="s">
        <v>352</v>
      </c>
      <c r="I947" s="15" t="s">
        <v>595</v>
      </c>
    </row>
    <row r="948" ht="15.75" customHeight="1">
      <c r="A948" s="13">
        <v>43882.0</v>
      </c>
      <c r="B948" s="15" t="s">
        <v>113</v>
      </c>
      <c r="C948" s="15" t="s">
        <v>379</v>
      </c>
      <c r="D948" s="15" t="s">
        <v>502</v>
      </c>
      <c r="E948" s="15" t="s">
        <v>491</v>
      </c>
      <c r="F948" s="16" t="s">
        <v>352</v>
      </c>
      <c r="I948" s="15" t="s">
        <v>595</v>
      </c>
    </row>
    <row r="949" ht="15.75" customHeight="1">
      <c r="A949" s="13">
        <v>43882.0</v>
      </c>
      <c r="B949" s="15" t="s">
        <v>113</v>
      </c>
      <c r="C949" s="15" t="s">
        <v>379</v>
      </c>
      <c r="D949" s="15" t="s">
        <v>502</v>
      </c>
      <c r="E949" s="15" t="s">
        <v>491</v>
      </c>
      <c r="F949" s="16" t="s">
        <v>352</v>
      </c>
      <c r="I949" s="15" t="s">
        <v>595</v>
      </c>
    </row>
    <row r="950" ht="15.75" customHeight="1">
      <c r="A950" s="13">
        <v>43882.0</v>
      </c>
      <c r="B950" s="15" t="s">
        <v>113</v>
      </c>
      <c r="C950" s="15" t="s">
        <v>379</v>
      </c>
      <c r="D950" s="15" t="s">
        <v>502</v>
      </c>
      <c r="E950" s="15" t="s">
        <v>491</v>
      </c>
      <c r="F950" s="16" t="s">
        <v>352</v>
      </c>
      <c r="I950" s="15" t="s">
        <v>595</v>
      </c>
    </row>
    <row r="951" ht="15.75" customHeight="1">
      <c r="A951" s="13">
        <v>43882.0</v>
      </c>
      <c r="B951" s="15" t="s">
        <v>113</v>
      </c>
      <c r="C951" s="15" t="s">
        <v>379</v>
      </c>
      <c r="D951" s="15" t="s">
        <v>502</v>
      </c>
      <c r="E951" s="15" t="s">
        <v>491</v>
      </c>
      <c r="F951" s="16" t="s">
        <v>352</v>
      </c>
      <c r="I951" s="15" t="s">
        <v>595</v>
      </c>
    </row>
    <row r="952" ht="15.75" customHeight="1">
      <c r="A952" s="13">
        <v>43882.0</v>
      </c>
      <c r="B952" s="15" t="s">
        <v>113</v>
      </c>
      <c r="C952" s="15" t="s">
        <v>379</v>
      </c>
      <c r="D952" s="15" t="s">
        <v>502</v>
      </c>
      <c r="E952" s="15" t="s">
        <v>491</v>
      </c>
      <c r="F952" s="16" t="s">
        <v>352</v>
      </c>
      <c r="I952" s="15" t="s">
        <v>595</v>
      </c>
    </row>
    <row r="953" ht="15.75" customHeight="1">
      <c r="A953" s="13">
        <v>43882.0</v>
      </c>
      <c r="B953" s="15" t="s">
        <v>113</v>
      </c>
      <c r="C953" s="15" t="s">
        <v>379</v>
      </c>
      <c r="D953" s="15" t="s">
        <v>526</v>
      </c>
      <c r="E953" s="15" t="s">
        <v>491</v>
      </c>
      <c r="F953" s="16" t="s">
        <v>352</v>
      </c>
      <c r="I953" s="15" t="s">
        <v>595</v>
      </c>
    </row>
    <row r="954" ht="15.75" customHeight="1">
      <c r="A954" s="13">
        <v>43882.0</v>
      </c>
      <c r="B954" s="15" t="s">
        <v>113</v>
      </c>
      <c r="C954" s="15" t="s">
        <v>379</v>
      </c>
      <c r="D954" s="15" t="s">
        <v>502</v>
      </c>
      <c r="E954" s="15" t="s">
        <v>491</v>
      </c>
      <c r="F954" s="17" t="s">
        <v>385</v>
      </c>
      <c r="G954" s="17" t="s">
        <v>596</v>
      </c>
      <c r="H954" s="17" t="s">
        <v>385</v>
      </c>
      <c r="I954" s="15" t="s">
        <v>595</v>
      </c>
    </row>
    <row r="955" ht="15.75" customHeight="1">
      <c r="A955" s="13">
        <v>43882.0</v>
      </c>
      <c r="B955" s="15" t="s">
        <v>113</v>
      </c>
      <c r="C955" s="15" t="s">
        <v>379</v>
      </c>
      <c r="D955" s="15" t="s">
        <v>502</v>
      </c>
      <c r="E955" s="15" t="s">
        <v>491</v>
      </c>
      <c r="F955" s="17" t="s">
        <v>385</v>
      </c>
      <c r="H955" s="17" t="s">
        <v>385</v>
      </c>
      <c r="I955" s="15" t="s">
        <v>595</v>
      </c>
    </row>
    <row r="956" ht="15.75" customHeight="1">
      <c r="A956" s="13">
        <v>43882.0</v>
      </c>
      <c r="B956" s="15" t="s">
        <v>113</v>
      </c>
      <c r="C956" s="15" t="s">
        <v>379</v>
      </c>
      <c r="D956" s="15" t="s">
        <v>502</v>
      </c>
      <c r="E956" s="15" t="s">
        <v>491</v>
      </c>
      <c r="F956" s="17" t="s">
        <v>385</v>
      </c>
      <c r="H956" s="17" t="s">
        <v>385</v>
      </c>
      <c r="I956" s="15" t="s">
        <v>595</v>
      </c>
    </row>
    <row r="957" ht="15.75" customHeight="1">
      <c r="A957" s="13">
        <v>43882.0</v>
      </c>
      <c r="B957" s="15" t="s">
        <v>113</v>
      </c>
      <c r="C957" s="15" t="s">
        <v>379</v>
      </c>
      <c r="D957" s="15" t="s">
        <v>502</v>
      </c>
      <c r="E957" s="15" t="s">
        <v>491</v>
      </c>
      <c r="F957" s="17" t="s">
        <v>385</v>
      </c>
      <c r="H957" s="17" t="s">
        <v>385</v>
      </c>
      <c r="I957" s="15" t="s">
        <v>595</v>
      </c>
    </row>
    <row r="958" ht="15.75" customHeight="1">
      <c r="A958" s="13">
        <v>43882.0</v>
      </c>
      <c r="B958" s="15" t="s">
        <v>113</v>
      </c>
      <c r="C958" s="15" t="s">
        <v>379</v>
      </c>
      <c r="D958" s="15" t="s">
        <v>502</v>
      </c>
      <c r="E958" s="15" t="s">
        <v>491</v>
      </c>
      <c r="F958" s="17" t="s">
        <v>385</v>
      </c>
      <c r="H958" s="17" t="s">
        <v>385</v>
      </c>
      <c r="I958" s="15" t="s">
        <v>595</v>
      </c>
    </row>
    <row r="959" ht="15.75" customHeight="1">
      <c r="A959" s="13">
        <v>43882.0</v>
      </c>
      <c r="B959" s="15" t="s">
        <v>113</v>
      </c>
      <c r="C959" s="15" t="s">
        <v>379</v>
      </c>
      <c r="D959" s="15" t="s">
        <v>502</v>
      </c>
      <c r="E959" s="15" t="s">
        <v>491</v>
      </c>
      <c r="F959" s="17" t="s">
        <v>385</v>
      </c>
      <c r="H959" s="17" t="s">
        <v>385</v>
      </c>
      <c r="I959" s="15" t="s">
        <v>595</v>
      </c>
    </row>
    <row r="960" ht="15.75" customHeight="1">
      <c r="A960" s="13">
        <v>43882.0</v>
      </c>
      <c r="B960" s="15" t="s">
        <v>113</v>
      </c>
      <c r="C960" s="15" t="s">
        <v>379</v>
      </c>
      <c r="D960" s="15" t="s">
        <v>502</v>
      </c>
      <c r="E960" s="15" t="s">
        <v>491</v>
      </c>
      <c r="F960" s="17" t="s">
        <v>385</v>
      </c>
      <c r="H960" s="17" t="s">
        <v>385</v>
      </c>
      <c r="I960" s="15" t="s">
        <v>595</v>
      </c>
    </row>
    <row r="961" ht="15.75" customHeight="1">
      <c r="A961" s="13">
        <v>43882.0</v>
      </c>
      <c r="B961" s="15" t="s">
        <v>113</v>
      </c>
      <c r="C961" s="15" t="s">
        <v>379</v>
      </c>
      <c r="D961" s="15" t="s">
        <v>502</v>
      </c>
      <c r="E961" s="15" t="s">
        <v>491</v>
      </c>
      <c r="F961" s="17" t="s">
        <v>385</v>
      </c>
      <c r="H961" s="17" t="s">
        <v>385</v>
      </c>
      <c r="I961" s="15" t="s">
        <v>595</v>
      </c>
    </row>
    <row r="962" ht="15.75" customHeight="1">
      <c r="A962" s="13">
        <v>43882.0</v>
      </c>
      <c r="B962" s="15" t="s">
        <v>113</v>
      </c>
      <c r="C962" s="15" t="s">
        <v>379</v>
      </c>
      <c r="D962" s="15" t="s">
        <v>502</v>
      </c>
      <c r="E962" s="15" t="s">
        <v>491</v>
      </c>
      <c r="F962" s="17" t="s">
        <v>385</v>
      </c>
      <c r="H962" s="17" t="s">
        <v>385</v>
      </c>
      <c r="I962" s="15" t="s">
        <v>595</v>
      </c>
    </row>
    <row r="963" ht="15.75" customHeight="1">
      <c r="A963" s="13">
        <v>43882.0</v>
      </c>
      <c r="B963" s="15" t="s">
        <v>113</v>
      </c>
      <c r="C963" s="15" t="s">
        <v>379</v>
      </c>
      <c r="D963" s="15" t="s">
        <v>502</v>
      </c>
      <c r="E963" s="15" t="s">
        <v>491</v>
      </c>
      <c r="F963" s="17" t="s">
        <v>385</v>
      </c>
      <c r="H963" s="17" t="s">
        <v>385</v>
      </c>
      <c r="I963" s="15" t="s">
        <v>595</v>
      </c>
    </row>
    <row r="964" ht="15.75" customHeight="1">
      <c r="A964" s="13">
        <v>43882.0</v>
      </c>
      <c r="B964" s="15" t="s">
        <v>113</v>
      </c>
      <c r="C964" s="15" t="s">
        <v>379</v>
      </c>
      <c r="D964" s="15" t="s">
        <v>502</v>
      </c>
      <c r="E964" s="15" t="s">
        <v>491</v>
      </c>
      <c r="F964" s="17" t="s">
        <v>385</v>
      </c>
      <c r="H964" s="17" t="s">
        <v>385</v>
      </c>
      <c r="I964" s="15" t="s">
        <v>595</v>
      </c>
    </row>
    <row r="965" ht="15.75" customHeight="1">
      <c r="A965" s="13">
        <v>43882.0</v>
      </c>
      <c r="B965" s="15" t="s">
        <v>113</v>
      </c>
      <c r="C965" s="15" t="s">
        <v>379</v>
      </c>
      <c r="D965" s="15" t="s">
        <v>502</v>
      </c>
      <c r="E965" s="15" t="s">
        <v>491</v>
      </c>
      <c r="F965" s="17" t="s">
        <v>385</v>
      </c>
      <c r="H965" s="17" t="s">
        <v>385</v>
      </c>
      <c r="I965" s="15" t="s">
        <v>595</v>
      </c>
    </row>
    <row r="966" ht="15.75" customHeight="1">
      <c r="A966" s="13">
        <v>43882.0</v>
      </c>
      <c r="B966" s="15" t="s">
        <v>113</v>
      </c>
      <c r="C966" s="15" t="s">
        <v>379</v>
      </c>
      <c r="D966" s="15" t="s">
        <v>502</v>
      </c>
      <c r="E966" s="15" t="s">
        <v>491</v>
      </c>
      <c r="F966" s="17" t="s">
        <v>385</v>
      </c>
      <c r="H966" s="17" t="s">
        <v>385</v>
      </c>
      <c r="I966" s="15" t="s">
        <v>595</v>
      </c>
    </row>
    <row r="967" ht="15.75" customHeight="1">
      <c r="A967" s="13">
        <v>43882.0</v>
      </c>
      <c r="B967" s="15" t="s">
        <v>113</v>
      </c>
      <c r="C967" s="15" t="s">
        <v>379</v>
      </c>
      <c r="D967" s="15" t="s">
        <v>502</v>
      </c>
      <c r="E967" s="15" t="s">
        <v>491</v>
      </c>
      <c r="F967" s="17" t="s">
        <v>385</v>
      </c>
      <c r="H967" s="17" t="s">
        <v>385</v>
      </c>
      <c r="I967" s="15" t="s">
        <v>595</v>
      </c>
    </row>
    <row r="968" ht="15.75" customHeight="1">
      <c r="A968" s="13">
        <v>43882.0</v>
      </c>
      <c r="B968" s="15" t="s">
        <v>113</v>
      </c>
      <c r="C968" s="15" t="s">
        <v>379</v>
      </c>
      <c r="D968" s="15" t="s">
        <v>502</v>
      </c>
      <c r="E968" s="15" t="s">
        <v>491</v>
      </c>
      <c r="F968" s="17" t="s">
        <v>385</v>
      </c>
      <c r="H968" s="17" t="s">
        <v>385</v>
      </c>
      <c r="I968" s="15" t="s">
        <v>595</v>
      </c>
    </row>
    <row r="969" ht="15.75" customHeight="1">
      <c r="A969" s="13">
        <v>43882.0</v>
      </c>
      <c r="B969" s="15" t="s">
        <v>113</v>
      </c>
      <c r="C969" s="15" t="s">
        <v>379</v>
      </c>
      <c r="D969" s="15" t="s">
        <v>502</v>
      </c>
      <c r="E969" s="15" t="s">
        <v>491</v>
      </c>
      <c r="F969" s="17" t="s">
        <v>385</v>
      </c>
      <c r="H969" s="17" t="s">
        <v>385</v>
      </c>
      <c r="I969" s="15" t="s">
        <v>595</v>
      </c>
    </row>
    <row r="970" ht="15.75" customHeight="1">
      <c r="A970" s="13">
        <v>43882.0</v>
      </c>
      <c r="B970" s="15" t="s">
        <v>113</v>
      </c>
      <c r="C970" s="15" t="s">
        <v>379</v>
      </c>
      <c r="D970" s="15" t="s">
        <v>502</v>
      </c>
      <c r="E970" s="15" t="s">
        <v>488</v>
      </c>
      <c r="F970" s="17" t="s">
        <v>385</v>
      </c>
      <c r="H970" s="17" t="s">
        <v>385</v>
      </c>
      <c r="I970" s="15" t="s">
        <v>595</v>
      </c>
    </row>
    <row r="971" ht="15.75" customHeight="1">
      <c r="A971" s="13">
        <v>43882.0</v>
      </c>
      <c r="B971" s="15" t="s">
        <v>113</v>
      </c>
      <c r="C971" s="15" t="s">
        <v>379</v>
      </c>
      <c r="D971" s="15" t="s">
        <v>502</v>
      </c>
      <c r="E971" s="15" t="s">
        <v>488</v>
      </c>
      <c r="F971" s="17" t="s">
        <v>385</v>
      </c>
      <c r="H971" s="17" t="s">
        <v>385</v>
      </c>
      <c r="I971" s="15" t="s">
        <v>595</v>
      </c>
    </row>
    <row r="972" ht="15.75" customHeight="1">
      <c r="A972" s="13">
        <v>43882.0</v>
      </c>
      <c r="B972" s="15" t="s">
        <v>113</v>
      </c>
      <c r="C972" s="15" t="s">
        <v>379</v>
      </c>
      <c r="D972" s="15" t="s">
        <v>502</v>
      </c>
      <c r="E972" s="15" t="s">
        <v>488</v>
      </c>
      <c r="F972" s="17" t="s">
        <v>385</v>
      </c>
      <c r="H972" s="17" t="s">
        <v>385</v>
      </c>
      <c r="I972" s="15" t="s">
        <v>595</v>
      </c>
    </row>
    <row r="973" ht="15.75" customHeight="1">
      <c r="A973" s="13">
        <v>43882.0</v>
      </c>
      <c r="B973" s="15" t="s">
        <v>113</v>
      </c>
      <c r="C973" s="15" t="s">
        <v>379</v>
      </c>
      <c r="D973" s="15" t="s">
        <v>502</v>
      </c>
      <c r="E973" s="15" t="s">
        <v>491</v>
      </c>
      <c r="F973" s="16" t="s">
        <v>289</v>
      </c>
      <c r="G973" s="17" t="s">
        <v>597</v>
      </c>
      <c r="I973" s="15" t="s">
        <v>595</v>
      </c>
    </row>
    <row r="974" ht="15.75" customHeight="1">
      <c r="A974" s="13">
        <v>43882.0</v>
      </c>
      <c r="B974" s="15" t="s">
        <v>113</v>
      </c>
      <c r="C974" s="15" t="s">
        <v>379</v>
      </c>
      <c r="D974" s="15" t="s">
        <v>502</v>
      </c>
      <c r="E974" s="15" t="s">
        <v>491</v>
      </c>
      <c r="F974" s="16" t="s">
        <v>289</v>
      </c>
      <c r="G974" s="17" t="s">
        <v>598</v>
      </c>
      <c r="I974" s="15" t="s">
        <v>595</v>
      </c>
    </row>
    <row r="975" ht="15.75" customHeight="1">
      <c r="A975" s="13">
        <v>43882.0</v>
      </c>
      <c r="B975" s="15" t="s">
        <v>113</v>
      </c>
      <c r="C975" s="15" t="s">
        <v>379</v>
      </c>
      <c r="D975" s="15" t="s">
        <v>502</v>
      </c>
      <c r="E975" s="15" t="s">
        <v>491</v>
      </c>
      <c r="F975" s="16" t="s">
        <v>289</v>
      </c>
      <c r="I975" s="15" t="s">
        <v>595</v>
      </c>
    </row>
    <row r="976" ht="15.75" customHeight="1">
      <c r="A976" s="13">
        <v>43882.0</v>
      </c>
      <c r="B976" s="15" t="s">
        <v>113</v>
      </c>
      <c r="C976" s="15" t="s">
        <v>379</v>
      </c>
      <c r="D976" s="15" t="s">
        <v>502</v>
      </c>
      <c r="E976" s="15" t="s">
        <v>491</v>
      </c>
      <c r="F976" s="16" t="s">
        <v>289</v>
      </c>
      <c r="I976" s="15" t="s">
        <v>595</v>
      </c>
    </row>
    <row r="977" ht="15.75" customHeight="1">
      <c r="A977" s="13">
        <v>43883.0</v>
      </c>
      <c r="B977" s="15" t="s">
        <v>116</v>
      </c>
      <c r="C977" s="15" t="s">
        <v>386</v>
      </c>
      <c r="D977" s="15" t="s">
        <v>502</v>
      </c>
      <c r="E977" s="15" t="s">
        <v>491</v>
      </c>
      <c r="F977" s="16" t="s">
        <v>581</v>
      </c>
      <c r="I977" s="15" t="s">
        <v>599</v>
      </c>
      <c r="J977" s="15" t="s">
        <v>564</v>
      </c>
    </row>
    <row r="978" ht="15.75" customHeight="1">
      <c r="A978" s="13">
        <v>43883.0</v>
      </c>
      <c r="B978" s="15" t="s">
        <v>116</v>
      </c>
      <c r="C978" s="15" t="s">
        <v>386</v>
      </c>
      <c r="D978" s="15" t="s">
        <v>502</v>
      </c>
      <c r="E978" s="15" t="s">
        <v>491</v>
      </c>
      <c r="F978" s="16" t="s">
        <v>581</v>
      </c>
      <c r="I978" s="15" t="s">
        <v>599</v>
      </c>
      <c r="J978" s="15" t="s">
        <v>564</v>
      </c>
    </row>
    <row r="979" ht="15.75" customHeight="1">
      <c r="A979" s="13">
        <v>43883.0</v>
      </c>
      <c r="B979" s="15" t="s">
        <v>116</v>
      </c>
      <c r="C979" s="15" t="s">
        <v>386</v>
      </c>
      <c r="D979" s="15" t="s">
        <v>502</v>
      </c>
      <c r="E979" s="15" t="s">
        <v>491</v>
      </c>
      <c r="F979" s="16" t="s">
        <v>581</v>
      </c>
      <c r="I979" s="15" t="s">
        <v>599</v>
      </c>
      <c r="J979" s="15" t="s">
        <v>564</v>
      </c>
    </row>
    <row r="980" ht="15.75" customHeight="1">
      <c r="A980" s="13">
        <v>43883.0</v>
      </c>
      <c r="B980" s="15" t="s">
        <v>116</v>
      </c>
      <c r="C980" s="15" t="s">
        <v>386</v>
      </c>
      <c r="D980" s="15" t="s">
        <v>502</v>
      </c>
      <c r="E980" s="15" t="s">
        <v>491</v>
      </c>
      <c r="F980" s="16" t="s">
        <v>581</v>
      </c>
      <c r="I980" s="15" t="s">
        <v>599</v>
      </c>
      <c r="J980" s="15" t="s">
        <v>564</v>
      </c>
    </row>
    <row r="981" ht="15.75" customHeight="1">
      <c r="A981" s="13">
        <v>43883.0</v>
      </c>
      <c r="B981" s="15" t="s">
        <v>116</v>
      </c>
      <c r="C981" s="15" t="s">
        <v>386</v>
      </c>
      <c r="D981" s="15" t="s">
        <v>502</v>
      </c>
      <c r="E981" s="15" t="s">
        <v>491</v>
      </c>
      <c r="F981" s="16" t="s">
        <v>581</v>
      </c>
      <c r="I981" s="15" t="s">
        <v>599</v>
      </c>
      <c r="J981" s="15" t="s">
        <v>564</v>
      </c>
    </row>
    <row r="982" ht="15.75" customHeight="1">
      <c r="A982" s="13">
        <v>43883.0</v>
      </c>
      <c r="B982" s="15" t="s">
        <v>116</v>
      </c>
      <c r="C982" s="15" t="s">
        <v>386</v>
      </c>
      <c r="D982" s="15" t="s">
        <v>502</v>
      </c>
      <c r="E982" s="15" t="s">
        <v>488</v>
      </c>
      <c r="F982" s="16" t="s">
        <v>581</v>
      </c>
    </row>
    <row r="983" ht="15.75" customHeight="1">
      <c r="A983" s="13">
        <v>43883.0</v>
      </c>
      <c r="B983" s="15" t="s">
        <v>119</v>
      </c>
      <c r="C983" s="15" t="s">
        <v>388</v>
      </c>
      <c r="D983" s="15" t="s">
        <v>502</v>
      </c>
      <c r="I983" s="15" t="s">
        <v>600</v>
      </c>
      <c r="J983" s="15" t="s">
        <v>601</v>
      </c>
    </row>
    <row r="984" ht="15.75" customHeight="1">
      <c r="A984" s="13">
        <v>43883.0</v>
      </c>
      <c r="B984" s="15" t="s">
        <v>119</v>
      </c>
      <c r="C984" s="15" t="s">
        <v>388</v>
      </c>
      <c r="D984" s="15" t="s">
        <v>502</v>
      </c>
      <c r="I984" s="15" t="s">
        <v>600</v>
      </c>
      <c r="J984" s="15" t="s">
        <v>601</v>
      </c>
    </row>
    <row r="985" ht="15.75" customHeight="1">
      <c r="A985" s="13">
        <v>43883.0</v>
      </c>
      <c r="B985" s="15" t="s">
        <v>119</v>
      </c>
      <c r="C985" s="15" t="s">
        <v>388</v>
      </c>
      <c r="D985" s="15" t="s">
        <v>502</v>
      </c>
      <c r="I985" s="15" t="s">
        <v>600</v>
      </c>
      <c r="J985" s="15" t="s">
        <v>601</v>
      </c>
    </row>
    <row r="986" ht="15.75" customHeight="1">
      <c r="A986" s="13">
        <v>43883.0</v>
      </c>
      <c r="B986" s="15" t="s">
        <v>119</v>
      </c>
      <c r="C986" s="15" t="s">
        <v>388</v>
      </c>
      <c r="D986" s="15" t="s">
        <v>502</v>
      </c>
      <c r="I986" s="15" t="s">
        <v>600</v>
      </c>
      <c r="J986" s="15" t="s">
        <v>601</v>
      </c>
    </row>
    <row r="987" ht="15.75" customHeight="1">
      <c r="A987" s="13">
        <v>43883.0</v>
      </c>
      <c r="B987" s="15" t="s">
        <v>119</v>
      </c>
      <c r="C987" s="15" t="s">
        <v>388</v>
      </c>
      <c r="D987" s="15" t="s">
        <v>502</v>
      </c>
      <c r="I987" s="15" t="s">
        <v>600</v>
      </c>
      <c r="J987" s="15" t="s">
        <v>601</v>
      </c>
    </row>
    <row r="988" ht="15.75" customHeight="1">
      <c r="A988" s="13">
        <v>43883.0</v>
      </c>
      <c r="B988" s="15" t="s">
        <v>119</v>
      </c>
      <c r="C988" s="15" t="s">
        <v>388</v>
      </c>
      <c r="D988" s="15" t="s">
        <v>502</v>
      </c>
      <c r="I988" s="15" t="s">
        <v>600</v>
      </c>
      <c r="J988" s="15" t="s">
        <v>601</v>
      </c>
    </row>
    <row r="989" ht="15.75" customHeight="1">
      <c r="A989" s="13">
        <v>43883.0</v>
      </c>
      <c r="B989" s="15" t="s">
        <v>119</v>
      </c>
      <c r="C989" s="15" t="s">
        <v>388</v>
      </c>
      <c r="D989" s="15" t="s">
        <v>502</v>
      </c>
      <c r="I989" s="15" t="s">
        <v>600</v>
      </c>
      <c r="J989" s="15" t="s">
        <v>601</v>
      </c>
    </row>
    <row r="990" ht="15.75" customHeight="1">
      <c r="A990" s="13">
        <v>43883.0</v>
      </c>
      <c r="B990" s="15" t="s">
        <v>119</v>
      </c>
      <c r="C990" s="15" t="s">
        <v>388</v>
      </c>
      <c r="D990" s="15" t="s">
        <v>502</v>
      </c>
      <c r="I990" s="15" t="s">
        <v>600</v>
      </c>
      <c r="J990" s="15" t="s">
        <v>601</v>
      </c>
    </row>
    <row r="991" ht="15.75" customHeight="1">
      <c r="A991" s="13">
        <v>43883.0</v>
      </c>
      <c r="B991" s="15" t="s">
        <v>119</v>
      </c>
      <c r="C991" s="15" t="s">
        <v>388</v>
      </c>
      <c r="D991" s="15" t="s">
        <v>502</v>
      </c>
      <c r="I991" s="15" t="s">
        <v>600</v>
      </c>
      <c r="J991" s="15" t="s">
        <v>601</v>
      </c>
    </row>
    <row r="992" ht="15.75" customHeight="1">
      <c r="A992" s="13">
        <v>43883.0</v>
      </c>
      <c r="B992" s="15" t="s">
        <v>119</v>
      </c>
      <c r="C992" s="15" t="s">
        <v>388</v>
      </c>
      <c r="D992" s="15" t="s">
        <v>502</v>
      </c>
      <c r="I992" s="15" t="s">
        <v>600</v>
      </c>
      <c r="J992" s="15" t="s">
        <v>601</v>
      </c>
    </row>
    <row r="993" ht="15.75" customHeight="1">
      <c r="A993" s="13">
        <v>43883.0</v>
      </c>
      <c r="B993" s="15" t="s">
        <v>119</v>
      </c>
      <c r="C993" s="15" t="s">
        <v>388</v>
      </c>
      <c r="D993" s="15" t="s">
        <v>502</v>
      </c>
      <c r="I993" s="15" t="s">
        <v>600</v>
      </c>
      <c r="J993" s="15" t="s">
        <v>601</v>
      </c>
    </row>
    <row r="994" ht="15.75" customHeight="1">
      <c r="A994" s="13">
        <v>43883.0</v>
      </c>
      <c r="B994" s="15" t="s">
        <v>119</v>
      </c>
      <c r="C994" s="15" t="s">
        <v>388</v>
      </c>
      <c r="D994" s="15" t="s">
        <v>502</v>
      </c>
      <c r="I994" s="15" t="s">
        <v>600</v>
      </c>
      <c r="J994" s="15" t="s">
        <v>601</v>
      </c>
    </row>
    <row r="995" ht="15.75" customHeight="1">
      <c r="A995" s="13">
        <v>43883.0</v>
      </c>
      <c r="B995" s="15" t="s">
        <v>119</v>
      </c>
      <c r="C995" s="15" t="s">
        <v>388</v>
      </c>
      <c r="D995" s="15" t="s">
        <v>502</v>
      </c>
      <c r="I995" s="15" t="s">
        <v>600</v>
      </c>
      <c r="J995" s="15" t="s">
        <v>601</v>
      </c>
    </row>
    <row r="996" ht="15.75" customHeight="1">
      <c r="A996" s="13">
        <v>43883.0</v>
      </c>
      <c r="B996" s="15" t="s">
        <v>119</v>
      </c>
      <c r="C996" s="15" t="s">
        <v>388</v>
      </c>
      <c r="D996" s="15" t="s">
        <v>502</v>
      </c>
      <c r="I996" s="15" t="s">
        <v>600</v>
      </c>
      <c r="J996" s="15" t="s">
        <v>601</v>
      </c>
    </row>
    <row r="997" ht="15.75" customHeight="1">
      <c r="A997" s="13">
        <v>43883.0</v>
      </c>
      <c r="B997" s="15" t="s">
        <v>119</v>
      </c>
      <c r="C997" s="15" t="s">
        <v>388</v>
      </c>
      <c r="D997" s="15" t="s">
        <v>502</v>
      </c>
      <c r="I997" s="15" t="s">
        <v>600</v>
      </c>
      <c r="J997" s="15" t="s">
        <v>601</v>
      </c>
    </row>
    <row r="998" ht="15.75" customHeight="1">
      <c r="A998" s="13">
        <v>43883.0</v>
      </c>
      <c r="B998" s="15" t="s">
        <v>119</v>
      </c>
      <c r="C998" s="15" t="s">
        <v>388</v>
      </c>
      <c r="D998" s="15" t="s">
        <v>502</v>
      </c>
      <c r="I998" s="15" t="s">
        <v>600</v>
      </c>
      <c r="J998" s="15" t="s">
        <v>601</v>
      </c>
    </row>
    <row r="999" ht="15.75" customHeight="1">
      <c r="A999" s="13">
        <v>43883.0</v>
      </c>
      <c r="B999" s="15" t="s">
        <v>119</v>
      </c>
      <c r="C999" s="15" t="s">
        <v>388</v>
      </c>
      <c r="D999" s="15" t="s">
        <v>502</v>
      </c>
      <c r="I999" s="15" t="s">
        <v>600</v>
      </c>
      <c r="J999" s="15" t="s">
        <v>601</v>
      </c>
    </row>
    <row r="1000" ht="15.75" customHeight="1">
      <c r="A1000" s="13">
        <v>43883.0</v>
      </c>
      <c r="B1000" s="15" t="s">
        <v>119</v>
      </c>
      <c r="C1000" s="15" t="s">
        <v>388</v>
      </c>
      <c r="D1000" s="15" t="s">
        <v>502</v>
      </c>
      <c r="I1000" s="15" t="s">
        <v>600</v>
      </c>
      <c r="J1000" s="15" t="s">
        <v>601</v>
      </c>
    </row>
    <row r="1001" ht="15.75" customHeight="1">
      <c r="A1001" s="13">
        <v>43883.0</v>
      </c>
      <c r="B1001" s="15" t="s">
        <v>119</v>
      </c>
      <c r="C1001" s="15" t="s">
        <v>388</v>
      </c>
      <c r="D1001" s="15" t="s">
        <v>502</v>
      </c>
      <c r="I1001" s="15" t="s">
        <v>600</v>
      </c>
      <c r="J1001" s="15" t="s">
        <v>601</v>
      </c>
    </row>
    <row r="1002" ht="15.75" customHeight="1">
      <c r="A1002" s="13">
        <v>43883.0</v>
      </c>
      <c r="B1002" s="15" t="s">
        <v>119</v>
      </c>
      <c r="C1002" s="15" t="s">
        <v>388</v>
      </c>
      <c r="D1002" s="15" t="s">
        <v>502</v>
      </c>
      <c r="I1002" s="15" t="s">
        <v>600</v>
      </c>
      <c r="J1002" s="15" t="s">
        <v>601</v>
      </c>
    </row>
    <row r="1003" ht="15.75" customHeight="1">
      <c r="A1003" s="13">
        <v>43883.0</v>
      </c>
      <c r="B1003" s="15" t="s">
        <v>119</v>
      </c>
      <c r="C1003" s="15" t="s">
        <v>388</v>
      </c>
      <c r="D1003" s="15" t="s">
        <v>502</v>
      </c>
      <c r="I1003" s="15" t="s">
        <v>600</v>
      </c>
      <c r="J1003" s="15" t="s">
        <v>601</v>
      </c>
    </row>
    <row r="1004" ht="15.75" customHeight="1">
      <c r="A1004" s="13">
        <v>43883.0</v>
      </c>
      <c r="B1004" s="15" t="s">
        <v>119</v>
      </c>
      <c r="C1004" s="15" t="s">
        <v>388</v>
      </c>
      <c r="D1004" s="15" t="s">
        <v>502</v>
      </c>
      <c r="I1004" s="15" t="s">
        <v>600</v>
      </c>
      <c r="J1004" s="15" t="s">
        <v>601</v>
      </c>
    </row>
    <row r="1005" ht="15.75" customHeight="1">
      <c r="A1005" s="13">
        <v>43883.0</v>
      </c>
      <c r="B1005" s="15" t="s">
        <v>119</v>
      </c>
      <c r="C1005" s="15" t="s">
        <v>388</v>
      </c>
      <c r="D1005" s="15" t="s">
        <v>502</v>
      </c>
      <c r="I1005" s="15" t="s">
        <v>600</v>
      </c>
      <c r="J1005" s="15" t="s">
        <v>601</v>
      </c>
    </row>
    <row r="1006" ht="15.75" customHeight="1">
      <c r="A1006" s="13">
        <v>43883.0</v>
      </c>
      <c r="B1006" s="15" t="s">
        <v>119</v>
      </c>
      <c r="C1006" s="15" t="s">
        <v>388</v>
      </c>
      <c r="D1006" s="15" t="s">
        <v>502</v>
      </c>
      <c r="I1006" s="15" t="s">
        <v>600</v>
      </c>
      <c r="J1006" s="15" t="s">
        <v>601</v>
      </c>
    </row>
    <row r="1007" ht="15.75" customHeight="1">
      <c r="A1007" s="13">
        <v>43883.0</v>
      </c>
      <c r="B1007" s="15" t="s">
        <v>119</v>
      </c>
      <c r="C1007" s="15" t="s">
        <v>388</v>
      </c>
      <c r="D1007" s="15" t="s">
        <v>502</v>
      </c>
      <c r="I1007" s="15" t="s">
        <v>600</v>
      </c>
      <c r="J1007" s="15" t="s">
        <v>601</v>
      </c>
    </row>
    <row r="1008" ht="15.75" customHeight="1">
      <c r="A1008" s="13">
        <v>43883.0</v>
      </c>
      <c r="B1008" s="15" t="s">
        <v>119</v>
      </c>
      <c r="C1008" s="15" t="s">
        <v>388</v>
      </c>
      <c r="D1008" s="15" t="s">
        <v>502</v>
      </c>
      <c r="I1008" s="15" t="s">
        <v>600</v>
      </c>
      <c r="J1008" s="15" t="s">
        <v>601</v>
      </c>
    </row>
    <row r="1009" ht="15.75" customHeight="1">
      <c r="A1009" s="13">
        <v>43883.0</v>
      </c>
      <c r="B1009" s="15" t="s">
        <v>119</v>
      </c>
      <c r="C1009" s="15" t="s">
        <v>388</v>
      </c>
      <c r="D1009" s="15" t="s">
        <v>502</v>
      </c>
      <c r="I1009" s="15" t="s">
        <v>600</v>
      </c>
      <c r="J1009" s="15" t="s">
        <v>601</v>
      </c>
    </row>
    <row r="1010" ht="15.75" customHeight="1">
      <c r="A1010" s="13">
        <v>43883.0</v>
      </c>
      <c r="B1010" s="15" t="s">
        <v>119</v>
      </c>
      <c r="C1010" s="15" t="s">
        <v>388</v>
      </c>
      <c r="D1010" s="15" t="s">
        <v>502</v>
      </c>
      <c r="I1010" s="15" t="s">
        <v>600</v>
      </c>
      <c r="J1010" s="15" t="s">
        <v>601</v>
      </c>
    </row>
    <row r="1011" ht="15.75" customHeight="1">
      <c r="A1011" s="13">
        <v>43883.0</v>
      </c>
      <c r="B1011" s="15" t="s">
        <v>119</v>
      </c>
      <c r="C1011" s="15" t="s">
        <v>388</v>
      </c>
      <c r="D1011" s="15" t="s">
        <v>502</v>
      </c>
      <c r="I1011" s="15" t="s">
        <v>600</v>
      </c>
      <c r="J1011" s="15" t="s">
        <v>601</v>
      </c>
    </row>
    <row r="1012" ht="15.75" customHeight="1">
      <c r="A1012" s="13">
        <v>43883.0</v>
      </c>
      <c r="B1012" s="15" t="s">
        <v>119</v>
      </c>
      <c r="C1012" s="15" t="s">
        <v>388</v>
      </c>
      <c r="D1012" s="15" t="s">
        <v>502</v>
      </c>
      <c r="I1012" s="15" t="s">
        <v>600</v>
      </c>
      <c r="J1012" s="15" t="s">
        <v>601</v>
      </c>
    </row>
    <row r="1013" ht="15.75" customHeight="1">
      <c r="A1013" s="13">
        <v>43883.0</v>
      </c>
      <c r="B1013" s="15" t="s">
        <v>119</v>
      </c>
      <c r="C1013" s="15" t="s">
        <v>388</v>
      </c>
      <c r="D1013" s="15" t="s">
        <v>502</v>
      </c>
      <c r="I1013" s="15" t="s">
        <v>600</v>
      </c>
      <c r="J1013" s="15" t="s">
        <v>601</v>
      </c>
    </row>
    <row r="1014" ht="15.75" customHeight="1">
      <c r="A1014" s="13">
        <v>43883.0</v>
      </c>
      <c r="B1014" s="15" t="s">
        <v>119</v>
      </c>
      <c r="C1014" s="15" t="s">
        <v>388</v>
      </c>
      <c r="D1014" s="15" t="s">
        <v>502</v>
      </c>
      <c r="I1014" s="15" t="s">
        <v>600</v>
      </c>
      <c r="J1014" s="15" t="s">
        <v>601</v>
      </c>
    </row>
    <row r="1015" ht="15.75" customHeight="1">
      <c r="A1015" s="13">
        <v>43883.0</v>
      </c>
      <c r="B1015" s="15" t="s">
        <v>119</v>
      </c>
      <c r="C1015" s="15" t="s">
        <v>388</v>
      </c>
      <c r="D1015" s="15" t="s">
        <v>502</v>
      </c>
      <c r="I1015" s="15" t="s">
        <v>600</v>
      </c>
      <c r="J1015" s="15" t="s">
        <v>601</v>
      </c>
    </row>
    <row r="1016" ht="15.75" customHeight="1">
      <c r="A1016" s="13">
        <v>43883.0</v>
      </c>
      <c r="B1016" s="15" t="s">
        <v>119</v>
      </c>
      <c r="C1016" s="15" t="s">
        <v>388</v>
      </c>
      <c r="D1016" s="15" t="s">
        <v>502</v>
      </c>
      <c r="I1016" s="15" t="s">
        <v>600</v>
      </c>
      <c r="J1016" s="15" t="s">
        <v>601</v>
      </c>
    </row>
    <row r="1017" ht="15.75" customHeight="1">
      <c r="A1017" s="13">
        <v>43883.0</v>
      </c>
      <c r="B1017" s="15" t="s">
        <v>119</v>
      </c>
      <c r="C1017" s="15" t="s">
        <v>388</v>
      </c>
      <c r="D1017" s="15" t="s">
        <v>502</v>
      </c>
      <c r="I1017" s="15" t="s">
        <v>600</v>
      </c>
      <c r="J1017" s="15" t="s">
        <v>601</v>
      </c>
    </row>
    <row r="1018" ht="15.75" customHeight="1">
      <c r="A1018" s="13">
        <v>43883.0</v>
      </c>
      <c r="B1018" s="15" t="s">
        <v>119</v>
      </c>
      <c r="C1018" s="15" t="s">
        <v>388</v>
      </c>
      <c r="D1018" s="15" t="s">
        <v>502</v>
      </c>
      <c r="I1018" s="15" t="s">
        <v>600</v>
      </c>
      <c r="J1018" s="15" t="s">
        <v>601</v>
      </c>
    </row>
    <row r="1019" ht="15.75" customHeight="1">
      <c r="A1019" s="13">
        <v>43883.0</v>
      </c>
      <c r="B1019" s="15" t="s">
        <v>119</v>
      </c>
      <c r="C1019" s="15" t="s">
        <v>388</v>
      </c>
      <c r="D1019" s="15" t="s">
        <v>502</v>
      </c>
      <c r="I1019" s="15" t="s">
        <v>600</v>
      </c>
      <c r="J1019" s="15" t="s">
        <v>601</v>
      </c>
    </row>
    <row r="1020" ht="15.75" customHeight="1">
      <c r="A1020" s="13">
        <v>43883.0</v>
      </c>
      <c r="B1020" s="15" t="s">
        <v>119</v>
      </c>
      <c r="C1020" s="15" t="s">
        <v>388</v>
      </c>
      <c r="D1020" s="15" t="s">
        <v>502</v>
      </c>
      <c r="I1020" s="15" t="s">
        <v>600</v>
      </c>
      <c r="J1020" s="15" t="s">
        <v>601</v>
      </c>
    </row>
    <row r="1021" ht="15.75" customHeight="1">
      <c r="A1021" s="13">
        <v>43883.0</v>
      </c>
      <c r="B1021" s="15" t="s">
        <v>119</v>
      </c>
      <c r="C1021" s="15" t="s">
        <v>388</v>
      </c>
      <c r="D1021" s="15" t="s">
        <v>502</v>
      </c>
      <c r="I1021" s="15" t="s">
        <v>600</v>
      </c>
      <c r="J1021" s="15" t="s">
        <v>601</v>
      </c>
    </row>
    <row r="1022" ht="15.75" customHeight="1">
      <c r="A1022" s="13">
        <v>43883.0</v>
      </c>
      <c r="B1022" s="15" t="s">
        <v>119</v>
      </c>
      <c r="C1022" s="15" t="s">
        <v>388</v>
      </c>
      <c r="D1022" s="15" t="s">
        <v>502</v>
      </c>
      <c r="I1022" s="15" t="s">
        <v>600</v>
      </c>
      <c r="J1022" s="15" t="s">
        <v>601</v>
      </c>
    </row>
    <row r="1023" ht="15.75" customHeight="1">
      <c r="A1023" s="13">
        <v>43883.0</v>
      </c>
      <c r="B1023" s="15" t="s">
        <v>119</v>
      </c>
      <c r="C1023" s="15" t="s">
        <v>388</v>
      </c>
      <c r="D1023" s="15" t="s">
        <v>502</v>
      </c>
      <c r="I1023" s="15" t="s">
        <v>600</v>
      </c>
      <c r="J1023" s="15" t="s">
        <v>601</v>
      </c>
    </row>
    <row r="1024" ht="15.75" customHeight="1">
      <c r="A1024" s="13">
        <v>43883.0</v>
      </c>
      <c r="B1024" s="15" t="s">
        <v>119</v>
      </c>
      <c r="C1024" s="15" t="s">
        <v>388</v>
      </c>
      <c r="D1024" s="15" t="s">
        <v>502</v>
      </c>
      <c r="I1024" s="15" t="s">
        <v>600</v>
      </c>
      <c r="J1024" s="15" t="s">
        <v>601</v>
      </c>
    </row>
    <row r="1025" ht="15.75" customHeight="1">
      <c r="A1025" s="13">
        <v>43883.0</v>
      </c>
      <c r="B1025" s="15" t="s">
        <v>119</v>
      </c>
      <c r="C1025" s="15" t="s">
        <v>388</v>
      </c>
      <c r="D1025" s="15" t="s">
        <v>502</v>
      </c>
      <c r="I1025" s="15" t="s">
        <v>600</v>
      </c>
      <c r="J1025" s="15" t="s">
        <v>601</v>
      </c>
    </row>
    <row r="1026" ht="15.75" customHeight="1">
      <c r="A1026" s="13">
        <v>43883.0</v>
      </c>
      <c r="B1026" s="15" t="s">
        <v>119</v>
      </c>
      <c r="C1026" s="15" t="s">
        <v>388</v>
      </c>
      <c r="D1026" s="15" t="s">
        <v>502</v>
      </c>
      <c r="I1026" s="15" t="s">
        <v>600</v>
      </c>
      <c r="J1026" s="15" t="s">
        <v>601</v>
      </c>
    </row>
    <row r="1027" ht="15.75" customHeight="1">
      <c r="A1027" s="13">
        <v>43883.0</v>
      </c>
      <c r="B1027" s="15" t="s">
        <v>119</v>
      </c>
      <c r="C1027" s="15" t="s">
        <v>388</v>
      </c>
      <c r="D1027" s="15" t="s">
        <v>502</v>
      </c>
      <c r="I1027" s="15" t="s">
        <v>600</v>
      </c>
      <c r="J1027" s="15" t="s">
        <v>601</v>
      </c>
    </row>
    <row r="1028" ht="15.75" customHeight="1">
      <c r="A1028" s="13">
        <v>43883.0</v>
      </c>
      <c r="B1028" s="15" t="s">
        <v>119</v>
      </c>
      <c r="C1028" s="15" t="s">
        <v>388</v>
      </c>
      <c r="D1028" s="15" t="s">
        <v>502</v>
      </c>
      <c r="I1028" s="15" t="s">
        <v>600</v>
      </c>
      <c r="J1028" s="15" t="s">
        <v>601</v>
      </c>
    </row>
    <row r="1029" ht="15.75" customHeight="1">
      <c r="A1029" s="13">
        <v>43883.0</v>
      </c>
      <c r="B1029" s="15" t="s">
        <v>119</v>
      </c>
      <c r="C1029" s="15" t="s">
        <v>388</v>
      </c>
      <c r="D1029" s="15" t="s">
        <v>502</v>
      </c>
      <c r="I1029" s="15" t="s">
        <v>600</v>
      </c>
      <c r="J1029" s="15" t="s">
        <v>601</v>
      </c>
    </row>
    <row r="1030" ht="15.75" customHeight="1">
      <c r="A1030" s="13">
        <v>43883.0</v>
      </c>
      <c r="B1030" s="15" t="s">
        <v>119</v>
      </c>
      <c r="C1030" s="15" t="s">
        <v>388</v>
      </c>
      <c r="D1030" s="15" t="s">
        <v>502</v>
      </c>
      <c r="I1030" s="15" t="s">
        <v>600</v>
      </c>
      <c r="J1030" s="15" t="s">
        <v>601</v>
      </c>
    </row>
    <row r="1031" ht="15.75" customHeight="1">
      <c r="A1031" s="13">
        <v>43883.0</v>
      </c>
      <c r="B1031" s="15" t="s">
        <v>119</v>
      </c>
      <c r="C1031" s="15" t="s">
        <v>388</v>
      </c>
      <c r="D1031" s="15" t="s">
        <v>502</v>
      </c>
      <c r="I1031" s="15" t="s">
        <v>600</v>
      </c>
      <c r="J1031" s="15" t="s">
        <v>601</v>
      </c>
    </row>
    <row r="1032" ht="15.75" customHeight="1">
      <c r="A1032" s="13">
        <v>43883.0</v>
      </c>
      <c r="B1032" s="15" t="s">
        <v>119</v>
      </c>
      <c r="C1032" s="15" t="s">
        <v>388</v>
      </c>
      <c r="D1032" s="15" t="s">
        <v>502</v>
      </c>
      <c r="I1032" s="15" t="s">
        <v>600</v>
      </c>
      <c r="J1032" s="15" t="s">
        <v>601</v>
      </c>
    </row>
    <row r="1033" ht="15.75" customHeight="1">
      <c r="A1033" s="13">
        <v>43883.0</v>
      </c>
      <c r="B1033" s="15" t="s">
        <v>119</v>
      </c>
      <c r="C1033" s="15" t="s">
        <v>388</v>
      </c>
      <c r="D1033" s="15" t="s">
        <v>502</v>
      </c>
      <c r="I1033" s="15" t="s">
        <v>600</v>
      </c>
      <c r="J1033" s="15" t="s">
        <v>601</v>
      </c>
    </row>
    <row r="1034" ht="15.75" customHeight="1">
      <c r="A1034" s="13">
        <v>43883.0</v>
      </c>
      <c r="B1034" s="15" t="s">
        <v>119</v>
      </c>
      <c r="C1034" s="15" t="s">
        <v>388</v>
      </c>
      <c r="D1034" s="15" t="s">
        <v>502</v>
      </c>
      <c r="I1034" s="15" t="s">
        <v>600</v>
      </c>
      <c r="J1034" s="15" t="s">
        <v>601</v>
      </c>
    </row>
    <row r="1035" ht="15.75" customHeight="1">
      <c r="A1035" s="13">
        <v>43883.0</v>
      </c>
      <c r="B1035" s="15" t="s">
        <v>119</v>
      </c>
      <c r="C1035" s="15" t="s">
        <v>388</v>
      </c>
      <c r="D1035" s="15" t="s">
        <v>502</v>
      </c>
      <c r="I1035" s="15" t="s">
        <v>600</v>
      </c>
      <c r="J1035" s="15" t="s">
        <v>601</v>
      </c>
    </row>
    <row r="1036" ht="15.75" customHeight="1">
      <c r="A1036" s="13">
        <v>43883.0</v>
      </c>
      <c r="B1036" s="15" t="s">
        <v>119</v>
      </c>
      <c r="C1036" s="15" t="s">
        <v>388</v>
      </c>
      <c r="D1036" s="15" t="s">
        <v>502</v>
      </c>
      <c r="I1036" s="15" t="s">
        <v>600</v>
      </c>
      <c r="J1036" s="15" t="s">
        <v>601</v>
      </c>
    </row>
    <row r="1037" ht="15.75" customHeight="1">
      <c r="A1037" s="13">
        <v>43883.0</v>
      </c>
      <c r="B1037" s="15" t="s">
        <v>119</v>
      </c>
      <c r="C1037" s="15" t="s">
        <v>388</v>
      </c>
      <c r="D1037" s="15" t="s">
        <v>502</v>
      </c>
      <c r="I1037" s="15" t="s">
        <v>600</v>
      </c>
      <c r="J1037" s="15" t="s">
        <v>601</v>
      </c>
    </row>
    <row r="1038" ht="15.75" customHeight="1">
      <c r="A1038" s="13">
        <v>43883.0</v>
      </c>
      <c r="B1038" s="15" t="s">
        <v>119</v>
      </c>
      <c r="C1038" s="15" t="s">
        <v>388</v>
      </c>
      <c r="D1038" s="15" t="s">
        <v>502</v>
      </c>
      <c r="I1038" s="15" t="s">
        <v>600</v>
      </c>
      <c r="J1038" s="15" t="s">
        <v>601</v>
      </c>
    </row>
    <row r="1039" ht="15.75" customHeight="1">
      <c r="A1039" s="13">
        <v>43883.0</v>
      </c>
      <c r="B1039" s="15" t="s">
        <v>119</v>
      </c>
      <c r="C1039" s="15" t="s">
        <v>388</v>
      </c>
      <c r="D1039" s="15" t="s">
        <v>502</v>
      </c>
      <c r="I1039" s="15" t="s">
        <v>600</v>
      </c>
      <c r="J1039" s="15" t="s">
        <v>601</v>
      </c>
    </row>
    <row r="1040" ht="15.75" customHeight="1">
      <c r="A1040" s="13">
        <v>43883.0</v>
      </c>
      <c r="B1040" s="15" t="s">
        <v>119</v>
      </c>
      <c r="C1040" s="15" t="s">
        <v>388</v>
      </c>
      <c r="D1040" s="15" t="s">
        <v>502</v>
      </c>
      <c r="I1040" s="15" t="s">
        <v>600</v>
      </c>
      <c r="J1040" s="15" t="s">
        <v>601</v>
      </c>
    </row>
    <row r="1041" ht="15.75" customHeight="1">
      <c r="A1041" s="13">
        <v>43883.0</v>
      </c>
      <c r="B1041" s="15" t="s">
        <v>119</v>
      </c>
      <c r="C1041" s="15" t="s">
        <v>388</v>
      </c>
      <c r="D1041" s="15" t="s">
        <v>502</v>
      </c>
      <c r="I1041" s="15" t="s">
        <v>600</v>
      </c>
      <c r="J1041" s="15" t="s">
        <v>601</v>
      </c>
    </row>
    <row r="1042" ht="15.75" customHeight="1">
      <c r="A1042" s="13">
        <v>43883.0</v>
      </c>
      <c r="B1042" s="15" t="s">
        <v>119</v>
      </c>
      <c r="C1042" s="15" t="s">
        <v>388</v>
      </c>
      <c r="D1042" s="15" t="s">
        <v>502</v>
      </c>
      <c r="I1042" s="15" t="s">
        <v>600</v>
      </c>
      <c r="J1042" s="15" t="s">
        <v>601</v>
      </c>
    </row>
    <row r="1043" ht="15.75" customHeight="1">
      <c r="A1043" s="13">
        <v>43883.0</v>
      </c>
      <c r="B1043" s="15" t="s">
        <v>119</v>
      </c>
      <c r="C1043" s="15" t="s">
        <v>388</v>
      </c>
      <c r="D1043" s="15" t="s">
        <v>502</v>
      </c>
      <c r="I1043" s="15" t="s">
        <v>600</v>
      </c>
      <c r="J1043" s="15" t="s">
        <v>601</v>
      </c>
    </row>
    <row r="1044" ht="15.75" customHeight="1">
      <c r="A1044" s="13">
        <v>43883.0</v>
      </c>
      <c r="B1044" s="15" t="s">
        <v>119</v>
      </c>
      <c r="C1044" s="15" t="s">
        <v>388</v>
      </c>
      <c r="D1044" s="15" t="s">
        <v>502</v>
      </c>
      <c r="I1044" s="15" t="s">
        <v>600</v>
      </c>
      <c r="J1044" s="15" t="s">
        <v>601</v>
      </c>
    </row>
    <row r="1045" ht="15.75" customHeight="1">
      <c r="A1045" s="13">
        <v>43883.0</v>
      </c>
      <c r="B1045" s="15" t="s">
        <v>119</v>
      </c>
      <c r="C1045" s="15" t="s">
        <v>388</v>
      </c>
      <c r="D1045" s="15" t="s">
        <v>502</v>
      </c>
      <c r="I1045" s="15" t="s">
        <v>600</v>
      </c>
      <c r="J1045" s="15" t="s">
        <v>601</v>
      </c>
    </row>
    <row r="1046" ht="15.75" customHeight="1">
      <c r="A1046" s="13">
        <v>43883.0</v>
      </c>
      <c r="B1046" s="15" t="s">
        <v>119</v>
      </c>
      <c r="C1046" s="15" t="s">
        <v>388</v>
      </c>
      <c r="D1046" s="15" t="s">
        <v>502</v>
      </c>
      <c r="I1046" s="15" t="s">
        <v>600</v>
      </c>
      <c r="J1046" s="15" t="s">
        <v>601</v>
      </c>
    </row>
    <row r="1047" ht="15.75" customHeight="1">
      <c r="A1047" s="13">
        <v>43883.0</v>
      </c>
      <c r="B1047" s="15" t="s">
        <v>119</v>
      </c>
      <c r="C1047" s="15" t="s">
        <v>388</v>
      </c>
      <c r="D1047" s="15" t="s">
        <v>502</v>
      </c>
      <c r="I1047" s="15" t="s">
        <v>600</v>
      </c>
      <c r="J1047" s="15" t="s">
        <v>601</v>
      </c>
    </row>
    <row r="1048" ht="15.75" customHeight="1">
      <c r="A1048" s="13">
        <v>43883.0</v>
      </c>
      <c r="B1048" s="15" t="s">
        <v>119</v>
      </c>
      <c r="C1048" s="15" t="s">
        <v>388</v>
      </c>
      <c r="D1048" s="15" t="s">
        <v>502</v>
      </c>
      <c r="I1048" s="15" t="s">
        <v>600</v>
      </c>
      <c r="J1048" s="15" t="s">
        <v>601</v>
      </c>
    </row>
    <row r="1049" ht="15.75" customHeight="1">
      <c r="A1049" s="13">
        <v>43883.0</v>
      </c>
      <c r="B1049" s="15" t="s">
        <v>119</v>
      </c>
      <c r="C1049" s="15" t="s">
        <v>388</v>
      </c>
      <c r="D1049" s="15" t="s">
        <v>502</v>
      </c>
      <c r="I1049" s="15" t="s">
        <v>600</v>
      </c>
      <c r="J1049" s="15" t="s">
        <v>601</v>
      </c>
    </row>
    <row r="1050" ht="15.75" customHeight="1">
      <c r="A1050" s="13">
        <v>43883.0</v>
      </c>
      <c r="B1050" s="15" t="s">
        <v>119</v>
      </c>
      <c r="C1050" s="15" t="s">
        <v>388</v>
      </c>
      <c r="D1050" s="15" t="s">
        <v>502</v>
      </c>
      <c r="I1050" s="15" t="s">
        <v>600</v>
      </c>
      <c r="J1050" s="15" t="s">
        <v>601</v>
      </c>
    </row>
    <row r="1051" ht="15.75" customHeight="1">
      <c r="A1051" s="13">
        <v>43883.0</v>
      </c>
      <c r="B1051" s="15" t="s">
        <v>119</v>
      </c>
      <c r="C1051" s="15" t="s">
        <v>388</v>
      </c>
      <c r="D1051" s="15" t="s">
        <v>502</v>
      </c>
      <c r="I1051" s="15" t="s">
        <v>600</v>
      </c>
      <c r="J1051" s="15" t="s">
        <v>601</v>
      </c>
    </row>
    <row r="1052" ht="15.75" customHeight="1">
      <c r="A1052" s="13">
        <v>43883.0</v>
      </c>
      <c r="B1052" s="15" t="s">
        <v>119</v>
      </c>
      <c r="C1052" s="15" t="s">
        <v>388</v>
      </c>
      <c r="D1052" s="15" t="s">
        <v>502</v>
      </c>
      <c r="I1052" s="15" t="s">
        <v>600</v>
      </c>
      <c r="J1052" s="15" t="s">
        <v>601</v>
      </c>
    </row>
    <row r="1053" ht="15.75" customHeight="1">
      <c r="A1053" s="13">
        <v>43883.0</v>
      </c>
      <c r="B1053" s="15" t="s">
        <v>119</v>
      </c>
      <c r="C1053" s="15" t="s">
        <v>388</v>
      </c>
      <c r="D1053" s="15" t="s">
        <v>502</v>
      </c>
      <c r="I1053" s="15" t="s">
        <v>600</v>
      </c>
      <c r="J1053" s="15" t="s">
        <v>601</v>
      </c>
    </row>
    <row r="1054" ht="15.75" customHeight="1">
      <c r="A1054" s="13">
        <v>43883.0</v>
      </c>
      <c r="B1054" s="15" t="s">
        <v>119</v>
      </c>
      <c r="C1054" s="15" t="s">
        <v>388</v>
      </c>
      <c r="D1054" s="15" t="s">
        <v>502</v>
      </c>
      <c r="I1054" s="15" t="s">
        <v>600</v>
      </c>
      <c r="J1054" s="15" t="s">
        <v>601</v>
      </c>
    </row>
    <row r="1055" ht="15.75" customHeight="1">
      <c r="A1055" s="13">
        <v>43883.0</v>
      </c>
      <c r="B1055" s="15" t="s">
        <v>119</v>
      </c>
      <c r="C1055" s="15" t="s">
        <v>388</v>
      </c>
      <c r="D1055" s="15" t="s">
        <v>502</v>
      </c>
      <c r="I1055" s="15" t="s">
        <v>600</v>
      </c>
      <c r="J1055" s="15" t="s">
        <v>601</v>
      </c>
    </row>
    <row r="1056" ht="15.75" customHeight="1">
      <c r="A1056" s="13">
        <v>43883.0</v>
      </c>
      <c r="B1056" s="15" t="s">
        <v>119</v>
      </c>
      <c r="C1056" s="15" t="s">
        <v>388</v>
      </c>
      <c r="D1056" s="15" t="s">
        <v>502</v>
      </c>
      <c r="I1056" s="15" t="s">
        <v>600</v>
      </c>
      <c r="J1056" s="15" t="s">
        <v>601</v>
      </c>
    </row>
    <row r="1057" ht="15.75" customHeight="1">
      <c r="A1057" s="13">
        <v>43883.0</v>
      </c>
      <c r="B1057" s="15" t="s">
        <v>119</v>
      </c>
      <c r="C1057" s="15" t="s">
        <v>388</v>
      </c>
      <c r="D1057" s="15" t="s">
        <v>502</v>
      </c>
      <c r="I1057" s="15" t="s">
        <v>600</v>
      </c>
      <c r="J1057" s="15" t="s">
        <v>601</v>
      </c>
    </row>
    <row r="1058" ht="15.75" customHeight="1">
      <c r="A1058" s="13">
        <v>43883.0</v>
      </c>
      <c r="B1058" s="15" t="s">
        <v>119</v>
      </c>
      <c r="C1058" s="15" t="s">
        <v>388</v>
      </c>
      <c r="D1058" s="15" t="s">
        <v>502</v>
      </c>
      <c r="I1058" s="15" t="s">
        <v>600</v>
      </c>
      <c r="J1058" s="15" t="s">
        <v>601</v>
      </c>
    </row>
    <row r="1059" ht="15.75" customHeight="1">
      <c r="A1059" s="13">
        <v>43883.0</v>
      </c>
      <c r="B1059" s="15" t="s">
        <v>119</v>
      </c>
      <c r="C1059" s="15" t="s">
        <v>388</v>
      </c>
      <c r="D1059" s="15" t="s">
        <v>502</v>
      </c>
      <c r="I1059" s="15" t="s">
        <v>600</v>
      </c>
      <c r="J1059" s="15" t="s">
        <v>601</v>
      </c>
    </row>
    <row r="1060" ht="15.75" customHeight="1">
      <c r="A1060" s="13">
        <v>43883.0</v>
      </c>
      <c r="B1060" s="15" t="s">
        <v>119</v>
      </c>
      <c r="C1060" s="15" t="s">
        <v>388</v>
      </c>
      <c r="D1060" s="15" t="s">
        <v>502</v>
      </c>
      <c r="I1060" s="15" t="s">
        <v>600</v>
      </c>
      <c r="J1060" s="15" t="s">
        <v>601</v>
      </c>
    </row>
    <row r="1061" ht="15.75" customHeight="1">
      <c r="A1061" s="13">
        <v>43883.0</v>
      </c>
      <c r="B1061" s="15" t="s">
        <v>119</v>
      </c>
      <c r="C1061" s="15" t="s">
        <v>388</v>
      </c>
      <c r="D1061" s="15" t="s">
        <v>502</v>
      </c>
      <c r="I1061" s="15" t="s">
        <v>600</v>
      </c>
      <c r="J1061" s="15" t="s">
        <v>601</v>
      </c>
    </row>
    <row r="1062" ht="15.75" customHeight="1">
      <c r="A1062" s="13">
        <v>43883.0</v>
      </c>
      <c r="B1062" s="15" t="s">
        <v>119</v>
      </c>
      <c r="C1062" s="15" t="s">
        <v>388</v>
      </c>
      <c r="D1062" s="15" t="s">
        <v>502</v>
      </c>
      <c r="I1062" s="15" t="s">
        <v>600</v>
      </c>
      <c r="J1062" s="15" t="s">
        <v>601</v>
      </c>
    </row>
    <row r="1063" ht="15.75" customHeight="1">
      <c r="A1063" s="13">
        <v>43883.0</v>
      </c>
      <c r="B1063" s="15" t="s">
        <v>119</v>
      </c>
      <c r="C1063" s="15" t="s">
        <v>388</v>
      </c>
      <c r="D1063" s="15" t="s">
        <v>502</v>
      </c>
      <c r="I1063" s="15" t="s">
        <v>600</v>
      </c>
      <c r="J1063" s="15" t="s">
        <v>601</v>
      </c>
    </row>
    <row r="1064" ht="15.75" customHeight="1">
      <c r="A1064" s="13">
        <v>43883.0</v>
      </c>
      <c r="B1064" s="15" t="s">
        <v>119</v>
      </c>
      <c r="C1064" s="15" t="s">
        <v>388</v>
      </c>
      <c r="D1064" s="15" t="s">
        <v>502</v>
      </c>
      <c r="I1064" s="15" t="s">
        <v>600</v>
      </c>
      <c r="J1064" s="15" t="s">
        <v>601</v>
      </c>
    </row>
    <row r="1065" ht="15.75" customHeight="1">
      <c r="A1065" s="13">
        <v>43883.0</v>
      </c>
      <c r="B1065" s="15" t="s">
        <v>119</v>
      </c>
      <c r="C1065" s="15" t="s">
        <v>388</v>
      </c>
      <c r="D1065" s="15" t="s">
        <v>502</v>
      </c>
      <c r="I1065" s="15" t="s">
        <v>600</v>
      </c>
      <c r="J1065" s="15" t="s">
        <v>601</v>
      </c>
    </row>
    <row r="1066" ht="15.75" customHeight="1">
      <c r="A1066" s="13">
        <v>43883.0</v>
      </c>
      <c r="B1066" s="15" t="s">
        <v>119</v>
      </c>
      <c r="C1066" s="15" t="s">
        <v>388</v>
      </c>
      <c r="D1066" s="15" t="s">
        <v>502</v>
      </c>
      <c r="I1066" s="15" t="s">
        <v>600</v>
      </c>
      <c r="J1066" s="15" t="s">
        <v>601</v>
      </c>
    </row>
    <row r="1067" ht="15.75" customHeight="1">
      <c r="A1067" s="13">
        <v>43883.0</v>
      </c>
      <c r="B1067" s="15" t="s">
        <v>119</v>
      </c>
      <c r="C1067" s="15" t="s">
        <v>388</v>
      </c>
      <c r="D1067" s="15" t="s">
        <v>502</v>
      </c>
      <c r="I1067" s="15" t="s">
        <v>600</v>
      </c>
      <c r="J1067" s="15" t="s">
        <v>601</v>
      </c>
    </row>
    <row r="1068" ht="15.75" customHeight="1">
      <c r="A1068" s="13">
        <v>43883.0</v>
      </c>
      <c r="B1068" s="15" t="s">
        <v>119</v>
      </c>
      <c r="C1068" s="15" t="s">
        <v>388</v>
      </c>
      <c r="D1068" s="15" t="s">
        <v>502</v>
      </c>
      <c r="I1068" s="15" t="s">
        <v>600</v>
      </c>
      <c r="J1068" s="15" t="s">
        <v>601</v>
      </c>
    </row>
    <row r="1069" ht="15.75" customHeight="1">
      <c r="A1069" s="13">
        <v>43883.0</v>
      </c>
      <c r="B1069" s="15" t="s">
        <v>119</v>
      </c>
      <c r="C1069" s="15" t="s">
        <v>388</v>
      </c>
      <c r="D1069" s="15" t="s">
        <v>502</v>
      </c>
      <c r="I1069" s="15" t="s">
        <v>600</v>
      </c>
      <c r="J1069" s="15" t="s">
        <v>601</v>
      </c>
    </row>
    <row r="1070" ht="15.75" customHeight="1">
      <c r="A1070" s="13">
        <v>43883.0</v>
      </c>
      <c r="B1070" s="15" t="s">
        <v>119</v>
      </c>
      <c r="C1070" s="15" t="s">
        <v>388</v>
      </c>
      <c r="D1070" s="15" t="s">
        <v>502</v>
      </c>
      <c r="I1070" s="15" t="s">
        <v>600</v>
      </c>
      <c r="J1070" s="15" t="s">
        <v>601</v>
      </c>
    </row>
    <row r="1071" ht="15.75" customHeight="1">
      <c r="A1071" s="13">
        <v>43883.0</v>
      </c>
      <c r="B1071" s="15" t="s">
        <v>119</v>
      </c>
      <c r="C1071" s="15" t="s">
        <v>388</v>
      </c>
      <c r="D1071" s="15" t="s">
        <v>502</v>
      </c>
      <c r="I1071" s="15" t="s">
        <v>600</v>
      </c>
      <c r="J1071" s="15" t="s">
        <v>601</v>
      </c>
    </row>
    <row r="1072" ht="15.75" customHeight="1">
      <c r="A1072" s="13">
        <v>43883.0</v>
      </c>
      <c r="B1072" s="15" t="s">
        <v>119</v>
      </c>
      <c r="C1072" s="15" t="s">
        <v>388</v>
      </c>
      <c r="D1072" s="15" t="s">
        <v>502</v>
      </c>
      <c r="I1072" s="15" t="s">
        <v>600</v>
      </c>
      <c r="J1072" s="15" t="s">
        <v>601</v>
      </c>
    </row>
    <row r="1073" ht="15.75" customHeight="1">
      <c r="A1073" s="13">
        <v>43883.0</v>
      </c>
      <c r="B1073" s="15" t="s">
        <v>119</v>
      </c>
      <c r="C1073" s="15" t="s">
        <v>388</v>
      </c>
      <c r="D1073" s="15" t="s">
        <v>502</v>
      </c>
      <c r="I1073" s="15" t="s">
        <v>600</v>
      </c>
      <c r="J1073" s="15" t="s">
        <v>601</v>
      </c>
    </row>
    <row r="1074" ht="15.75" customHeight="1">
      <c r="A1074" s="13">
        <v>43883.0</v>
      </c>
      <c r="B1074" s="15" t="s">
        <v>119</v>
      </c>
      <c r="C1074" s="15" t="s">
        <v>388</v>
      </c>
      <c r="D1074" s="15" t="s">
        <v>502</v>
      </c>
      <c r="I1074" s="15" t="s">
        <v>600</v>
      </c>
      <c r="J1074" s="15" t="s">
        <v>601</v>
      </c>
    </row>
    <row r="1075" ht="15.75" customHeight="1">
      <c r="A1075" s="13">
        <v>43883.0</v>
      </c>
      <c r="B1075" s="15" t="s">
        <v>119</v>
      </c>
      <c r="C1075" s="15" t="s">
        <v>388</v>
      </c>
      <c r="D1075" s="15" t="s">
        <v>502</v>
      </c>
      <c r="I1075" s="15" t="s">
        <v>600</v>
      </c>
      <c r="J1075" s="15" t="s">
        <v>601</v>
      </c>
    </row>
    <row r="1076" ht="15.75" customHeight="1">
      <c r="A1076" s="13">
        <v>43883.0</v>
      </c>
      <c r="B1076" s="15" t="s">
        <v>119</v>
      </c>
      <c r="C1076" s="15" t="s">
        <v>388</v>
      </c>
      <c r="D1076" s="15" t="s">
        <v>502</v>
      </c>
      <c r="I1076" s="15" t="s">
        <v>600</v>
      </c>
      <c r="J1076" s="15" t="s">
        <v>601</v>
      </c>
    </row>
    <row r="1077" ht="15.75" customHeight="1">
      <c r="A1077" s="13">
        <v>43883.0</v>
      </c>
      <c r="B1077" s="15" t="s">
        <v>119</v>
      </c>
      <c r="C1077" s="15" t="s">
        <v>388</v>
      </c>
      <c r="D1077" s="15" t="s">
        <v>502</v>
      </c>
      <c r="I1077" s="15" t="s">
        <v>600</v>
      </c>
      <c r="J1077" s="15" t="s">
        <v>601</v>
      </c>
    </row>
    <row r="1078" ht="15.75" customHeight="1">
      <c r="A1078" s="13">
        <v>43883.0</v>
      </c>
      <c r="B1078" s="15" t="s">
        <v>119</v>
      </c>
      <c r="C1078" s="15" t="s">
        <v>388</v>
      </c>
      <c r="D1078" s="15" t="s">
        <v>502</v>
      </c>
      <c r="I1078" s="15" t="s">
        <v>600</v>
      </c>
      <c r="J1078" s="15" t="s">
        <v>601</v>
      </c>
    </row>
    <row r="1079" ht="15.75" customHeight="1">
      <c r="A1079" s="13">
        <v>43883.0</v>
      </c>
      <c r="B1079" s="15" t="s">
        <v>119</v>
      </c>
      <c r="C1079" s="15" t="s">
        <v>388</v>
      </c>
      <c r="D1079" s="15" t="s">
        <v>502</v>
      </c>
      <c r="I1079" s="15" t="s">
        <v>600</v>
      </c>
      <c r="J1079" s="15" t="s">
        <v>601</v>
      </c>
    </row>
    <row r="1080" ht="15.75" customHeight="1">
      <c r="A1080" s="13">
        <v>43883.0</v>
      </c>
      <c r="B1080" s="15" t="s">
        <v>119</v>
      </c>
      <c r="C1080" s="15" t="s">
        <v>388</v>
      </c>
      <c r="D1080" s="15" t="s">
        <v>502</v>
      </c>
      <c r="I1080" s="15" t="s">
        <v>600</v>
      </c>
      <c r="J1080" s="15" t="s">
        <v>601</v>
      </c>
    </row>
    <row r="1081" ht="15.75" customHeight="1">
      <c r="A1081" s="13">
        <v>43883.0</v>
      </c>
      <c r="B1081" s="15" t="s">
        <v>119</v>
      </c>
      <c r="C1081" s="15" t="s">
        <v>388</v>
      </c>
      <c r="D1081" s="15" t="s">
        <v>502</v>
      </c>
      <c r="I1081" s="15" t="s">
        <v>600</v>
      </c>
      <c r="J1081" s="15" t="s">
        <v>601</v>
      </c>
    </row>
    <row r="1082" ht="15.75" customHeight="1">
      <c r="A1082" s="13">
        <v>43883.0</v>
      </c>
      <c r="B1082" s="15" t="s">
        <v>119</v>
      </c>
      <c r="C1082" s="15" t="s">
        <v>388</v>
      </c>
      <c r="D1082" s="15" t="s">
        <v>502</v>
      </c>
      <c r="I1082" s="15" t="s">
        <v>600</v>
      </c>
      <c r="J1082" s="15" t="s">
        <v>601</v>
      </c>
    </row>
    <row r="1083" ht="15.75" customHeight="1">
      <c r="A1083" s="13">
        <v>43904.0</v>
      </c>
      <c r="B1083" s="15" t="s">
        <v>125</v>
      </c>
      <c r="C1083" s="15" t="s">
        <v>392</v>
      </c>
      <c r="D1083" s="15" t="s">
        <v>502</v>
      </c>
      <c r="F1083" s="15" t="s">
        <v>232</v>
      </c>
    </row>
    <row r="1084" ht="15.75" customHeight="1">
      <c r="A1084" s="13">
        <v>43904.0</v>
      </c>
      <c r="B1084" s="15" t="s">
        <v>125</v>
      </c>
      <c r="C1084" s="15" t="s">
        <v>392</v>
      </c>
      <c r="D1084" s="15" t="s">
        <v>502</v>
      </c>
      <c r="F1084" s="15" t="s">
        <v>232</v>
      </c>
    </row>
    <row r="1085" ht="15.75" customHeight="1">
      <c r="A1085" s="13">
        <v>43904.0</v>
      </c>
      <c r="B1085" s="15" t="s">
        <v>125</v>
      </c>
      <c r="C1085" s="15" t="s">
        <v>392</v>
      </c>
      <c r="D1085" s="15" t="s">
        <v>502</v>
      </c>
      <c r="F1085" s="15" t="s">
        <v>232</v>
      </c>
    </row>
    <row r="1086" ht="15.75" customHeight="1">
      <c r="A1086" s="13">
        <v>43904.0</v>
      </c>
      <c r="B1086" s="15" t="s">
        <v>125</v>
      </c>
      <c r="C1086" s="15" t="s">
        <v>392</v>
      </c>
      <c r="D1086" s="15" t="s">
        <v>502</v>
      </c>
      <c r="F1086" s="15" t="s">
        <v>232</v>
      </c>
    </row>
    <row r="1087" ht="15.75" customHeight="1">
      <c r="A1087" s="13">
        <v>43904.0</v>
      </c>
      <c r="B1087" s="15" t="s">
        <v>125</v>
      </c>
      <c r="C1087" s="15" t="s">
        <v>392</v>
      </c>
      <c r="D1087" s="15" t="s">
        <v>502</v>
      </c>
      <c r="F1087" s="15" t="s">
        <v>602</v>
      </c>
    </row>
    <row r="1088" ht="15.75" customHeight="1">
      <c r="A1088" s="13">
        <v>43904.0</v>
      </c>
      <c r="B1088" s="15" t="s">
        <v>125</v>
      </c>
      <c r="C1088" s="15" t="s">
        <v>392</v>
      </c>
      <c r="D1088" s="15" t="s">
        <v>502</v>
      </c>
      <c r="F1088" s="15" t="s">
        <v>602</v>
      </c>
    </row>
    <row r="1089" ht="15.75" customHeight="1">
      <c r="A1089" s="13">
        <v>43904.0</v>
      </c>
      <c r="B1089" s="15" t="s">
        <v>125</v>
      </c>
      <c r="C1089" s="15" t="s">
        <v>392</v>
      </c>
      <c r="D1089" s="15" t="s">
        <v>502</v>
      </c>
      <c r="F1089" s="15" t="s">
        <v>602</v>
      </c>
    </row>
    <row r="1090" ht="15.75" customHeight="1">
      <c r="A1090" s="13">
        <v>43904.0</v>
      </c>
      <c r="B1090" s="15" t="s">
        <v>125</v>
      </c>
      <c r="C1090" s="15" t="s">
        <v>392</v>
      </c>
      <c r="D1090" s="15" t="s">
        <v>502</v>
      </c>
      <c r="F1090" s="15" t="s">
        <v>602</v>
      </c>
    </row>
    <row r="1091" ht="15.75" customHeight="1">
      <c r="A1091" s="13">
        <v>43905.0</v>
      </c>
      <c r="B1091" s="15" t="s">
        <v>128</v>
      </c>
      <c r="C1091" s="15" t="s">
        <v>393</v>
      </c>
      <c r="D1091" s="15" t="s">
        <v>502</v>
      </c>
      <c r="E1091" s="15" t="s">
        <v>491</v>
      </c>
      <c r="F1091" s="15" t="s">
        <v>242</v>
      </c>
    </row>
    <row r="1092" ht="15.75" customHeight="1">
      <c r="A1092" s="13">
        <v>43905.0</v>
      </c>
      <c r="B1092" s="15" t="s">
        <v>128</v>
      </c>
      <c r="C1092" s="15" t="s">
        <v>393</v>
      </c>
      <c r="D1092" s="15" t="s">
        <v>502</v>
      </c>
      <c r="E1092" s="15" t="s">
        <v>491</v>
      </c>
      <c r="F1092" s="15" t="s">
        <v>242</v>
      </c>
    </row>
    <row r="1093" ht="15.75" customHeight="1">
      <c r="A1093" s="13">
        <v>43905.0</v>
      </c>
      <c r="B1093" s="15" t="s">
        <v>128</v>
      </c>
      <c r="C1093" s="15" t="s">
        <v>393</v>
      </c>
      <c r="D1093" s="15" t="s">
        <v>502</v>
      </c>
      <c r="E1093" s="15" t="s">
        <v>491</v>
      </c>
      <c r="F1093" s="15" t="s">
        <v>242</v>
      </c>
    </row>
    <row r="1094" ht="15.75" customHeight="1">
      <c r="A1094" s="13">
        <v>43905.0</v>
      </c>
      <c r="B1094" s="15" t="s">
        <v>128</v>
      </c>
      <c r="C1094" s="15" t="s">
        <v>393</v>
      </c>
      <c r="D1094" s="15" t="s">
        <v>502</v>
      </c>
      <c r="E1094" s="15" t="s">
        <v>491</v>
      </c>
      <c r="F1094" s="15" t="s">
        <v>242</v>
      </c>
    </row>
    <row r="1095" ht="15.75" customHeight="1">
      <c r="A1095" s="13">
        <v>43905.0</v>
      </c>
      <c r="B1095" s="15" t="s">
        <v>128</v>
      </c>
      <c r="C1095" s="15" t="s">
        <v>393</v>
      </c>
      <c r="D1095" s="15" t="s">
        <v>502</v>
      </c>
      <c r="E1095" s="15" t="s">
        <v>603</v>
      </c>
      <c r="F1095" s="15" t="s">
        <v>242</v>
      </c>
    </row>
    <row r="1096" ht="15.75" customHeight="1">
      <c r="A1096" s="13">
        <v>43905.0</v>
      </c>
      <c r="B1096" s="15" t="s">
        <v>128</v>
      </c>
      <c r="C1096" s="15" t="s">
        <v>393</v>
      </c>
      <c r="D1096" s="15" t="s">
        <v>502</v>
      </c>
      <c r="E1096" s="15" t="s">
        <v>603</v>
      </c>
      <c r="F1096" s="15" t="s">
        <v>242</v>
      </c>
    </row>
    <row r="1097" ht="15.75" customHeight="1">
      <c r="A1097" s="13">
        <v>43905.0</v>
      </c>
      <c r="B1097" s="15" t="s">
        <v>128</v>
      </c>
      <c r="C1097" s="15" t="s">
        <v>393</v>
      </c>
      <c r="D1097" s="15" t="s">
        <v>502</v>
      </c>
      <c r="E1097" s="15" t="s">
        <v>603</v>
      </c>
      <c r="F1097" s="15" t="s">
        <v>242</v>
      </c>
    </row>
    <row r="1098" ht="15.75" customHeight="1">
      <c r="A1098" s="13">
        <v>43905.0</v>
      </c>
      <c r="B1098" s="15" t="s">
        <v>128</v>
      </c>
      <c r="C1098" s="15" t="s">
        <v>393</v>
      </c>
      <c r="D1098" s="15" t="s">
        <v>502</v>
      </c>
      <c r="E1098" s="15" t="s">
        <v>491</v>
      </c>
      <c r="F1098" s="15" t="s">
        <v>242</v>
      </c>
    </row>
    <row r="1099" ht="15.75" customHeight="1">
      <c r="A1099" s="13">
        <v>43905.0</v>
      </c>
      <c r="B1099" s="15" t="s">
        <v>128</v>
      </c>
      <c r="C1099" s="15" t="s">
        <v>393</v>
      </c>
      <c r="D1099" s="15" t="s">
        <v>502</v>
      </c>
      <c r="E1099" s="15" t="s">
        <v>491</v>
      </c>
      <c r="F1099" s="15" t="s">
        <v>232</v>
      </c>
    </row>
    <row r="1100" ht="15.75" customHeight="1">
      <c r="A1100" s="13">
        <v>43905.0</v>
      </c>
      <c r="B1100" s="15" t="s">
        <v>128</v>
      </c>
      <c r="C1100" s="15" t="s">
        <v>393</v>
      </c>
      <c r="D1100" s="15" t="s">
        <v>502</v>
      </c>
      <c r="E1100" s="15" t="s">
        <v>491</v>
      </c>
      <c r="F1100" s="15" t="s">
        <v>232</v>
      </c>
    </row>
    <row r="1101" ht="15.75" customHeight="1">
      <c r="A1101" s="13">
        <v>43905.0</v>
      </c>
      <c r="B1101" s="15" t="s">
        <v>128</v>
      </c>
      <c r="C1101" s="15" t="s">
        <v>393</v>
      </c>
      <c r="D1101" s="15" t="s">
        <v>502</v>
      </c>
      <c r="E1101" s="15" t="s">
        <v>491</v>
      </c>
      <c r="F1101" s="15" t="s">
        <v>232</v>
      </c>
    </row>
    <row r="1102" ht="15.75" customHeight="1">
      <c r="A1102" s="13">
        <v>43905.0</v>
      </c>
      <c r="B1102" s="15" t="s">
        <v>128</v>
      </c>
      <c r="C1102" s="15" t="s">
        <v>393</v>
      </c>
      <c r="D1102" s="15" t="s">
        <v>502</v>
      </c>
      <c r="E1102" s="15" t="s">
        <v>491</v>
      </c>
      <c r="F1102" s="15" t="s">
        <v>602</v>
      </c>
    </row>
    <row r="1103" ht="15.75" customHeight="1">
      <c r="A1103" s="13">
        <v>43905.0</v>
      </c>
      <c r="B1103" s="15" t="s">
        <v>128</v>
      </c>
      <c r="C1103" s="15" t="s">
        <v>393</v>
      </c>
      <c r="D1103" s="15" t="s">
        <v>502</v>
      </c>
      <c r="F1103" s="15" t="s">
        <v>604</v>
      </c>
    </row>
    <row r="1104" ht="15.75" customHeight="1">
      <c r="A1104" s="13">
        <v>43904.0</v>
      </c>
      <c r="B1104" s="15" t="s">
        <v>39</v>
      </c>
      <c r="C1104" s="15" t="s">
        <v>395</v>
      </c>
      <c r="D1104" s="15" t="s">
        <v>502</v>
      </c>
      <c r="F1104" s="15" t="s">
        <v>267</v>
      </c>
    </row>
    <row r="1105" ht="15.75" customHeight="1">
      <c r="A1105" s="13">
        <v>43904.0</v>
      </c>
      <c r="B1105" s="15" t="s">
        <v>39</v>
      </c>
      <c r="C1105" s="15" t="s">
        <v>395</v>
      </c>
      <c r="D1105" s="15" t="s">
        <v>502</v>
      </c>
      <c r="F1105" s="15" t="s">
        <v>267</v>
      </c>
    </row>
    <row r="1106" ht="15.75" customHeight="1">
      <c r="A1106" s="13">
        <v>43904.0</v>
      </c>
      <c r="B1106" s="15" t="s">
        <v>39</v>
      </c>
      <c r="C1106" s="15" t="s">
        <v>395</v>
      </c>
      <c r="D1106" s="15" t="s">
        <v>502</v>
      </c>
      <c r="F1106" s="15" t="s">
        <v>267</v>
      </c>
    </row>
    <row r="1107" ht="15.75" customHeight="1">
      <c r="A1107" s="13">
        <v>43904.0</v>
      </c>
      <c r="B1107" s="15" t="s">
        <v>39</v>
      </c>
      <c r="C1107" s="15" t="s">
        <v>395</v>
      </c>
      <c r="D1107" s="15" t="s">
        <v>502</v>
      </c>
      <c r="F1107" s="15" t="s">
        <v>267</v>
      </c>
    </row>
    <row r="1108" ht="15.75" customHeight="1">
      <c r="A1108" s="13">
        <v>43904.0</v>
      </c>
      <c r="B1108" s="15" t="s">
        <v>39</v>
      </c>
      <c r="C1108" s="15" t="s">
        <v>395</v>
      </c>
      <c r="D1108" s="15" t="s">
        <v>502</v>
      </c>
      <c r="F1108" s="15" t="s">
        <v>242</v>
      </c>
    </row>
    <row r="1109" ht="15.75" customHeight="1">
      <c r="A1109" s="13">
        <v>43904.0</v>
      </c>
      <c r="B1109" s="15" t="s">
        <v>39</v>
      </c>
      <c r="C1109" s="15" t="s">
        <v>395</v>
      </c>
      <c r="D1109" s="15" t="s">
        <v>502</v>
      </c>
      <c r="F1109" s="15" t="s">
        <v>396</v>
      </c>
    </row>
    <row r="1110" ht="15.75" customHeight="1">
      <c r="A1110" s="13">
        <v>43904.0</v>
      </c>
      <c r="B1110" s="15" t="s">
        <v>39</v>
      </c>
      <c r="C1110" s="15" t="s">
        <v>395</v>
      </c>
      <c r="D1110" s="15" t="s">
        <v>502</v>
      </c>
      <c r="F1110" s="15" t="s">
        <v>232</v>
      </c>
    </row>
    <row r="1111" ht="15.75" customHeight="1">
      <c r="A1111" s="13">
        <v>43904.0</v>
      </c>
      <c r="B1111" s="15" t="s">
        <v>39</v>
      </c>
      <c r="C1111" s="15" t="s">
        <v>395</v>
      </c>
      <c r="D1111" s="15" t="s">
        <v>502</v>
      </c>
      <c r="F1111" s="15" t="s">
        <v>270</v>
      </c>
    </row>
    <row r="1112" ht="15.75" customHeight="1">
      <c r="A1112" s="13"/>
    </row>
    <row r="1113" ht="15.75" customHeight="1">
      <c r="A1113" s="13">
        <v>43884.0</v>
      </c>
      <c r="B1113" s="15" t="s">
        <v>133</v>
      </c>
      <c r="C1113" s="15" t="s">
        <v>134</v>
      </c>
      <c r="D1113" s="15" t="s">
        <v>502</v>
      </c>
      <c r="F1113" s="15" t="s">
        <v>220</v>
      </c>
      <c r="G1113" s="15" t="s">
        <v>605</v>
      </c>
    </row>
    <row r="1114" ht="15.75" customHeight="1">
      <c r="A1114" s="13">
        <v>43884.0</v>
      </c>
      <c r="B1114" s="15" t="s">
        <v>133</v>
      </c>
      <c r="C1114" s="15" t="s">
        <v>134</v>
      </c>
      <c r="D1114" s="15" t="s">
        <v>502</v>
      </c>
      <c r="F1114" s="15" t="s">
        <v>220</v>
      </c>
    </row>
    <row r="1115" ht="15.75" customHeight="1">
      <c r="A1115" s="13">
        <v>43884.0</v>
      </c>
      <c r="B1115" s="15" t="s">
        <v>133</v>
      </c>
      <c r="C1115" s="15" t="s">
        <v>134</v>
      </c>
      <c r="D1115" s="15" t="s">
        <v>502</v>
      </c>
      <c r="F1115" s="15" t="s">
        <v>220</v>
      </c>
    </row>
    <row r="1116" ht="15.75" customHeight="1">
      <c r="A1116" s="13">
        <v>43884.0</v>
      </c>
      <c r="B1116" s="15" t="s">
        <v>138</v>
      </c>
      <c r="C1116" s="15" t="s">
        <v>139</v>
      </c>
      <c r="D1116" s="15" t="s">
        <v>502</v>
      </c>
      <c r="E1116" s="15" t="s">
        <v>491</v>
      </c>
      <c r="F1116" s="15" t="s">
        <v>400</v>
      </c>
      <c r="I1116" s="15" t="s">
        <v>606</v>
      </c>
    </row>
    <row r="1117" ht="15.75" customHeight="1">
      <c r="A1117" s="13">
        <v>43884.0</v>
      </c>
      <c r="B1117" s="15" t="s">
        <v>142</v>
      </c>
      <c r="C1117" s="15" t="s">
        <v>143</v>
      </c>
    </row>
    <row r="1118" ht="15.75" customHeight="1">
      <c r="A1118" s="13"/>
    </row>
    <row r="1119" ht="15.75" customHeight="1">
      <c r="A1119" s="13">
        <v>43789.0</v>
      </c>
      <c r="B1119" s="15" t="s">
        <v>144</v>
      </c>
      <c r="C1119" s="15" t="s">
        <v>145</v>
      </c>
      <c r="D1119" s="15" t="s">
        <v>502</v>
      </c>
      <c r="F1119" s="15" t="s">
        <v>607</v>
      </c>
      <c r="I1119" s="15" t="s">
        <v>608</v>
      </c>
    </row>
    <row r="1120" ht="15.75" customHeight="1">
      <c r="A1120" s="13">
        <v>43789.0</v>
      </c>
      <c r="B1120" s="15" t="s">
        <v>144</v>
      </c>
      <c r="C1120" s="15" t="s">
        <v>145</v>
      </c>
      <c r="D1120" s="15" t="s">
        <v>502</v>
      </c>
      <c r="F1120" s="15" t="s">
        <v>607</v>
      </c>
      <c r="I1120" s="15" t="s">
        <v>608</v>
      </c>
      <c r="K1120" s="15" t="s">
        <v>607</v>
      </c>
    </row>
    <row r="1121" ht="15.75" customHeight="1"/>
    <row r="1122" ht="15.75" customHeight="1">
      <c r="A1122" s="13">
        <v>43888.0</v>
      </c>
      <c r="B1122" s="15" t="s">
        <v>148</v>
      </c>
      <c r="C1122" s="15" t="s">
        <v>149</v>
      </c>
      <c r="D1122" s="15" t="s">
        <v>502</v>
      </c>
      <c r="F1122" s="15" t="s">
        <v>254</v>
      </c>
    </row>
    <row r="1123" ht="15.75" customHeight="1">
      <c r="A1123" s="13">
        <v>43888.0</v>
      </c>
      <c r="B1123" s="15" t="s">
        <v>148</v>
      </c>
      <c r="C1123" s="15" t="s">
        <v>149</v>
      </c>
      <c r="D1123" s="15" t="s">
        <v>502</v>
      </c>
      <c r="F1123" s="15" t="s">
        <v>254</v>
      </c>
    </row>
    <row r="1124" ht="15.75" customHeight="1">
      <c r="A1124" s="13">
        <v>43888.0</v>
      </c>
      <c r="B1124" s="15" t="s">
        <v>148</v>
      </c>
      <c r="C1124" s="15" t="s">
        <v>149</v>
      </c>
      <c r="D1124" s="15" t="s">
        <v>502</v>
      </c>
      <c r="F1124" s="15" t="s">
        <v>254</v>
      </c>
    </row>
    <row r="1125" ht="15.75" customHeight="1">
      <c r="A1125" s="13">
        <v>43888.0</v>
      </c>
      <c r="B1125" s="15" t="s">
        <v>148</v>
      </c>
      <c r="C1125" s="15" t="s">
        <v>149</v>
      </c>
      <c r="D1125" s="15" t="s">
        <v>502</v>
      </c>
      <c r="F1125" s="15" t="s">
        <v>254</v>
      </c>
    </row>
    <row r="1126" ht="15.75" customHeight="1">
      <c r="A1126" s="13">
        <v>43888.0</v>
      </c>
      <c r="B1126" s="15" t="s">
        <v>148</v>
      </c>
      <c r="C1126" s="15" t="s">
        <v>149</v>
      </c>
      <c r="D1126" s="15" t="s">
        <v>502</v>
      </c>
      <c r="F1126" s="15" t="s">
        <v>254</v>
      </c>
    </row>
    <row r="1127" ht="15.75" customHeight="1">
      <c r="A1127" s="13">
        <v>43888.0</v>
      </c>
      <c r="B1127" s="15" t="s">
        <v>148</v>
      </c>
      <c r="C1127" s="15" t="s">
        <v>149</v>
      </c>
      <c r="D1127" s="15" t="s">
        <v>502</v>
      </c>
      <c r="F1127" s="15" t="s">
        <v>254</v>
      </c>
    </row>
    <row r="1128" ht="15.75" customHeight="1">
      <c r="A1128" s="13">
        <v>43888.0</v>
      </c>
      <c r="B1128" s="15" t="s">
        <v>148</v>
      </c>
      <c r="C1128" s="15" t="s">
        <v>149</v>
      </c>
      <c r="D1128" s="15" t="s">
        <v>502</v>
      </c>
      <c r="F1128" s="15" t="s">
        <v>254</v>
      </c>
    </row>
    <row r="1129" ht="15.75" customHeight="1">
      <c r="A1129" s="13">
        <v>43888.0</v>
      </c>
      <c r="B1129" s="15" t="s">
        <v>148</v>
      </c>
      <c r="C1129" s="15" t="s">
        <v>149</v>
      </c>
      <c r="D1129" s="15" t="s">
        <v>502</v>
      </c>
      <c r="F1129" s="15" t="s">
        <v>254</v>
      </c>
    </row>
    <row r="1130" ht="15.75" customHeight="1">
      <c r="A1130" s="13">
        <v>43888.0</v>
      </c>
      <c r="B1130" s="15" t="s">
        <v>148</v>
      </c>
      <c r="C1130" s="15" t="s">
        <v>149</v>
      </c>
      <c r="D1130" s="15" t="s">
        <v>502</v>
      </c>
      <c r="F1130" s="15" t="s">
        <v>254</v>
      </c>
    </row>
    <row r="1131" ht="15.75" customHeight="1">
      <c r="A1131" s="13">
        <v>43888.0</v>
      </c>
      <c r="B1131" s="15" t="s">
        <v>148</v>
      </c>
      <c r="C1131" s="15" t="s">
        <v>149</v>
      </c>
      <c r="D1131" s="15" t="s">
        <v>502</v>
      </c>
      <c r="F1131" s="15" t="s">
        <v>254</v>
      </c>
    </row>
    <row r="1132" ht="15.75" customHeight="1">
      <c r="A1132" s="13">
        <v>43888.0</v>
      </c>
      <c r="B1132" s="15" t="s">
        <v>148</v>
      </c>
      <c r="C1132" s="15" t="s">
        <v>149</v>
      </c>
      <c r="D1132" s="15" t="s">
        <v>502</v>
      </c>
      <c r="F1132" s="15" t="s">
        <v>254</v>
      </c>
    </row>
    <row r="1133" ht="15.75" customHeight="1">
      <c r="A1133" s="13">
        <v>43888.0</v>
      </c>
      <c r="B1133" s="15" t="s">
        <v>148</v>
      </c>
      <c r="C1133" s="15" t="s">
        <v>149</v>
      </c>
      <c r="D1133" s="15" t="s">
        <v>502</v>
      </c>
      <c r="F1133" s="15" t="s">
        <v>254</v>
      </c>
    </row>
    <row r="1134" ht="15.75" customHeight="1">
      <c r="A1134" s="13">
        <v>43888.0</v>
      </c>
      <c r="B1134" s="15" t="s">
        <v>148</v>
      </c>
      <c r="C1134" s="15" t="s">
        <v>149</v>
      </c>
      <c r="D1134" s="15" t="s">
        <v>502</v>
      </c>
      <c r="F1134" s="15" t="s">
        <v>254</v>
      </c>
    </row>
    <row r="1135" ht="15.75" customHeight="1">
      <c r="A1135" s="13">
        <v>43888.0</v>
      </c>
      <c r="B1135" s="15" t="s">
        <v>148</v>
      </c>
      <c r="C1135" s="15" t="s">
        <v>149</v>
      </c>
      <c r="D1135" s="15" t="s">
        <v>502</v>
      </c>
      <c r="F1135" s="15" t="s">
        <v>254</v>
      </c>
    </row>
    <row r="1136" ht="15.75" customHeight="1">
      <c r="A1136" s="13">
        <v>43888.0</v>
      </c>
      <c r="B1136" s="15" t="s">
        <v>148</v>
      </c>
      <c r="C1136" s="15" t="s">
        <v>149</v>
      </c>
      <c r="D1136" s="15" t="s">
        <v>502</v>
      </c>
      <c r="F1136" s="15" t="s">
        <v>254</v>
      </c>
    </row>
    <row r="1137" ht="15.75" customHeight="1">
      <c r="A1137" s="13">
        <v>43888.0</v>
      </c>
      <c r="B1137" s="15" t="s">
        <v>148</v>
      </c>
      <c r="C1137" s="15" t="s">
        <v>149</v>
      </c>
      <c r="D1137" s="15" t="s">
        <v>502</v>
      </c>
      <c r="F1137" s="15" t="s">
        <v>254</v>
      </c>
    </row>
    <row r="1138" ht="15.75" customHeight="1">
      <c r="A1138" s="13">
        <v>43888.0</v>
      </c>
      <c r="B1138" s="15" t="s">
        <v>148</v>
      </c>
      <c r="C1138" s="15" t="s">
        <v>149</v>
      </c>
      <c r="D1138" s="15" t="s">
        <v>502</v>
      </c>
      <c r="F1138" s="15" t="s">
        <v>254</v>
      </c>
    </row>
    <row r="1139" ht="15.75" customHeight="1">
      <c r="A1139" s="13">
        <v>43888.0</v>
      </c>
      <c r="B1139" s="15" t="s">
        <v>148</v>
      </c>
      <c r="C1139" s="15" t="s">
        <v>149</v>
      </c>
      <c r="D1139" s="15" t="s">
        <v>502</v>
      </c>
      <c r="F1139" s="15" t="s">
        <v>254</v>
      </c>
    </row>
    <row r="1140" ht="15.75" customHeight="1">
      <c r="A1140" s="13">
        <v>43888.0</v>
      </c>
      <c r="B1140" s="15" t="s">
        <v>148</v>
      </c>
      <c r="C1140" s="15" t="s">
        <v>149</v>
      </c>
      <c r="D1140" s="15" t="s">
        <v>502</v>
      </c>
      <c r="F1140" s="15" t="s">
        <v>254</v>
      </c>
    </row>
    <row r="1141" ht="15.75" customHeight="1">
      <c r="A1141" s="13">
        <v>43888.0</v>
      </c>
      <c r="B1141" s="15" t="s">
        <v>148</v>
      </c>
      <c r="C1141" s="15" t="s">
        <v>149</v>
      </c>
      <c r="D1141" s="15" t="s">
        <v>502</v>
      </c>
      <c r="F1141" s="15" t="s">
        <v>254</v>
      </c>
    </row>
    <row r="1142" ht="15.75" customHeight="1">
      <c r="A1142" s="13">
        <v>43888.0</v>
      </c>
      <c r="B1142" s="15" t="s">
        <v>148</v>
      </c>
      <c r="C1142" s="15" t="s">
        <v>149</v>
      </c>
      <c r="D1142" s="15" t="s">
        <v>502</v>
      </c>
      <c r="F1142" s="15" t="s">
        <v>254</v>
      </c>
    </row>
    <row r="1143" ht="15.75" customHeight="1">
      <c r="A1143" s="13">
        <v>43888.0</v>
      </c>
      <c r="B1143" s="15" t="s">
        <v>148</v>
      </c>
      <c r="C1143" s="15" t="s">
        <v>149</v>
      </c>
      <c r="D1143" s="15" t="s">
        <v>502</v>
      </c>
      <c r="F1143" s="15" t="s">
        <v>254</v>
      </c>
    </row>
    <row r="1144" ht="15.75" customHeight="1">
      <c r="A1144" s="13">
        <v>43888.0</v>
      </c>
      <c r="B1144" s="15" t="s">
        <v>148</v>
      </c>
      <c r="C1144" s="15" t="s">
        <v>149</v>
      </c>
      <c r="D1144" s="15" t="s">
        <v>502</v>
      </c>
      <c r="F1144" s="15" t="s">
        <v>254</v>
      </c>
    </row>
    <row r="1145" ht="15.75" customHeight="1">
      <c r="A1145" s="13">
        <v>43888.0</v>
      </c>
      <c r="B1145" s="15" t="s">
        <v>148</v>
      </c>
      <c r="C1145" s="15" t="s">
        <v>149</v>
      </c>
      <c r="D1145" s="15" t="s">
        <v>502</v>
      </c>
      <c r="F1145" s="15" t="s">
        <v>254</v>
      </c>
    </row>
    <row r="1146" ht="15.75" customHeight="1">
      <c r="A1146" s="13">
        <v>43888.0</v>
      </c>
      <c r="B1146" s="15" t="s">
        <v>148</v>
      </c>
      <c r="C1146" s="15" t="s">
        <v>149</v>
      </c>
      <c r="D1146" s="15" t="s">
        <v>502</v>
      </c>
      <c r="F1146" s="15" t="s">
        <v>254</v>
      </c>
    </row>
    <row r="1147" ht="15.75" customHeight="1">
      <c r="A1147" s="13">
        <v>43888.0</v>
      </c>
      <c r="B1147" s="15" t="s">
        <v>148</v>
      </c>
      <c r="C1147" s="15" t="s">
        <v>149</v>
      </c>
      <c r="D1147" s="15" t="s">
        <v>502</v>
      </c>
      <c r="F1147" s="15" t="s">
        <v>254</v>
      </c>
    </row>
    <row r="1148" ht="15.75" customHeight="1">
      <c r="A1148" s="13">
        <v>43888.0</v>
      </c>
      <c r="B1148" s="15" t="s">
        <v>148</v>
      </c>
      <c r="C1148" s="15" t="s">
        <v>149</v>
      </c>
      <c r="D1148" s="15" t="s">
        <v>502</v>
      </c>
      <c r="F1148" s="15" t="s">
        <v>254</v>
      </c>
    </row>
    <row r="1149" ht="15.75" customHeight="1">
      <c r="A1149" s="13">
        <v>43888.0</v>
      </c>
      <c r="B1149" s="15" t="s">
        <v>148</v>
      </c>
      <c r="C1149" s="15" t="s">
        <v>149</v>
      </c>
      <c r="D1149" s="15" t="s">
        <v>502</v>
      </c>
      <c r="F1149" s="15" t="s">
        <v>254</v>
      </c>
    </row>
    <row r="1150" ht="15.75" customHeight="1">
      <c r="A1150" s="13">
        <v>43888.0</v>
      </c>
      <c r="B1150" s="15" t="s">
        <v>148</v>
      </c>
      <c r="C1150" s="15" t="s">
        <v>149</v>
      </c>
      <c r="D1150" s="15" t="s">
        <v>502</v>
      </c>
      <c r="F1150" s="15" t="s">
        <v>254</v>
      </c>
    </row>
    <row r="1151" ht="15.75" customHeight="1">
      <c r="A1151" s="13">
        <v>43888.0</v>
      </c>
      <c r="B1151" s="15" t="s">
        <v>148</v>
      </c>
      <c r="C1151" s="15" t="s">
        <v>149</v>
      </c>
      <c r="D1151" s="15" t="s">
        <v>502</v>
      </c>
      <c r="F1151" s="15" t="s">
        <v>254</v>
      </c>
    </row>
    <row r="1152" ht="15.75" customHeight="1">
      <c r="A1152" s="13">
        <v>43888.0</v>
      </c>
      <c r="B1152" s="15" t="s">
        <v>148</v>
      </c>
      <c r="C1152" s="15" t="s">
        <v>149</v>
      </c>
      <c r="D1152" s="15" t="s">
        <v>502</v>
      </c>
      <c r="F1152" s="15" t="s">
        <v>254</v>
      </c>
    </row>
    <row r="1153" ht="15.75" customHeight="1">
      <c r="A1153" s="13">
        <v>43888.0</v>
      </c>
      <c r="B1153" s="15" t="s">
        <v>148</v>
      </c>
      <c r="C1153" s="15" t="s">
        <v>149</v>
      </c>
      <c r="D1153" s="15" t="s">
        <v>502</v>
      </c>
      <c r="F1153" s="15" t="s">
        <v>254</v>
      </c>
    </row>
    <row r="1154" ht="15.75" customHeight="1">
      <c r="A1154" s="13">
        <v>43888.0</v>
      </c>
      <c r="B1154" s="15" t="s">
        <v>148</v>
      </c>
      <c r="C1154" s="15" t="s">
        <v>149</v>
      </c>
      <c r="D1154" s="15" t="s">
        <v>502</v>
      </c>
      <c r="F1154" s="15" t="s">
        <v>254</v>
      </c>
    </row>
    <row r="1155" ht="15.75" customHeight="1">
      <c r="A1155" s="13">
        <v>43888.0</v>
      </c>
      <c r="B1155" s="15" t="s">
        <v>148</v>
      </c>
      <c r="C1155" s="15" t="s">
        <v>149</v>
      </c>
      <c r="D1155" s="15" t="s">
        <v>502</v>
      </c>
      <c r="F1155" s="15" t="s">
        <v>254</v>
      </c>
    </row>
    <row r="1156" ht="15.75" customHeight="1">
      <c r="A1156" s="13">
        <v>43888.0</v>
      </c>
      <c r="B1156" s="15" t="s">
        <v>148</v>
      </c>
      <c r="C1156" s="15" t="s">
        <v>149</v>
      </c>
      <c r="D1156" s="15" t="s">
        <v>502</v>
      </c>
      <c r="F1156" s="15" t="s">
        <v>254</v>
      </c>
    </row>
    <row r="1157" ht="15.75" customHeight="1">
      <c r="A1157" s="13">
        <v>43888.0</v>
      </c>
      <c r="B1157" s="15" t="s">
        <v>148</v>
      </c>
      <c r="C1157" s="15" t="s">
        <v>149</v>
      </c>
      <c r="D1157" s="15" t="s">
        <v>502</v>
      </c>
      <c r="F1157" s="15" t="s">
        <v>254</v>
      </c>
    </row>
    <row r="1158" ht="15.75" customHeight="1">
      <c r="A1158" s="13">
        <v>43888.0</v>
      </c>
      <c r="B1158" s="15" t="s">
        <v>148</v>
      </c>
      <c r="C1158" s="15" t="s">
        <v>149</v>
      </c>
      <c r="D1158" s="15" t="s">
        <v>502</v>
      </c>
      <c r="F1158" s="15" t="s">
        <v>254</v>
      </c>
    </row>
    <row r="1159" ht="15.75" customHeight="1">
      <c r="A1159" s="13">
        <v>43888.0</v>
      </c>
      <c r="B1159" s="15" t="s">
        <v>148</v>
      </c>
      <c r="C1159" s="15" t="s">
        <v>149</v>
      </c>
      <c r="D1159" s="15" t="s">
        <v>502</v>
      </c>
      <c r="F1159" s="15" t="s">
        <v>254</v>
      </c>
    </row>
    <row r="1160" ht="15.75" customHeight="1">
      <c r="A1160" s="13">
        <v>43888.0</v>
      </c>
      <c r="B1160" s="15" t="s">
        <v>148</v>
      </c>
      <c r="C1160" s="15" t="s">
        <v>149</v>
      </c>
      <c r="D1160" s="15" t="s">
        <v>502</v>
      </c>
      <c r="F1160" s="15" t="s">
        <v>254</v>
      </c>
    </row>
    <row r="1161" ht="15.75" customHeight="1">
      <c r="A1161" s="13">
        <v>43888.0</v>
      </c>
      <c r="B1161" s="15" t="s">
        <v>148</v>
      </c>
      <c r="C1161" s="15" t="s">
        <v>149</v>
      </c>
      <c r="D1161" s="15" t="s">
        <v>502</v>
      </c>
      <c r="F1161" s="15" t="s">
        <v>254</v>
      </c>
    </row>
    <row r="1162" ht="15.75" customHeight="1">
      <c r="A1162" s="13">
        <v>43888.0</v>
      </c>
      <c r="B1162" s="15" t="s">
        <v>148</v>
      </c>
      <c r="C1162" s="15" t="s">
        <v>149</v>
      </c>
      <c r="D1162" s="15" t="s">
        <v>502</v>
      </c>
      <c r="F1162" s="15" t="s">
        <v>254</v>
      </c>
    </row>
    <row r="1163" ht="15.75" customHeight="1">
      <c r="A1163" s="13">
        <v>43888.0</v>
      </c>
      <c r="B1163" s="15" t="s">
        <v>148</v>
      </c>
      <c r="C1163" s="15" t="s">
        <v>149</v>
      </c>
      <c r="D1163" s="15" t="s">
        <v>502</v>
      </c>
      <c r="F1163" s="15" t="s">
        <v>254</v>
      </c>
    </row>
    <row r="1164" ht="15.75" customHeight="1">
      <c r="A1164" s="13">
        <v>43888.0</v>
      </c>
      <c r="B1164" s="15" t="s">
        <v>148</v>
      </c>
      <c r="C1164" s="15" t="s">
        <v>149</v>
      </c>
      <c r="D1164" s="15" t="s">
        <v>502</v>
      </c>
      <c r="F1164" s="15" t="s">
        <v>254</v>
      </c>
    </row>
    <row r="1165" ht="15.75" customHeight="1">
      <c r="A1165" s="13">
        <v>43888.0</v>
      </c>
      <c r="B1165" s="15" t="s">
        <v>148</v>
      </c>
      <c r="C1165" s="15" t="s">
        <v>149</v>
      </c>
      <c r="D1165" s="15" t="s">
        <v>502</v>
      </c>
      <c r="F1165" s="15" t="s">
        <v>254</v>
      </c>
    </row>
    <row r="1166" ht="15.75" customHeight="1">
      <c r="A1166" s="13">
        <v>43888.0</v>
      </c>
      <c r="B1166" s="15" t="s">
        <v>148</v>
      </c>
      <c r="C1166" s="15" t="s">
        <v>149</v>
      </c>
      <c r="D1166" s="15" t="s">
        <v>502</v>
      </c>
      <c r="F1166" s="15" t="s">
        <v>254</v>
      </c>
    </row>
    <row r="1167" ht="15.75" customHeight="1">
      <c r="A1167" s="13">
        <v>43888.0</v>
      </c>
      <c r="B1167" s="15" t="s">
        <v>148</v>
      </c>
      <c r="C1167" s="15" t="s">
        <v>149</v>
      </c>
      <c r="D1167" s="15" t="s">
        <v>502</v>
      </c>
      <c r="F1167" s="15" t="s">
        <v>254</v>
      </c>
    </row>
    <row r="1168" ht="15.75" customHeight="1">
      <c r="A1168" s="13">
        <v>43888.0</v>
      </c>
      <c r="B1168" s="15" t="s">
        <v>148</v>
      </c>
      <c r="C1168" s="15" t="s">
        <v>149</v>
      </c>
      <c r="D1168" s="15" t="s">
        <v>502</v>
      </c>
      <c r="F1168" s="15" t="s">
        <v>254</v>
      </c>
    </row>
    <row r="1169" ht="15.75" customHeight="1">
      <c r="A1169" s="13">
        <v>43888.0</v>
      </c>
      <c r="B1169" s="15" t="s">
        <v>148</v>
      </c>
      <c r="C1169" s="15" t="s">
        <v>149</v>
      </c>
      <c r="D1169" s="15" t="s">
        <v>502</v>
      </c>
      <c r="F1169" s="15" t="s">
        <v>254</v>
      </c>
    </row>
    <row r="1170" ht="15.75" customHeight="1">
      <c r="A1170" s="13">
        <v>43888.0</v>
      </c>
      <c r="B1170" s="15" t="s">
        <v>148</v>
      </c>
      <c r="C1170" s="15" t="s">
        <v>149</v>
      </c>
      <c r="D1170" s="15" t="s">
        <v>502</v>
      </c>
      <c r="F1170" s="15" t="s">
        <v>254</v>
      </c>
    </row>
    <row r="1171" ht="15.75" customHeight="1">
      <c r="A1171" s="13">
        <v>43888.0</v>
      </c>
      <c r="B1171" s="15" t="s">
        <v>148</v>
      </c>
      <c r="C1171" s="15" t="s">
        <v>149</v>
      </c>
      <c r="D1171" s="15" t="s">
        <v>502</v>
      </c>
      <c r="F1171" s="15" t="s">
        <v>254</v>
      </c>
    </row>
    <row r="1172" ht="15.75" customHeight="1">
      <c r="A1172" s="13">
        <v>43877.0</v>
      </c>
      <c r="B1172" s="15" t="s">
        <v>418</v>
      </c>
      <c r="C1172" s="13" t="s">
        <v>154</v>
      </c>
      <c r="D1172" s="15" t="s">
        <v>538</v>
      </c>
      <c r="F1172" s="16" t="s">
        <v>420</v>
      </c>
      <c r="J1172" s="15" t="s">
        <v>609</v>
      </c>
    </row>
    <row r="1173" ht="15.75" customHeight="1">
      <c r="A1173" s="13">
        <v>43877.0</v>
      </c>
      <c r="B1173" s="15" t="s">
        <v>418</v>
      </c>
      <c r="C1173" s="13" t="s">
        <v>154</v>
      </c>
      <c r="D1173" s="15" t="s">
        <v>538</v>
      </c>
      <c r="F1173" s="16" t="s">
        <v>420</v>
      </c>
      <c r="J1173" s="15" t="s">
        <v>609</v>
      </c>
    </row>
    <row r="1174" ht="15.75" customHeight="1">
      <c r="A1174" s="13">
        <v>43877.0</v>
      </c>
      <c r="B1174" s="15" t="s">
        <v>418</v>
      </c>
      <c r="C1174" s="13" t="s">
        <v>154</v>
      </c>
      <c r="D1174" s="15" t="s">
        <v>538</v>
      </c>
      <c r="F1174" s="16" t="s">
        <v>420</v>
      </c>
      <c r="J1174" s="15" t="s">
        <v>609</v>
      </c>
    </row>
    <row r="1175" ht="15.75" customHeight="1">
      <c r="A1175" s="13">
        <v>43877.0</v>
      </c>
      <c r="B1175" s="15" t="s">
        <v>418</v>
      </c>
      <c r="C1175" s="13" t="s">
        <v>154</v>
      </c>
      <c r="D1175" s="15" t="s">
        <v>538</v>
      </c>
      <c r="F1175" s="16" t="s">
        <v>420</v>
      </c>
      <c r="J1175" s="15" t="s">
        <v>609</v>
      </c>
    </row>
    <row r="1176" ht="15.75" customHeight="1">
      <c r="A1176" s="13">
        <v>43877.0</v>
      </c>
      <c r="B1176" s="15" t="s">
        <v>418</v>
      </c>
      <c r="C1176" s="13" t="s">
        <v>154</v>
      </c>
      <c r="D1176" s="15" t="s">
        <v>538</v>
      </c>
      <c r="F1176" s="16" t="s">
        <v>420</v>
      </c>
      <c r="J1176" s="15" t="s">
        <v>609</v>
      </c>
    </row>
    <row r="1177" ht="15.75" customHeight="1">
      <c r="A1177" s="4">
        <v>43879.0</v>
      </c>
      <c r="B1177" s="1" t="s">
        <v>157</v>
      </c>
      <c r="C1177" s="1" t="s">
        <v>158</v>
      </c>
      <c r="D1177" s="15" t="s">
        <v>538</v>
      </c>
      <c r="F1177" s="16" t="s">
        <v>610</v>
      </c>
    </row>
    <row r="1178" ht="15.75" customHeight="1">
      <c r="A1178" s="4">
        <v>43879.0</v>
      </c>
      <c r="B1178" s="1" t="s">
        <v>157</v>
      </c>
      <c r="C1178" s="1" t="s">
        <v>158</v>
      </c>
      <c r="D1178" s="15" t="s">
        <v>538</v>
      </c>
      <c r="F1178" s="16" t="s">
        <v>610</v>
      </c>
    </row>
    <row r="1179" ht="15.75" customHeight="1">
      <c r="A1179" s="4">
        <v>43879.0</v>
      </c>
      <c r="B1179" s="1" t="s">
        <v>157</v>
      </c>
      <c r="C1179" s="1" t="s">
        <v>158</v>
      </c>
      <c r="D1179" s="15" t="s">
        <v>538</v>
      </c>
      <c r="F1179" s="16" t="s">
        <v>610</v>
      </c>
    </row>
    <row r="1180" ht="15.75" customHeight="1">
      <c r="A1180" s="4">
        <v>43879.0</v>
      </c>
      <c r="B1180" s="1" t="s">
        <v>157</v>
      </c>
      <c r="C1180" s="1" t="s">
        <v>158</v>
      </c>
      <c r="D1180" s="15" t="s">
        <v>538</v>
      </c>
      <c r="F1180" s="16" t="s">
        <v>610</v>
      </c>
    </row>
    <row r="1181" ht="15.75" customHeight="1">
      <c r="A1181" s="13">
        <v>43881.0</v>
      </c>
      <c r="B1181" s="1" t="s">
        <v>160</v>
      </c>
      <c r="C1181" s="1" t="s">
        <v>161</v>
      </c>
      <c r="D1181" s="15" t="s">
        <v>538</v>
      </c>
      <c r="E1181" s="15" t="s">
        <v>491</v>
      </c>
      <c r="F1181" s="16" t="s">
        <v>611</v>
      </c>
    </row>
    <row r="1182" ht="15.75" customHeight="1">
      <c r="A1182" s="13">
        <v>43881.0</v>
      </c>
      <c r="B1182" s="1" t="s">
        <v>160</v>
      </c>
      <c r="C1182" s="1" t="s">
        <v>161</v>
      </c>
      <c r="D1182" s="15" t="s">
        <v>538</v>
      </c>
      <c r="E1182" s="15" t="s">
        <v>491</v>
      </c>
      <c r="F1182" s="16" t="s">
        <v>611</v>
      </c>
    </row>
    <row r="1183" ht="15.75" customHeight="1">
      <c r="A1183" s="13">
        <v>43881.0</v>
      </c>
      <c r="B1183" s="1" t="s">
        <v>160</v>
      </c>
      <c r="C1183" s="1" t="s">
        <v>161</v>
      </c>
      <c r="D1183" s="15" t="s">
        <v>538</v>
      </c>
      <c r="E1183" s="15" t="s">
        <v>491</v>
      </c>
      <c r="F1183" s="16" t="s">
        <v>611</v>
      </c>
    </row>
    <row r="1184" ht="15.75" customHeight="1">
      <c r="A1184" s="13">
        <v>43881.0</v>
      </c>
      <c r="B1184" s="1" t="s">
        <v>160</v>
      </c>
      <c r="C1184" s="1" t="s">
        <v>161</v>
      </c>
      <c r="D1184" s="15" t="s">
        <v>538</v>
      </c>
      <c r="E1184" s="15" t="s">
        <v>491</v>
      </c>
      <c r="F1184" s="16" t="s">
        <v>611</v>
      </c>
    </row>
    <row r="1185" ht="15.75" customHeight="1">
      <c r="A1185" s="13">
        <v>43881.0</v>
      </c>
      <c r="B1185" s="1" t="s">
        <v>160</v>
      </c>
      <c r="C1185" s="1" t="s">
        <v>161</v>
      </c>
      <c r="D1185" s="15" t="s">
        <v>538</v>
      </c>
      <c r="E1185" s="15" t="s">
        <v>491</v>
      </c>
      <c r="F1185" s="16" t="s">
        <v>611</v>
      </c>
    </row>
    <row r="1186" ht="15.75" customHeight="1">
      <c r="A1186" s="13">
        <v>43881.0</v>
      </c>
      <c r="B1186" s="1" t="s">
        <v>160</v>
      </c>
      <c r="C1186" s="1" t="s">
        <v>161</v>
      </c>
      <c r="D1186" s="15" t="s">
        <v>538</v>
      </c>
      <c r="E1186" s="15" t="s">
        <v>491</v>
      </c>
      <c r="F1186" s="16" t="s">
        <v>612</v>
      </c>
    </row>
    <row r="1187" ht="15.75" customHeight="1">
      <c r="A1187" s="13">
        <v>43881.0</v>
      </c>
      <c r="B1187" s="1" t="s">
        <v>160</v>
      </c>
      <c r="C1187" s="1" t="s">
        <v>161</v>
      </c>
      <c r="D1187" s="15" t="s">
        <v>538</v>
      </c>
      <c r="E1187" s="15" t="s">
        <v>491</v>
      </c>
      <c r="F1187" s="16" t="s">
        <v>441</v>
      </c>
    </row>
    <row r="1188" ht="15.75" customHeight="1">
      <c r="A1188" s="4">
        <v>43882.0</v>
      </c>
      <c r="B1188" s="1" t="s">
        <v>162</v>
      </c>
      <c r="C1188" s="1" t="s">
        <v>163</v>
      </c>
      <c r="D1188" s="15" t="s">
        <v>538</v>
      </c>
      <c r="E1188" s="15" t="s">
        <v>491</v>
      </c>
      <c r="F1188" s="16" t="s">
        <v>420</v>
      </c>
    </row>
    <row r="1189" ht="15.75" customHeight="1">
      <c r="A1189" s="4">
        <v>43882.0</v>
      </c>
      <c r="B1189" s="1" t="s">
        <v>162</v>
      </c>
      <c r="C1189" s="1" t="s">
        <v>163</v>
      </c>
      <c r="D1189" s="15" t="s">
        <v>613</v>
      </c>
      <c r="E1189" s="15" t="s">
        <v>491</v>
      </c>
      <c r="F1189" s="16" t="s">
        <v>420</v>
      </c>
      <c r="J1189" s="15" t="s">
        <v>614</v>
      </c>
    </row>
    <row r="1190" ht="15.75" customHeight="1">
      <c r="A1190" s="13">
        <v>43892.0</v>
      </c>
      <c r="B1190" s="1" t="s">
        <v>166</v>
      </c>
      <c r="C1190" s="1" t="s">
        <v>167</v>
      </c>
      <c r="D1190" s="15" t="s">
        <v>615</v>
      </c>
      <c r="E1190" s="15" t="s">
        <v>491</v>
      </c>
      <c r="F1190" s="16" t="s">
        <v>478</v>
      </c>
    </row>
    <row r="1191" ht="15.75" customHeight="1">
      <c r="A1191" s="13">
        <v>43892.0</v>
      </c>
      <c r="B1191" s="1" t="s">
        <v>166</v>
      </c>
      <c r="C1191" s="1" t="s">
        <v>167</v>
      </c>
      <c r="D1191" s="15" t="s">
        <v>615</v>
      </c>
      <c r="E1191" s="15" t="s">
        <v>491</v>
      </c>
      <c r="F1191" s="16" t="s">
        <v>478</v>
      </c>
    </row>
    <row r="1192" ht="15.75" customHeight="1">
      <c r="A1192" s="13">
        <v>43892.0</v>
      </c>
      <c r="B1192" s="1" t="s">
        <v>166</v>
      </c>
      <c r="C1192" s="1" t="s">
        <v>167</v>
      </c>
      <c r="D1192" s="15" t="s">
        <v>615</v>
      </c>
      <c r="E1192" s="15" t="s">
        <v>491</v>
      </c>
      <c r="F1192" s="16" t="s">
        <v>478</v>
      </c>
    </row>
    <row r="1193" ht="15.75" customHeight="1">
      <c r="A1193" s="13">
        <v>43892.0</v>
      </c>
      <c r="B1193" s="1" t="s">
        <v>166</v>
      </c>
      <c r="C1193" s="1" t="s">
        <v>167</v>
      </c>
      <c r="D1193" s="15" t="s">
        <v>615</v>
      </c>
      <c r="E1193" s="15" t="s">
        <v>491</v>
      </c>
      <c r="F1193" s="16" t="s">
        <v>478</v>
      </c>
    </row>
    <row r="1194" ht="15.75" customHeight="1">
      <c r="A1194" s="13">
        <v>43892.0</v>
      </c>
      <c r="B1194" s="1" t="s">
        <v>166</v>
      </c>
      <c r="C1194" s="1" t="s">
        <v>167</v>
      </c>
      <c r="D1194" s="15" t="s">
        <v>615</v>
      </c>
      <c r="E1194" s="15" t="s">
        <v>491</v>
      </c>
      <c r="F1194" s="16" t="s">
        <v>611</v>
      </c>
    </row>
    <row r="1195" ht="15.75" customHeight="1">
      <c r="A1195" s="13">
        <v>43892.0</v>
      </c>
      <c r="B1195" s="1" t="s">
        <v>166</v>
      </c>
      <c r="C1195" s="1" t="s">
        <v>167</v>
      </c>
      <c r="D1195" s="15" t="s">
        <v>615</v>
      </c>
      <c r="E1195" s="15" t="s">
        <v>491</v>
      </c>
      <c r="F1195" s="16" t="s">
        <v>471</v>
      </c>
    </row>
    <row r="1196" ht="15.75" customHeight="1">
      <c r="F1196" s="16"/>
    </row>
  </sheetData>
  <autoFilter ref="$A$1:$J$940"/>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4.88"/>
    <col customWidth="1" min="3" max="3" width="15.88"/>
    <col customWidth="1" min="4" max="4" width="9.38"/>
    <col customWidth="1" min="5" max="5" width="10.0"/>
    <col customWidth="1" min="6" max="6" width="10.25"/>
    <col customWidth="1" min="7" max="7" width="9.75"/>
    <col customWidth="1" min="8" max="10" width="10.0"/>
    <col customWidth="1" min="11" max="11" width="15.75"/>
    <col customWidth="1" min="12" max="12" width="20.38"/>
    <col customWidth="1" min="13" max="26" width="9.38"/>
  </cols>
  <sheetData>
    <row r="1" ht="16.5" customHeight="1">
      <c r="A1" s="15" t="s">
        <v>0</v>
      </c>
      <c r="B1" s="15" t="s">
        <v>1</v>
      </c>
      <c r="C1" s="15" t="s">
        <v>616</v>
      </c>
      <c r="D1" s="15" t="s">
        <v>4</v>
      </c>
      <c r="E1" s="15" t="s">
        <v>617</v>
      </c>
      <c r="F1" s="15" t="s">
        <v>618</v>
      </c>
      <c r="G1" s="15" t="s">
        <v>619</v>
      </c>
      <c r="H1" s="15" t="s">
        <v>620</v>
      </c>
      <c r="I1" s="15" t="s">
        <v>621</v>
      </c>
      <c r="J1" s="15" t="s">
        <v>622</v>
      </c>
      <c r="K1" s="15" t="s">
        <v>623</v>
      </c>
      <c r="L1" s="16"/>
    </row>
    <row r="2">
      <c r="A2" s="13">
        <v>43818.0</v>
      </c>
      <c r="B2" s="15" t="s">
        <v>16</v>
      </c>
      <c r="C2" s="15" t="s">
        <v>624</v>
      </c>
      <c r="D2" s="15" t="s">
        <v>19</v>
      </c>
      <c r="E2" s="19">
        <v>0.5833333333333334</v>
      </c>
      <c r="G2" s="16"/>
      <c r="I2" s="19" t="s">
        <v>625</v>
      </c>
      <c r="J2" s="19" t="s">
        <v>626</v>
      </c>
      <c r="K2" s="15" t="s">
        <v>627</v>
      </c>
      <c r="L2" s="16"/>
    </row>
    <row r="3">
      <c r="A3" s="13">
        <v>43827.0</v>
      </c>
      <c r="B3" s="15" t="s">
        <v>39</v>
      </c>
      <c r="C3" s="15" t="s">
        <v>628</v>
      </c>
      <c r="D3" s="15" t="s">
        <v>19</v>
      </c>
      <c r="E3" s="19">
        <v>0.7534722222222222</v>
      </c>
      <c r="F3" s="16"/>
      <c r="G3" s="16"/>
      <c r="I3" s="19" t="s">
        <v>625</v>
      </c>
      <c r="J3" s="19" t="s">
        <v>626</v>
      </c>
      <c r="K3" s="15" t="s">
        <v>42</v>
      </c>
      <c r="L3" s="16"/>
      <c r="M3" s="16"/>
      <c r="N3" s="16"/>
      <c r="O3" s="16"/>
    </row>
    <row r="4">
      <c r="A4" s="13">
        <v>43840.0</v>
      </c>
      <c r="B4" s="15" t="s">
        <v>629</v>
      </c>
      <c r="C4" s="15" t="s">
        <v>630</v>
      </c>
      <c r="D4" s="15" t="s">
        <v>19</v>
      </c>
      <c r="E4" s="19">
        <v>0.5701388888888889</v>
      </c>
      <c r="F4" s="16"/>
      <c r="G4" s="16"/>
      <c r="I4" s="19" t="s">
        <v>625</v>
      </c>
      <c r="J4" s="19" t="s">
        <v>626</v>
      </c>
      <c r="K4" s="15" t="s">
        <v>631</v>
      </c>
      <c r="L4" s="16"/>
      <c r="M4" s="16"/>
      <c r="N4" s="16"/>
      <c r="O4" s="16"/>
    </row>
    <row r="5">
      <c r="A5" s="13">
        <v>43840.0</v>
      </c>
      <c r="B5" s="15" t="s">
        <v>632</v>
      </c>
      <c r="C5" s="15" t="s">
        <v>633</v>
      </c>
      <c r="D5" s="15" t="s">
        <v>19</v>
      </c>
      <c r="E5" s="19">
        <v>0.6979166666666666</v>
      </c>
      <c r="F5" s="16"/>
      <c r="G5" s="16"/>
      <c r="I5" s="19" t="s">
        <v>625</v>
      </c>
      <c r="J5" s="19" t="s">
        <v>626</v>
      </c>
      <c r="K5" s="15" t="s">
        <v>634</v>
      </c>
      <c r="L5" s="16"/>
      <c r="M5" s="16"/>
      <c r="N5" s="16"/>
      <c r="O5" s="16"/>
    </row>
    <row r="6">
      <c r="A6" s="13">
        <v>43842.0</v>
      </c>
      <c r="B6" s="15" t="s">
        <v>39</v>
      </c>
      <c r="C6" s="15" t="s">
        <v>635</v>
      </c>
      <c r="D6" s="15" t="s">
        <v>19</v>
      </c>
      <c r="E6" s="19">
        <v>0.3993055555555556</v>
      </c>
      <c r="F6" s="16"/>
      <c r="G6" s="16"/>
      <c r="I6" s="19" t="s">
        <v>625</v>
      </c>
      <c r="J6" s="19" t="s">
        <v>626</v>
      </c>
      <c r="K6" s="15" t="s">
        <v>636</v>
      </c>
      <c r="L6" s="16"/>
      <c r="M6" s="16"/>
      <c r="N6" s="16"/>
      <c r="O6" s="16"/>
    </row>
    <row r="7">
      <c r="A7" s="13">
        <v>43847.0</v>
      </c>
      <c r="B7" s="15" t="s">
        <v>637</v>
      </c>
      <c r="C7" s="18" t="s">
        <v>638</v>
      </c>
      <c r="D7" s="15" t="s">
        <v>19</v>
      </c>
      <c r="E7" s="19">
        <v>0.5583333333333333</v>
      </c>
      <c r="F7" s="16"/>
      <c r="G7" s="16"/>
      <c r="I7" s="19" t="s">
        <v>625</v>
      </c>
      <c r="J7" s="19" t="s">
        <v>626</v>
      </c>
      <c r="K7" s="15" t="s">
        <v>639</v>
      </c>
      <c r="L7" s="16"/>
      <c r="M7" s="16"/>
      <c r="N7" s="16"/>
      <c r="O7" s="16"/>
    </row>
    <row r="8">
      <c r="A8" s="13">
        <v>43860.0</v>
      </c>
      <c r="B8" s="15" t="s">
        <v>640</v>
      </c>
      <c r="C8" s="15" t="s">
        <v>641</v>
      </c>
      <c r="D8" s="15" t="s">
        <v>19</v>
      </c>
      <c r="E8" s="19">
        <v>0.6124999999999999</v>
      </c>
      <c r="I8" s="19" t="s">
        <v>625</v>
      </c>
      <c r="J8" s="19" t="s">
        <v>626</v>
      </c>
      <c r="K8" s="15" t="s">
        <v>642</v>
      </c>
      <c r="L8" s="16"/>
      <c r="M8" s="16"/>
      <c r="N8" s="16"/>
      <c r="O8" s="16"/>
    </row>
    <row r="9">
      <c r="A9" s="13">
        <v>43861.0</v>
      </c>
      <c r="B9" s="15" t="s">
        <v>643</v>
      </c>
      <c r="C9" s="15" t="s">
        <v>644</v>
      </c>
      <c r="D9" s="15" t="s">
        <v>19</v>
      </c>
      <c r="E9" s="19"/>
      <c r="I9" s="19" t="s">
        <v>625</v>
      </c>
      <c r="J9" s="19" t="s">
        <v>626</v>
      </c>
      <c r="L9" s="16"/>
      <c r="M9" s="16"/>
      <c r="N9" s="16"/>
      <c r="O9" s="16"/>
    </row>
    <row r="10">
      <c r="A10" s="13">
        <v>43870.0</v>
      </c>
      <c r="B10" s="15" t="s">
        <v>93</v>
      </c>
      <c r="C10" s="15" t="s">
        <v>645</v>
      </c>
      <c r="D10" s="15" t="s">
        <v>19</v>
      </c>
      <c r="E10" s="19">
        <v>0.5243055555555556</v>
      </c>
      <c r="I10" s="19" t="s">
        <v>625</v>
      </c>
      <c r="J10" s="19" t="s">
        <v>626</v>
      </c>
      <c r="K10" s="15" t="s">
        <v>95</v>
      </c>
      <c r="L10" s="16"/>
      <c r="M10" s="16"/>
      <c r="N10" s="16"/>
      <c r="O10" s="16"/>
    </row>
    <row r="11">
      <c r="A11" s="13">
        <v>43871.0</v>
      </c>
      <c r="B11" s="15" t="s">
        <v>99</v>
      </c>
      <c r="C11" s="15" t="s">
        <v>646</v>
      </c>
      <c r="D11" s="15" t="s">
        <v>19</v>
      </c>
      <c r="E11" s="19">
        <v>0.3888888888888889</v>
      </c>
      <c r="I11" s="19" t="s">
        <v>625</v>
      </c>
      <c r="J11" s="19" t="s">
        <v>626</v>
      </c>
      <c r="K11" s="15" t="s">
        <v>647</v>
      </c>
      <c r="N11" s="16"/>
      <c r="O11" s="16"/>
    </row>
    <row r="12">
      <c r="A12" s="13">
        <v>43872.0</v>
      </c>
      <c r="B12" s="15" t="s">
        <v>103</v>
      </c>
      <c r="C12" s="15" t="s">
        <v>648</v>
      </c>
      <c r="D12" s="15" t="s">
        <v>19</v>
      </c>
      <c r="E12" s="19">
        <v>0.3826388888888889</v>
      </c>
      <c r="I12" s="19" t="s">
        <v>625</v>
      </c>
      <c r="J12" s="19" t="s">
        <v>626</v>
      </c>
      <c r="K12" s="15" t="s">
        <v>649</v>
      </c>
      <c r="L12" s="16"/>
      <c r="M12" s="16"/>
      <c r="N12" s="16"/>
      <c r="O12" s="16"/>
    </row>
    <row r="13">
      <c r="A13" s="13"/>
      <c r="E13" s="19"/>
      <c r="I13" s="19"/>
      <c r="J13" s="19"/>
      <c r="L13" s="16"/>
      <c r="M13" s="16"/>
      <c r="N13" s="16"/>
      <c r="O13" s="16"/>
    </row>
    <row r="14">
      <c r="A14" s="13"/>
      <c r="E14" s="19"/>
      <c r="F14" s="16"/>
      <c r="G14" s="16"/>
      <c r="I14" s="19"/>
      <c r="J14" s="19"/>
      <c r="L14" s="16"/>
      <c r="M14" s="16"/>
      <c r="N14" s="16"/>
      <c r="O14" s="16"/>
    </row>
    <row r="15">
      <c r="A15" s="13"/>
      <c r="E15" s="19"/>
      <c r="F15" s="16"/>
      <c r="G15" s="16"/>
      <c r="I15" s="19"/>
      <c r="J15" s="19"/>
      <c r="L15" s="16"/>
      <c r="M15" s="16"/>
      <c r="N15" s="16"/>
      <c r="O15" s="16"/>
    </row>
    <row r="16">
      <c r="A16" s="13"/>
      <c r="E16" s="19"/>
      <c r="F16" s="16"/>
      <c r="G16" s="16"/>
      <c r="I16" s="19"/>
      <c r="J16" s="19"/>
      <c r="L16" s="16"/>
      <c r="M16" s="16"/>
      <c r="N16" s="16"/>
      <c r="O16" s="16"/>
    </row>
    <row r="17">
      <c r="A17" s="13"/>
      <c r="E17" s="19"/>
      <c r="F17" s="16"/>
      <c r="G17" s="16"/>
      <c r="I17" s="19"/>
      <c r="J17" s="19"/>
      <c r="L17" s="16"/>
      <c r="M17" s="16"/>
      <c r="N17" s="16"/>
      <c r="O17" s="16"/>
    </row>
    <row r="18">
      <c r="A18" s="13"/>
      <c r="E18" s="19"/>
      <c r="F18" s="16"/>
      <c r="G18" s="16"/>
      <c r="I18" s="19"/>
      <c r="J18" s="19"/>
      <c r="L18" s="16"/>
      <c r="M18" s="16"/>
      <c r="N18" s="16"/>
      <c r="O18" s="16"/>
    </row>
    <row r="19">
      <c r="A19" s="13"/>
      <c r="E19" s="19"/>
      <c r="F19" s="16"/>
      <c r="G19" s="16"/>
      <c r="I19" s="19"/>
      <c r="J19" s="19"/>
      <c r="L19" s="16"/>
      <c r="M19" s="16"/>
      <c r="N19" s="16"/>
      <c r="O19" s="16"/>
    </row>
    <row r="20">
      <c r="A20" s="13"/>
      <c r="E20" s="19"/>
      <c r="F20" s="16"/>
      <c r="G20" s="16"/>
      <c r="I20" s="19"/>
      <c r="J20" s="19"/>
      <c r="L20" s="16"/>
      <c r="M20" s="16"/>
      <c r="N20" s="16"/>
      <c r="O20" s="16"/>
    </row>
    <row r="21" ht="15.75" customHeight="1">
      <c r="A21" s="13"/>
      <c r="E21" s="19"/>
      <c r="F21" s="16"/>
      <c r="G21" s="16"/>
      <c r="I21" s="19"/>
      <c r="J21" s="19"/>
      <c r="L21" s="16"/>
      <c r="M21" s="16"/>
      <c r="N21" s="16"/>
      <c r="O21" s="16"/>
    </row>
    <row r="22" ht="15.75" customHeight="1">
      <c r="A22" s="13"/>
      <c r="E22" s="19"/>
      <c r="F22" s="16"/>
      <c r="G22" s="16"/>
      <c r="I22" s="19"/>
      <c r="J22" s="19"/>
      <c r="L22" s="16"/>
      <c r="M22" s="16"/>
    </row>
    <row r="23" ht="15.75" customHeight="1">
      <c r="A23" s="13"/>
      <c r="E23" s="19"/>
      <c r="F23" s="16"/>
      <c r="G23" s="16"/>
      <c r="I23" s="19"/>
      <c r="J23" s="19"/>
      <c r="L23" s="16"/>
      <c r="M23" s="16"/>
    </row>
    <row r="24" ht="15.75" customHeight="1">
      <c r="A24" s="13"/>
      <c r="E24" s="19"/>
      <c r="F24" s="16"/>
      <c r="G24" s="16"/>
      <c r="I24" s="19"/>
      <c r="J24" s="19"/>
      <c r="L24" s="16"/>
      <c r="M24" s="16"/>
      <c r="N24" s="16"/>
      <c r="O24" s="16"/>
    </row>
    <row r="25" ht="15.75" customHeight="1">
      <c r="A25" s="13"/>
      <c r="E25" s="19"/>
      <c r="F25" s="16"/>
      <c r="G25" s="16"/>
      <c r="I25" s="19"/>
      <c r="J25" s="19"/>
      <c r="L25" s="16"/>
      <c r="M25" s="16"/>
      <c r="N25" s="16"/>
      <c r="O25" s="16"/>
    </row>
    <row r="26" ht="15.75" customHeight="1">
      <c r="A26" s="13"/>
      <c r="E26" s="19"/>
      <c r="F26" s="16"/>
      <c r="G26" s="16"/>
      <c r="I26" s="19"/>
      <c r="J26" s="19"/>
      <c r="L26" s="16"/>
      <c r="M26" s="16"/>
      <c r="N26" s="16"/>
      <c r="O26" s="16"/>
    </row>
    <row r="27" ht="15.75" customHeight="1">
      <c r="A27" s="13"/>
      <c r="E27" s="19"/>
      <c r="F27" s="16"/>
      <c r="G27" s="16"/>
      <c r="I27" s="19"/>
      <c r="J27" s="19"/>
      <c r="L27" s="16"/>
      <c r="M27" s="16"/>
      <c r="N27" s="16"/>
      <c r="O27" s="16"/>
    </row>
    <row r="28" ht="15.75" customHeight="1">
      <c r="A28" s="13"/>
      <c r="E28" s="19"/>
      <c r="I28" s="19"/>
      <c r="J28" s="19"/>
      <c r="L28" s="16"/>
      <c r="M28" s="16"/>
      <c r="N28" s="16"/>
      <c r="O28" s="16"/>
    </row>
    <row r="29" ht="15.75" customHeight="1">
      <c r="A29" s="13"/>
      <c r="E29" s="19"/>
      <c r="I29" s="19"/>
      <c r="J29" s="19"/>
      <c r="L29" s="16"/>
      <c r="M29" s="16"/>
      <c r="N29" s="16"/>
      <c r="O29" s="16"/>
    </row>
    <row r="30" ht="15.75" customHeight="1">
      <c r="A30" s="13"/>
      <c r="E30" s="19"/>
      <c r="I30" s="19"/>
      <c r="J30" s="19"/>
      <c r="L30" s="16"/>
      <c r="M30" s="16"/>
      <c r="N30" s="16"/>
      <c r="O30" s="16"/>
    </row>
    <row r="31" ht="15.75" customHeight="1">
      <c r="A31" s="13"/>
      <c r="E31" s="19"/>
      <c r="I31" s="19"/>
      <c r="J31" s="19"/>
      <c r="L31" s="16"/>
      <c r="M31" s="16"/>
      <c r="N31" s="16"/>
      <c r="O31" s="16"/>
    </row>
    <row r="32" ht="15.75" customHeight="1">
      <c r="A32" s="13"/>
      <c r="E32" s="19"/>
      <c r="F32" s="16"/>
      <c r="G32" s="16"/>
      <c r="I32" s="19"/>
      <c r="J32" s="19"/>
      <c r="L32" s="16"/>
      <c r="M32" s="16"/>
      <c r="N32" s="16"/>
      <c r="O32" s="16"/>
    </row>
    <row r="33" ht="15.75" customHeight="1">
      <c r="A33" s="13"/>
      <c r="E33" s="19"/>
      <c r="F33" s="16"/>
      <c r="G33" s="16"/>
      <c r="I33" s="19"/>
      <c r="J33" s="19"/>
      <c r="L33" s="16"/>
      <c r="M33" s="16"/>
      <c r="N33" s="16"/>
      <c r="O33" s="16"/>
    </row>
    <row r="34" ht="15.75" customHeight="1">
      <c r="A34" s="13"/>
      <c r="E34" s="19"/>
      <c r="F34" s="16"/>
      <c r="G34" s="16"/>
      <c r="I34" s="19"/>
      <c r="J34" s="19"/>
      <c r="L34" s="16"/>
      <c r="M34" s="16"/>
      <c r="N34" s="16"/>
      <c r="O34" s="16"/>
    </row>
    <row r="35" ht="15.75" customHeight="1">
      <c r="A35" s="13"/>
      <c r="E35" s="19"/>
      <c r="F35" s="16"/>
      <c r="G35" s="16"/>
      <c r="I35" s="19"/>
      <c r="J35" s="19"/>
      <c r="L35" s="16"/>
      <c r="M35" s="16"/>
      <c r="N35" s="16"/>
      <c r="O35" s="16"/>
    </row>
    <row r="36" ht="15.75" customHeight="1">
      <c r="A36" s="13"/>
      <c r="E36" s="19"/>
      <c r="F36" s="16"/>
      <c r="G36" s="16"/>
      <c r="I36" s="19"/>
      <c r="J36" s="19"/>
      <c r="L36" s="16"/>
      <c r="M36" s="16"/>
      <c r="N36" s="16"/>
      <c r="O36" s="16"/>
    </row>
    <row r="37" ht="15.75" customHeight="1">
      <c r="A37" s="13"/>
      <c r="E37" s="19"/>
      <c r="F37" s="16"/>
      <c r="G37" s="16"/>
      <c r="I37" s="19"/>
      <c r="J37" s="19"/>
      <c r="L37" s="16"/>
      <c r="M37" s="16"/>
      <c r="N37" s="16"/>
      <c r="O37" s="16"/>
    </row>
    <row r="38" ht="15.75" customHeight="1">
      <c r="A38" s="13"/>
      <c r="E38" s="19"/>
      <c r="I38" s="19"/>
      <c r="J38" s="19"/>
    </row>
    <row r="39" ht="15.75" customHeight="1">
      <c r="A39" s="13"/>
      <c r="E39" s="19"/>
      <c r="I39" s="19"/>
      <c r="J39" s="19"/>
    </row>
    <row r="40" ht="15.75" customHeight="1">
      <c r="A40" s="13"/>
      <c r="E40" s="19"/>
      <c r="I40" s="19"/>
      <c r="J40" s="19"/>
    </row>
    <row r="41" ht="15.75" customHeight="1">
      <c r="A41" s="13"/>
      <c r="E41" s="19"/>
      <c r="I41" s="19"/>
      <c r="J41" s="19"/>
    </row>
    <row r="42" ht="15.75" customHeight="1">
      <c r="A42" s="13"/>
      <c r="E42" s="19"/>
      <c r="F42" s="16"/>
      <c r="G42" s="16"/>
      <c r="I42" s="19"/>
      <c r="J42" s="19"/>
      <c r="L42" s="16"/>
      <c r="M42" s="16"/>
      <c r="N42" s="16"/>
      <c r="O42" s="16"/>
    </row>
    <row r="43" ht="15.75" customHeight="1">
      <c r="A43" s="13"/>
      <c r="E43" s="19"/>
      <c r="F43" s="16"/>
      <c r="G43" s="16"/>
      <c r="I43" s="19"/>
      <c r="J43" s="19"/>
      <c r="L43" s="23"/>
      <c r="M43" s="16"/>
      <c r="N43" s="16"/>
      <c r="O43" s="16"/>
    </row>
    <row r="44" ht="15.75" customHeight="1">
      <c r="A44" s="13"/>
      <c r="E44" s="19"/>
      <c r="F44" s="16"/>
      <c r="G44" s="16"/>
      <c r="I44" s="19"/>
      <c r="J44" s="19"/>
      <c r="L44" s="23"/>
      <c r="M44" s="16"/>
      <c r="N44" s="16"/>
      <c r="O44" s="16"/>
    </row>
    <row r="45" ht="15.75" customHeight="1">
      <c r="A45" s="13"/>
      <c r="B45" s="16"/>
      <c r="E45" s="19"/>
      <c r="F45" s="16"/>
      <c r="G45" s="16"/>
      <c r="I45" s="19"/>
      <c r="J45" s="19"/>
      <c r="L45" s="23"/>
      <c r="M45" s="16"/>
      <c r="N45" s="16"/>
      <c r="O45" s="16"/>
    </row>
    <row r="46" ht="15.75" customHeight="1">
      <c r="A46" s="13"/>
      <c r="E46" s="19"/>
      <c r="F46" s="16"/>
      <c r="G46" s="16"/>
      <c r="I46" s="19"/>
      <c r="J46" s="19"/>
      <c r="L46" s="23"/>
      <c r="M46" s="16"/>
      <c r="N46" s="16"/>
      <c r="O46" s="16"/>
    </row>
    <row r="47" ht="15.75" customHeight="1">
      <c r="A47" s="13"/>
      <c r="E47" s="19"/>
      <c r="F47" s="16"/>
      <c r="G47" s="16"/>
      <c r="I47" s="19"/>
      <c r="J47" s="19"/>
      <c r="L47" s="23"/>
      <c r="M47" s="16"/>
      <c r="N47" s="16"/>
      <c r="O47" s="16"/>
    </row>
    <row r="48" ht="15.75" customHeight="1">
      <c r="A48" s="13"/>
      <c r="E48" s="19"/>
      <c r="F48" s="16"/>
      <c r="G48" s="16"/>
      <c r="I48" s="19"/>
      <c r="J48" s="19"/>
      <c r="L48" s="23"/>
      <c r="M48" s="16"/>
      <c r="N48" s="16"/>
      <c r="O48" s="16"/>
    </row>
    <row r="49" ht="15.75" customHeight="1">
      <c r="A49" s="13"/>
      <c r="E49" s="19"/>
      <c r="F49" s="16"/>
      <c r="G49" s="16"/>
      <c r="I49" s="19"/>
      <c r="J49" s="19"/>
      <c r="L49" s="23"/>
      <c r="M49" s="16"/>
      <c r="O49" s="16"/>
    </row>
    <row r="50" ht="15.75" customHeight="1">
      <c r="A50" s="13"/>
      <c r="E50" s="19"/>
      <c r="F50" s="16"/>
      <c r="G50" s="16"/>
      <c r="I50" s="19"/>
      <c r="J50" s="19"/>
      <c r="L50" s="23"/>
      <c r="M50" s="16"/>
      <c r="O50" s="16"/>
    </row>
    <row r="51" ht="15.75" customHeight="1">
      <c r="A51" s="13"/>
      <c r="B51" s="16"/>
      <c r="E51" s="19"/>
      <c r="F51" s="16"/>
      <c r="G51" s="16"/>
      <c r="I51" s="19"/>
      <c r="J51" s="19"/>
      <c r="L51" s="23"/>
      <c r="M51" s="16"/>
      <c r="N51" s="16"/>
      <c r="O51" s="16"/>
    </row>
    <row r="52" ht="15.75" customHeight="1">
      <c r="A52" s="13"/>
      <c r="E52" s="19"/>
      <c r="F52" s="16"/>
      <c r="G52" s="16"/>
      <c r="I52" s="19"/>
      <c r="J52" s="19"/>
      <c r="L52" s="23"/>
      <c r="M52" s="16"/>
      <c r="N52" s="16"/>
      <c r="O52" s="16"/>
    </row>
    <row r="53" ht="15.75" customHeight="1">
      <c r="A53" s="13"/>
      <c r="E53" s="19"/>
      <c r="F53" s="16"/>
      <c r="G53" s="16"/>
      <c r="I53" s="19"/>
      <c r="J53" s="19"/>
      <c r="L53" s="23"/>
      <c r="M53" s="16"/>
      <c r="N53" s="16"/>
      <c r="O53" s="16"/>
    </row>
    <row r="54" ht="15.75" customHeight="1">
      <c r="A54" s="13"/>
      <c r="E54" s="19"/>
      <c r="F54" s="16"/>
      <c r="G54" s="16"/>
      <c r="I54" s="19"/>
      <c r="J54" s="19"/>
      <c r="L54" s="23"/>
      <c r="M54" s="16"/>
      <c r="N54" s="16"/>
      <c r="O54" s="16"/>
    </row>
    <row r="55" ht="15.75" customHeight="1">
      <c r="A55" s="13"/>
      <c r="E55" s="19"/>
      <c r="F55" s="16"/>
      <c r="G55" s="16"/>
      <c r="I55" s="19"/>
      <c r="J55" s="19"/>
      <c r="L55" s="23"/>
      <c r="M55" s="16"/>
    </row>
    <row r="56" ht="15.75" customHeight="1">
      <c r="A56" s="13"/>
      <c r="E56" s="19"/>
      <c r="F56" s="16"/>
      <c r="G56" s="16"/>
      <c r="I56" s="19"/>
      <c r="J56" s="19"/>
      <c r="L56" s="16"/>
    </row>
    <row r="57" ht="15.75" customHeight="1">
      <c r="A57" s="13"/>
      <c r="E57" s="19"/>
      <c r="F57" s="16"/>
      <c r="G57" s="16"/>
      <c r="I57" s="19"/>
      <c r="J57" s="19"/>
      <c r="L57" s="16"/>
    </row>
    <row r="58" ht="15.75" customHeight="1">
      <c r="A58" s="13"/>
      <c r="E58" s="19"/>
      <c r="F58" s="16"/>
      <c r="G58" s="16"/>
      <c r="I58" s="19"/>
      <c r="J58" s="19"/>
      <c r="L58" s="16"/>
    </row>
    <row r="59" ht="15.75" customHeight="1">
      <c r="A59" s="13"/>
      <c r="E59" s="19"/>
      <c r="F59" s="16"/>
      <c r="G59" s="16"/>
      <c r="I59" s="19"/>
      <c r="J59" s="19"/>
      <c r="L59" s="16"/>
    </row>
    <row r="60" ht="15.75" customHeight="1">
      <c r="A60" s="13"/>
      <c r="E60" s="19"/>
      <c r="F60" s="16"/>
      <c r="G60" s="16"/>
      <c r="I60" s="19"/>
      <c r="J60" s="19"/>
      <c r="L60" s="16"/>
    </row>
    <row r="61" ht="15.75" customHeight="1">
      <c r="A61" s="13"/>
      <c r="E61" s="19"/>
      <c r="F61" s="16"/>
      <c r="G61" s="16"/>
      <c r="I61" s="19"/>
      <c r="J61" s="19"/>
      <c r="L61" s="16"/>
    </row>
    <row r="62" ht="15.75" customHeight="1">
      <c r="A62" s="13"/>
      <c r="E62" s="19"/>
      <c r="F62" s="16"/>
      <c r="G62" s="16"/>
      <c r="I62" s="19"/>
      <c r="J62" s="19"/>
      <c r="L62" s="16"/>
    </row>
    <row r="63" ht="15.75" customHeight="1">
      <c r="A63" s="13"/>
      <c r="E63" s="19"/>
      <c r="F63" s="16"/>
      <c r="G63" s="16"/>
      <c r="I63" s="19"/>
      <c r="J63" s="19"/>
      <c r="L63" s="16"/>
    </row>
    <row r="64" ht="15.75" customHeight="1">
      <c r="A64" s="13"/>
      <c r="E64" s="19"/>
      <c r="F64" s="16"/>
      <c r="G64" s="16"/>
      <c r="I64" s="19"/>
      <c r="J64" s="19"/>
      <c r="L64" s="16"/>
    </row>
    <row r="65" ht="15.75" customHeight="1">
      <c r="A65" s="13"/>
      <c r="E65" s="19"/>
      <c r="I65" s="19"/>
      <c r="J65" s="19"/>
      <c r="L65" s="16"/>
    </row>
    <row r="66" ht="15.75" customHeight="1">
      <c r="A66" s="13"/>
      <c r="E66" s="19"/>
      <c r="I66" s="19"/>
      <c r="J66" s="19"/>
      <c r="L66" s="16"/>
    </row>
    <row r="67" ht="15.75" customHeight="1">
      <c r="A67" s="13"/>
      <c r="E67" s="19"/>
      <c r="I67" s="19"/>
      <c r="J67" s="19"/>
      <c r="L67" s="16"/>
    </row>
    <row r="68" ht="15.75" customHeight="1">
      <c r="A68" s="13"/>
      <c r="E68" s="19"/>
      <c r="F68" s="16"/>
      <c r="G68" s="16"/>
      <c r="I68" s="19"/>
      <c r="J68" s="19"/>
      <c r="L68" s="16"/>
    </row>
    <row r="69" ht="15.75" customHeight="1">
      <c r="A69" s="13"/>
      <c r="E69" s="19"/>
      <c r="I69" s="19"/>
      <c r="J69" s="19"/>
      <c r="L69" s="16"/>
    </row>
    <row r="70" ht="15.75" customHeight="1">
      <c r="A70" s="13"/>
      <c r="E70" s="19"/>
      <c r="I70" s="19"/>
      <c r="J70" s="19"/>
      <c r="L70" s="16"/>
    </row>
    <row r="71" ht="15.75" customHeight="1">
      <c r="A71" s="13"/>
      <c r="E71" s="19"/>
      <c r="I71" s="19"/>
      <c r="J71" s="19"/>
      <c r="L71" s="16"/>
    </row>
    <row r="72" ht="15.75" customHeight="1">
      <c r="A72" s="13"/>
      <c r="E72" s="19"/>
      <c r="I72" s="19"/>
      <c r="J72" s="19"/>
      <c r="L72" s="16"/>
    </row>
    <row r="73" ht="15.75" customHeight="1">
      <c r="A73" s="13"/>
      <c r="E73" s="19"/>
      <c r="I73" s="19"/>
      <c r="J73" s="19"/>
      <c r="L73" s="16"/>
    </row>
    <row r="74" ht="15.75" customHeight="1">
      <c r="A74" s="13"/>
      <c r="E74" s="19"/>
      <c r="I74" s="19"/>
      <c r="J74" s="19"/>
      <c r="L74" s="16"/>
    </row>
    <row r="75" ht="15.75" customHeight="1">
      <c r="A75" s="13"/>
      <c r="E75" s="19"/>
      <c r="I75" s="19"/>
      <c r="J75" s="19"/>
      <c r="L75" s="16"/>
    </row>
    <row r="76" ht="15.75" customHeight="1">
      <c r="A76" s="13"/>
      <c r="E76" s="19"/>
      <c r="F76" s="16"/>
      <c r="G76" s="16"/>
      <c r="I76" s="19"/>
      <c r="J76" s="19"/>
      <c r="L76" s="16"/>
    </row>
    <row r="77" ht="15.75" customHeight="1">
      <c r="A77" s="13"/>
      <c r="E77" s="19"/>
      <c r="F77" s="16"/>
      <c r="G77" s="16"/>
      <c r="I77" s="19"/>
      <c r="J77" s="19"/>
      <c r="L77" s="16"/>
    </row>
    <row r="78" ht="15.75" customHeight="1">
      <c r="A78" s="13"/>
      <c r="E78" s="19"/>
      <c r="F78" s="16"/>
      <c r="G78" s="16"/>
      <c r="I78" s="19"/>
      <c r="J78" s="19"/>
      <c r="L78" s="16"/>
    </row>
    <row r="79" ht="15.75" customHeight="1">
      <c r="A79" s="13"/>
      <c r="E79" s="19"/>
      <c r="F79" s="16"/>
      <c r="G79" s="16"/>
      <c r="I79" s="19"/>
      <c r="J79" s="19"/>
      <c r="L79" s="16"/>
    </row>
    <row r="80" ht="15.75" customHeight="1">
      <c r="A80" s="13"/>
      <c r="E80" s="19"/>
      <c r="F80" s="16"/>
      <c r="G80" s="16"/>
      <c r="I80" s="19"/>
      <c r="J80" s="19"/>
      <c r="L80" s="16"/>
    </row>
    <row r="81" ht="15.75" customHeight="1">
      <c r="A81" s="13"/>
      <c r="E81" s="19"/>
      <c r="F81" s="16"/>
      <c r="G81" s="16"/>
      <c r="I81" s="19"/>
      <c r="J81" s="19"/>
      <c r="L81" s="16"/>
    </row>
    <row r="82" ht="15.75" customHeight="1">
      <c r="A82" s="13"/>
      <c r="E82" s="19"/>
      <c r="F82" s="16"/>
      <c r="G82" s="16"/>
      <c r="I82" s="19"/>
      <c r="J82" s="19"/>
      <c r="L82" s="16"/>
    </row>
    <row r="83" ht="15.75" customHeight="1">
      <c r="A83" s="13"/>
      <c r="E83" s="19"/>
      <c r="F83" s="16"/>
      <c r="G83" s="16"/>
      <c r="I83" s="19"/>
      <c r="J83" s="19"/>
      <c r="L83" s="16"/>
    </row>
    <row r="84" ht="15.75" customHeight="1">
      <c r="A84" s="13"/>
      <c r="E84" s="19"/>
      <c r="F84" s="16"/>
      <c r="G84" s="16"/>
      <c r="I84" s="19"/>
      <c r="J84" s="19"/>
      <c r="L84" s="16"/>
    </row>
    <row r="85" ht="15.75" customHeight="1">
      <c r="A85" s="13"/>
      <c r="E85" s="19"/>
      <c r="F85" s="16"/>
      <c r="G85" s="16"/>
      <c r="I85" s="19"/>
      <c r="J85" s="19"/>
      <c r="L85" s="16"/>
    </row>
    <row r="86" ht="15.75" customHeight="1">
      <c r="A86" s="13"/>
      <c r="E86" s="19"/>
      <c r="F86" s="16"/>
      <c r="G86" s="16"/>
      <c r="I86" s="19"/>
      <c r="J86" s="19"/>
      <c r="L86" s="16"/>
    </row>
    <row r="87" ht="15.75" customHeight="1">
      <c r="A87" s="13"/>
      <c r="E87" s="19"/>
      <c r="F87" s="16"/>
      <c r="G87" s="16"/>
      <c r="I87" s="19"/>
      <c r="J87" s="19"/>
      <c r="L87" s="16"/>
    </row>
    <row r="88" ht="15.75" customHeight="1">
      <c r="A88" s="13"/>
      <c r="E88" s="19"/>
      <c r="F88" s="16"/>
      <c r="G88" s="16"/>
      <c r="I88" s="19"/>
      <c r="J88" s="19"/>
      <c r="L88" s="16"/>
    </row>
    <row r="89" ht="15.75" customHeight="1">
      <c r="A89" s="13"/>
      <c r="E89" s="19"/>
      <c r="F89" s="16"/>
      <c r="G89" s="16"/>
      <c r="I89" s="19"/>
      <c r="J89" s="19"/>
      <c r="L89" s="16"/>
    </row>
    <row r="90" ht="15.75" customHeight="1">
      <c r="A90" s="13"/>
      <c r="E90" s="19"/>
      <c r="F90" s="16"/>
      <c r="G90" s="16"/>
      <c r="I90" s="19"/>
      <c r="J90" s="19"/>
      <c r="L90" s="16"/>
    </row>
    <row r="91" ht="15.75" customHeight="1">
      <c r="A91" s="13"/>
      <c r="E91" s="19"/>
      <c r="F91" s="16"/>
      <c r="G91" s="16"/>
      <c r="I91" s="19"/>
      <c r="J91" s="19"/>
      <c r="L91" s="16"/>
    </row>
    <row r="92" ht="15.75" customHeight="1">
      <c r="A92" s="13"/>
      <c r="E92" s="19"/>
      <c r="F92" s="16"/>
      <c r="G92" s="16"/>
      <c r="I92" s="19"/>
      <c r="J92" s="19"/>
      <c r="L92" s="16"/>
    </row>
    <row r="93" ht="15.75" customHeight="1">
      <c r="E93" s="19"/>
      <c r="F93" s="16"/>
      <c r="G93" s="16"/>
      <c r="I93" s="19"/>
      <c r="J93" s="19"/>
      <c r="L93" s="16"/>
    </row>
    <row r="94" ht="15.75" customHeight="1">
      <c r="E94" s="19"/>
      <c r="F94" s="16"/>
      <c r="G94" s="16"/>
      <c r="I94" s="19"/>
      <c r="J94" s="19"/>
      <c r="L94" s="16"/>
    </row>
    <row r="95" ht="15.75" customHeight="1">
      <c r="E95" s="19"/>
      <c r="F95" s="16"/>
      <c r="G95" s="16"/>
      <c r="I95" s="19"/>
      <c r="J95" s="19"/>
      <c r="L95" s="16"/>
    </row>
    <row r="96" ht="15.75" customHeight="1">
      <c r="E96" s="19"/>
      <c r="F96" s="16"/>
      <c r="G96" s="16"/>
      <c r="I96" s="19"/>
      <c r="J96" s="19"/>
      <c r="L96" s="16"/>
    </row>
    <row r="97" ht="15.75" customHeight="1">
      <c r="E97" s="19"/>
      <c r="F97" s="16"/>
      <c r="G97" s="16"/>
      <c r="I97" s="19"/>
      <c r="J97" s="19"/>
      <c r="L97" s="16"/>
    </row>
    <row r="98" ht="15.75" customHeight="1">
      <c r="E98" s="19"/>
      <c r="F98" s="16"/>
      <c r="G98" s="16"/>
      <c r="I98" s="19"/>
      <c r="J98" s="19"/>
      <c r="L98" s="16"/>
    </row>
    <row r="99" ht="15.75" customHeight="1">
      <c r="A99" s="13"/>
      <c r="E99" s="19"/>
      <c r="F99" s="16"/>
      <c r="G99" s="16"/>
      <c r="I99" s="19"/>
      <c r="J99" s="19"/>
      <c r="L99" s="16"/>
    </row>
    <row r="100" ht="15.75" customHeight="1">
      <c r="A100" s="13"/>
      <c r="E100" s="19"/>
      <c r="F100" s="16"/>
      <c r="G100" s="16"/>
      <c r="I100" s="19"/>
      <c r="J100" s="19"/>
      <c r="L100" s="16"/>
    </row>
    <row r="101" ht="15.75" customHeight="1">
      <c r="A101" s="13"/>
      <c r="E101" s="19"/>
      <c r="F101" s="16"/>
      <c r="G101" s="16"/>
      <c r="I101" s="19"/>
      <c r="J101" s="19"/>
      <c r="L101" s="16"/>
    </row>
    <row r="102" ht="15.75" customHeight="1">
      <c r="A102" s="13"/>
      <c r="E102" s="19"/>
      <c r="F102" s="16"/>
      <c r="G102" s="16"/>
      <c r="I102" s="19"/>
      <c r="J102" s="19"/>
      <c r="L102" s="16"/>
    </row>
    <row r="103" ht="15.75" customHeight="1">
      <c r="A103" s="13"/>
      <c r="E103" s="19"/>
      <c r="F103" s="16"/>
      <c r="G103" s="16"/>
      <c r="I103" s="19"/>
      <c r="J103" s="19"/>
      <c r="L103" s="16"/>
    </row>
    <row r="104" ht="15.75" customHeight="1">
      <c r="A104" s="13"/>
      <c r="E104" s="19"/>
      <c r="F104" s="16"/>
      <c r="G104" s="16"/>
      <c r="I104" s="19"/>
      <c r="J104" s="19"/>
      <c r="L104" s="16"/>
    </row>
    <row r="105" ht="15.75" customHeight="1">
      <c r="A105" s="13"/>
      <c r="E105" s="19"/>
      <c r="F105" s="16"/>
      <c r="G105" s="16"/>
      <c r="I105" s="19"/>
      <c r="J105" s="19"/>
      <c r="L105" s="16"/>
    </row>
    <row r="106" ht="15.75" customHeight="1">
      <c r="A106" s="13"/>
      <c r="E106" s="19"/>
      <c r="F106" s="16"/>
      <c r="G106" s="16"/>
      <c r="I106" s="19"/>
      <c r="J106" s="19"/>
      <c r="L106" s="16"/>
    </row>
    <row r="107" ht="15.75" customHeight="1">
      <c r="A107" s="13"/>
      <c r="E107" s="19"/>
      <c r="F107" s="16"/>
      <c r="G107" s="16"/>
      <c r="I107" s="19"/>
      <c r="J107" s="19"/>
      <c r="L107" s="16"/>
    </row>
    <row r="108" ht="15.75" customHeight="1">
      <c r="A108" s="13"/>
      <c r="E108" s="19"/>
      <c r="F108" s="16"/>
      <c r="G108" s="16"/>
      <c r="I108" s="19"/>
      <c r="J108" s="19"/>
      <c r="L108" s="16"/>
    </row>
    <row r="109" ht="15.75" customHeight="1">
      <c r="A109" s="13"/>
      <c r="E109" s="19"/>
      <c r="F109" s="16"/>
      <c r="G109" s="16"/>
      <c r="I109" s="19"/>
      <c r="J109" s="19"/>
      <c r="L109" s="16"/>
    </row>
    <row r="110" ht="15.75" customHeight="1">
      <c r="A110" s="13"/>
      <c r="E110" s="19"/>
      <c r="F110" s="16"/>
      <c r="G110" s="16"/>
      <c r="I110" s="19"/>
      <c r="J110" s="19"/>
      <c r="L110" s="16"/>
    </row>
    <row r="111" ht="15.75" customHeight="1">
      <c r="A111" s="13"/>
      <c r="E111" s="19"/>
      <c r="F111" s="16"/>
      <c r="G111" s="16"/>
      <c r="I111" s="19"/>
      <c r="J111" s="19"/>
      <c r="L111" s="16"/>
    </row>
    <row r="112" ht="15.75" customHeight="1">
      <c r="A112" s="13"/>
      <c r="E112" s="19"/>
      <c r="F112" s="16"/>
      <c r="G112" s="16"/>
      <c r="I112" s="19"/>
      <c r="J112" s="19"/>
      <c r="L112" s="16"/>
    </row>
    <row r="113" ht="15.75" customHeight="1">
      <c r="A113" s="13"/>
      <c r="E113" s="19"/>
      <c r="F113" s="16"/>
      <c r="G113" s="16"/>
      <c r="I113" s="19"/>
      <c r="J113" s="19"/>
      <c r="L113" s="16"/>
    </row>
    <row r="114" ht="15.75" customHeight="1">
      <c r="A114" s="13"/>
      <c r="E114" s="19"/>
      <c r="F114" s="16"/>
      <c r="G114" s="16"/>
      <c r="I114" s="19"/>
      <c r="J114" s="19"/>
      <c r="L114" s="16"/>
    </row>
    <row r="115" ht="15.75" customHeight="1">
      <c r="A115" s="13"/>
      <c r="E115" s="19"/>
      <c r="F115" s="16"/>
      <c r="G115" s="16"/>
      <c r="I115" s="19"/>
      <c r="J115" s="19"/>
      <c r="L115" s="16"/>
    </row>
    <row r="116" ht="15.75" customHeight="1">
      <c r="A116" s="13"/>
      <c r="E116" s="19"/>
      <c r="F116" s="16"/>
      <c r="G116" s="16"/>
      <c r="I116" s="19"/>
      <c r="J116" s="19"/>
      <c r="L116" s="16"/>
    </row>
    <row r="117" ht="15.75" customHeight="1">
      <c r="A117" s="13"/>
      <c r="E117" s="19"/>
      <c r="F117" s="16"/>
      <c r="G117" s="16"/>
      <c r="I117" s="19"/>
      <c r="J117" s="19"/>
      <c r="L117" s="16"/>
    </row>
    <row r="118" ht="15.75" customHeight="1">
      <c r="A118" s="13"/>
      <c r="E118" s="19"/>
      <c r="F118" s="16"/>
      <c r="G118" s="16"/>
      <c r="I118" s="19"/>
      <c r="J118" s="19"/>
      <c r="L118" s="16"/>
    </row>
    <row r="119" ht="15.75" customHeight="1">
      <c r="A119" s="13"/>
      <c r="E119" s="19"/>
      <c r="I119" s="19"/>
      <c r="J119" s="19"/>
      <c r="L119" s="16"/>
    </row>
    <row r="120" ht="15.75" customHeight="1">
      <c r="A120" s="13"/>
      <c r="E120" s="19"/>
      <c r="I120" s="19"/>
      <c r="J120" s="19"/>
      <c r="L120" s="16"/>
    </row>
    <row r="121" ht="15.75" customHeight="1">
      <c r="A121" s="13"/>
      <c r="E121" s="19"/>
      <c r="I121" s="19"/>
      <c r="J121" s="19"/>
      <c r="L121" s="16"/>
    </row>
    <row r="122" ht="15.75" customHeight="1">
      <c r="A122" s="13"/>
      <c r="E122" s="19"/>
      <c r="I122" s="19"/>
      <c r="J122" s="19"/>
      <c r="L122" s="16"/>
    </row>
    <row r="123" ht="15.75" customHeight="1">
      <c r="A123" s="13"/>
      <c r="E123" s="19"/>
      <c r="I123" s="19"/>
      <c r="J123" s="19"/>
      <c r="L123" s="16"/>
    </row>
    <row r="124" ht="15.75" customHeight="1">
      <c r="A124" s="13"/>
      <c r="E124" s="19"/>
      <c r="I124" s="19"/>
      <c r="J124" s="19"/>
      <c r="L124" s="16"/>
    </row>
    <row r="125" ht="15.75" customHeight="1">
      <c r="A125" s="13"/>
      <c r="E125" s="19"/>
      <c r="I125" s="19"/>
      <c r="J125" s="19"/>
      <c r="L125" s="16"/>
    </row>
    <row r="126" ht="15.75" customHeight="1">
      <c r="A126" s="13"/>
      <c r="E126" s="19"/>
      <c r="I126" s="19"/>
      <c r="J126" s="19"/>
      <c r="L126" s="16"/>
    </row>
    <row r="127" ht="15.75" customHeight="1">
      <c r="A127" s="13"/>
      <c r="E127" s="19"/>
      <c r="I127" s="19"/>
      <c r="J127" s="19"/>
      <c r="L127" s="16"/>
    </row>
    <row r="128" ht="15.75" customHeight="1">
      <c r="A128" s="13"/>
      <c r="E128" s="19"/>
      <c r="I128" s="19"/>
      <c r="J128" s="19"/>
      <c r="L128" s="16"/>
    </row>
    <row r="129" ht="15.75" customHeight="1">
      <c r="A129" s="13"/>
      <c r="E129" s="19"/>
      <c r="I129" s="19"/>
      <c r="J129" s="19"/>
      <c r="L129" s="16"/>
    </row>
    <row r="130" ht="15.75" customHeight="1">
      <c r="A130" s="13"/>
      <c r="E130" s="19"/>
      <c r="I130" s="19"/>
      <c r="J130" s="19"/>
      <c r="L130" s="16"/>
    </row>
    <row r="131" ht="15.75" customHeight="1">
      <c r="A131" s="13"/>
      <c r="E131" s="19"/>
      <c r="I131" s="19"/>
      <c r="J131" s="19"/>
      <c r="L131" s="16"/>
    </row>
    <row r="132" ht="15.75" customHeight="1">
      <c r="A132" s="13"/>
      <c r="E132" s="19"/>
      <c r="I132" s="19"/>
      <c r="J132" s="19"/>
      <c r="L132" s="16"/>
    </row>
    <row r="133" ht="15.75" customHeight="1">
      <c r="A133" s="13"/>
      <c r="E133" s="19"/>
      <c r="I133" s="19"/>
      <c r="J133" s="19"/>
      <c r="L133" s="16"/>
    </row>
    <row r="134" ht="15.75" customHeight="1">
      <c r="A134" s="13"/>
      <c r="E134" s="19"/>
      <c r="I134" s="19"/>
      <c r="J134" s="19"/>
      <c r="L134" s="16"/>
    </row>
    <row r="135" ht="15.75" customHeight="1">
      <c r="A135" s="13"/>
      <c r="E135" s="19"/>
      <c r="I135" s="19"/>
      <c r="J135" s="19"/>
      <c r="L135" s="16"/>
    </row>
    <row r="136" ht="15.75" customHeight="1">
      <c r="A136" s="13"/>
      <c r="E136" s="19"/>
      <c r="I136" s="19"/>
      <c r="J136" s="19"/>
      <c r="L136" s="16"/>
    </row>
    <row r="137" ht="15.75" customHeight="1">
      <c r="A137" s="13"/>
      <c r="E137" s="19"/>
      <c r="I137" s="19"/>
      <c r="J137" s="19"/>
      <c r="L137" s="16"/>
      <c r="N137" s="24"/>
    </row>
    <row r="138" ht="15.75" customHeight="1">
      <c r="A138" s="13"/>
      <c r="E138" s="19"/>
      <c r="I138" s="19"/>
      <c r="J138" s="19"/>
      <c r="L138" s="16"/>
      <c r="N138" s="24"/>
    </row>
    <row r="139" ht="15.75" customHeight="1">
      <c r="A139" s="13"/>
      <c r="E139" s="19"/>
      <c r="I139" s="19"/>
      <c r="J139" s="19"/>
      <c r="L139" s="16"/>
      <c r="N139" s="24"/>
    </row>
    <row r="140" ht="15.75" customHeight="1">
      <c r="A140" s="13"/>
      <c r="E140" s="19"/>
      <c r="I140" s="19"/>
      <c r="J140" s="19"/>
      <c r="L140" s="16"/>
    </row>
    <row r="141" ht="15.75" customHeight="1">
      <c r="A141" s="13"/>
      <c r="E141" s="19"/>
      <c r="I141" s="19"/>
      <c r="J141" s="19"/>
      <c r="L141" s="16"/>
    </row>
    <row r="142" ht="15.75" customHeight="1">
      <c r="A142" s="13"/>
      <c r="E142" s="19"/>
      <c r="I142" s="19"/>
      <c r="J142" s="19"/>
      <c r="L142" s="16"/>
    </row>
    <row r="143" ht="15.75" customHeight="1">
      <c r="A143" s="13"/>
      <c r="E143" s="19"/>
      <c r="I143" s="19"/>
      <c r="J143" s="19"/>
      <c r="L143" s="16"/>
    </row>
    <row r="144" ht="15.75" customHeight="1">
      <c r="A144" s="13"/>
      <c r="E144" s="19"/>
      <c r="I144" s="19"/>
      <c r="J144" s="19"/>
      <c r="L144" s="16"/>
    </row>
    <row r="145" ht="15.75" customHeight="1">
      <c r="A145" s="13"/>
      <c r="E145" s="19"/>
      <c r="I145" s="19"/>
      <c r="J145" s="19"/>
      <c r="L145" s="16"/>
    </row>
    <row r="146" ht="15.75" customHeight="1">
      <c r="A146" s="13"/>
      <c r="E146" s="19"/>
      <c r="I146" s="19"/>
      <c r="J146" s="19"/>
      <c r="L146" s="16"/>
    </row>
    <row r="147" ht="15.75" customHeight="1">
      <c r="A147" s="13"/>
      <c r="E147" s="19"/>
      <c r="I147" s="19"/>
      <c r="J147" s="19"/>
      <c r="L147" s="24"/>
    </row>
    <row r="148" ht="15.75" customHeight="1">
      <c r="A148" s="13"/>
      <c r="E148" s="19"/>
      <c r="I148" s="19"/>
      <c r="J148" s="19"/>
      <c r="L148" s="24"/>
    </row>
    <row r="149" ht="15.75" customHeight="1">
      <c r="A149" s="13"/>
      <c r="E149" s="19"/>
      <c r="I149" s="19"/>
      <c r="J149" s="19"/>
      <c r="L149" s="24"/>
    </row>
    <row r="150" ht="15.75" customHeight="1">
      <c r="A150" s="13"/>
      <c r="E150" s="19"/>
      <c r="I150" s="19"/>
      <c r="J150" s="19"/>
      <c r="L150" s="24"/>
    </row>
    <row r="151" ht="15.75" customHeight="1">
      <c r="A151" s="13"/>
      <c r="E151" s="19"/>
      <c r="I151" s="19"/>
      <c r="J151" s="19"/>
      <c r="L151" s="25"/>
    </row>
    <row r="152" ht="15.75" customHeight="1">
      <c r="A152" s="13"/>
      <c r="E152" s="19"/>
      <c r="I152" s="19"/>
      <c r="J152" s="19"/>
      <c r="L152" s="24"/>
    </row>
    <row r="153" ht="15.75" customHeight="1">
      <c r="A153" s="13"/>
      <c r="E153" s="19"/>
      <c r="I153" s="19"/>
      <c r="J153" s="19"/>
      <c r="L153" s="24"/>
    </row>
    <row r="154" ht="15.75" customHeight="1">
      <c r="A154" s="13"/>
      <c r="E154" s="19"/>
      <c r="I154" s="19"/>
      <c r="J154" s="19"/>
      <c r="L154" s="24"/>
    </row>
    <row r="155" ht="15.75" customHeight="1">
      <c r="A155" s="13"/>
      <c r="E155" s="19"/>
      <c r="I155" s="19"/>
      <c r="J155" s="19"/>
      <c r="L155" s="24"/>
    </row>
    <row r="156" ht="15.75" customHeight="1">
      <c r="A156" s="13"/>
      <c r="E156" s="19"/>
      <c r="I156" s="19"/>
      <c r="J156" s="19"/>
      <c r="L156" s="24"/>
    </row>
    <row r="157" ht="15.75" customHeight="1">
      <c r="A157" s="13"/>
      <c r="E157" s="19"/>
      <c r="I157" s="19"/>
      <c r="J157" s="19"/>
      <c r="L157" s="25"/>
    </row>
    <row r="158" ht="15.75" customHeight="1">
      <c r="A158" s="13"/>
      <c r="E158" s="19"/>
      <c r="I158" s="19"/>
      <c r="J158" s="19"/>
      <c r="L158" s="25"/>
    </row>
    <row r="159" ht="15.75" customHeight="1">
      <c r="A159" s="13"/>
      <c r="E159" s="19"/>
      <c r="I159" s="19"/>
      <c r="J159" s="19"/>
      <c r="L159" s="25"/>
    </row>
    <row r="160" ht="15.75" customHeight="1">
      <c r="A160" s="13"/>
      <c r="E160" s="19"/>
      <c r="I160" s="19"/>
      <c r="J160" s="19"/>
      <c r="L160" s="25"/>
    </row>
    <row r="161" ht="15.75" customHeight="1">
      <c r="A161" s="13"/>
      <c r="L161" s="25"/>
    </row>
    <row r="162" ht="15.75" customHeight="1">
      <c r="A162" s="13"/>
      <c r="L162" s="25"/>
    </row>
    <row r="163" ht="15.75" customHeight="1">
      <c r="A163" s="13"/>
      <c r="L163" s="25"/>
    </row>
    <row r="164" ht="15.75" customHeight="1">
      <c r="A164" s="13"/>
      <c r="L164" s="25"/>
    </row>
    <row r="165" ht="15.75" customHeight="1">
      <c r="A165" s="13"/>
      <c r="L165" s="25"/>
    </row>
    <row r="166" ht="15.75" customHeight="1">
      <c r="A166" s="13"/>
      <c r="L166" s="25"/>
    </row>
    <row r="167" ht="15.75" customHeight="1">
      <c r="A167" s="13"/>
      <c r="L167" s="25"/>
    </row>
    <row r="168" ht="15.75" customHeight="1">
      <c r="A168" s="13"/>
      <c r="E168" s="19"/>
      <c r="F168" s="16"/>
      <c r="G168" s="16"/>
      <c r="I168" s="19"/>
      <c r="J168" s="19"/>
      <c r="L168" s="25"/>
    </row>
    <row r="169" ht="15.75" customHeight="1">
      <c r="A169" s="13"/>
      <c r="E169" s="19"/>
      <c r="F169" s="16"/>
      <c r="G169" s="16"/>
      <c r="I169" s="19"/>
      <c r="J169" s="19"/>
      <c r="L169" s="25"/>
      <c r="M169" s="16"/>
      <c r="N169" s="16"/>
      <c r="O169" s="16"/>
    </row>
    <row r="170" ht="15.75" customHeight="1">
      <c r="A170" s="13"/>
      <c r="E170" s="19"/>
      <c r="F170" s="16"/>
      <c r="G170" s="16"/>
      <c r="I170" s="19"/>
      <c r="J170" s="19"/>
      <c r="L170" s="25"/>
      <c r="M170" s="16"/>
      <c r="N170" s="16"/>
      <c r="O170" s="16"/>
    </row>
    <row r="171" ht="15.75" customHeight="1">
      <c r="A171" s="13"/>
      <c r="E171" s="19"/>
      <c r="F171" s="16"/>
      <c r="G171" s="16"/>
      <c r="I171" s="19"/>
      <c r="J171" s="19"/>
      <c r="L171" s="25"/>
      <c r="M171" s="16"/>
      <c r="N171" s="16"/>
      <c r="O171" s="16"/>
    </row>
    <row r="172" ht="15.75" customHeight="1">
      <c r="A172" s="13"/>
      <c r="E172" s="19"/>
      <c r="F172" s="16"/>
      <c r="G172" s="16"/>
      <c r="I172" s="19"/>
      <c r="J172" s="19"/>
      <c r="L172" s="25"/>
      <c r="M172" s="16"/>
      <c r="N172" s="16"/>
      <c r="O172" s="16"/>
    </row>
    <row r="173" ht="15.75" customHeight="1">
      <c r="A173" s="13"/>
      <c r="E173" s="19"/>
      <c r="F173" s="16"/>
      <c r="G173" s="16"/>
      <c r="I173" s="19"/>
      <c r="J173" s="19"/>
      <c r="L173" s="25"/>
      <c r="M173" s="16"/>
      <c r="N173" s="16"/>
      <c r="O173" s="16"/>
    </row>
    <row r="174" ht="15.75" customHeight="1">
      <c r="A174" s="13"/>
      <c r="E174" s="19"/>
      <c r="F174" s="16"/>
      <c r="G174" s="16"/>
      <c r="I174" s="19"/>
      <c r="J174" s="19"/>
      <c r="L174" s="25"/>
      <c r="M174" s="16"/>
      <c r="N174" s="16"/>
      <c r="O174" s="16"/>
    </row>
    <row r="175" ht="15.75" customHeight="1">
      <c r="A175" s="13"/>
      <c r="E175" s="19"/>
      <c r="F175" s="16"/>
      <c r="G175" s="16"/>
      <c r="I175" s="19"/>
      <c r="J175" s="19"/>
      <c r="L175" s="25"/>
      <c r="M175" s="16"/>
      <c r="N175" s="16"/>
      <c r="O175" s="16"/>
    </row>
    <row r="176" ht="15.75" customHeight="1">
      <c r="A176" s="13"/>
      <c r="E176" s="19"/>
      <c r="F176" s="16"/>
      <c r="G176" s="16"/>
      <c r="I176" s="19"/>
      <c r="J176" s="19"/>
      <c r="L176" s="25"/>
      <c r="M176" s="16"/>
      <c r="N176" s="16"/>
      <c r="O176" s="16"/>
    </row>
    <row r="177" ht="15.75" customHeight="1">
      <c r="A177" s="13"/>
      <c r="E177" s="19"/>
      <c r="F177" s="16"/>
      <c r="G177" s="16"/>
      <c r="I177" s="19"/>
      <c r="J177" s="19"/>
      <c r="L177" s="25"/>
      <c r="M177" s="16"/>
      <c r="N177" s="16"/>
      <c r="O177" s="16"/>
    </row>
    <row r="178" ht="15.75" customHeight="1">
      <c r="A178" s="13"/>
      <c r="E178" s="19"/>
      <c r="F178" s="16"/>
      <c r="G178" s="16"/>
      <c r="I178" s="19"/>
      <c r="J178" s="19"/>
      <c r="L178" s="25"/>
      <c r="M178" s="16"/>
      <c r="N178" s="16"/>
      <c r="O178" s="16"/>
    </row>
    <row r="179" ht="15.75" customHeight="1">
      <c r="A179" s="13"/>
      <c r="E179" s="19"/>
      <c r="F179" s="16"/>
      <c r="G179" s="16"/>
      <c r="I179" s="19"/>
      <c r="J179" s="19"/>
      <c r="L179" s="25"/>
      <c r="M179" s="16"/>
      <c r="N179" s="16"/>
      <c r="O179" s="16"/>
    </row>
    <row r="180" ht="15.75" customHeight="1">
      <c r="A180" s="13"/>
      <c r="E180" s="19"/>
      <c r="G180" s="16"/>
      <c r="I180" s="19"/>
      <c r="J180" s="19"/>
      <c r="L180" s="25"/>
      <c r="M180" s="16"/>
      <c r="N180" s="16"/>
      <c r="O180" s="16"/>
    </row>
    <row r="181" ht="15.75" customHeight="1">
      <c r="A181" s="13"/>
      <c r="E181" s="19"/>
      <c r="G181" s="16"/>
      <c r="I181" s="19"/>
      <c r="J181" s="19"/>
      <c r="L181" s="25"/>
      <c r="M181" s="16"/>
      <c r="N181" s="16"/>
      <c r="O181" s="16"/>
    </row>
    <row r="182" ht="15.75" customHeight="1">
      <c r="A182" s="13"/>
      <c r="E182" s="19"/>
      <c r="G182" s="16"/>
      <c r="I182" s="19"/>
      <c r="J182" s="19"/>
      <c r="L182" s="25"/>
      <c r="M182" s="16"/>
      <c r="N182" s="16"/>
      <c r="O182" s="16"/>
    </row>
    <row r="183" ht="15.75" customHeight="1">
      <c r="A183" s="13"/>
      <c r="E183" s="19"/>
      <c r="G183" s="16"/>
      <c r="I183" s="19"/>
      <c r="J183" s="19"/>
      <c r="L183" s="25"/>
      <c r="M183" s="16"/>
      <c r="N183" s="16"/>
      <c r="O183" s="16"/>
    </row>
    <row r="184" ht="15.75" customHeight="1">
      <c r="A184" s="13"/>
      <c r="E184" s="19"/>
      <c r="G184" s="16"/>
      <c r="I184" s="19"/>
      <c r="J184" s="19"/>
      <c r="L184" s="25"/>
      <c r="M184" s="16"/>
      <c r="N184" s="16"/>
      <c r="O184" s="16"/>
    </row>
    <row r="185" ht="15.75" customHeight="1">
      <c r="A185" s="13"/>
      <c r="E185" s="19"/>
      <c r="G185" s="16"/>
      <c r="I185" s="19"/>
      <c r="J185" s="19"/>
      <c r="L185" s="25"/>
      <c r="M185" s="16"/>
      <c r="N185" s="16"/>
      <c r="O185" s="16"/>
    </row>
    <row r="186" ht="15.75" customHeight="1">
      <c r="A186" s="13"/>
      <c r="E186" s="19"/>
      <c r="G186" s="16"/>
      <c r="I186" s="19"/>
      <c r="J186" s="19"/>
      <c r="L186" s="25"/>
      <c r="M186" s="16"/>
      <c r="N186" s="16"/>
      <c r="O186" s="16"/>
    </row>
    <row r="187" ht="15.75" customHeight="1">
      <c r="A187" s="13"/>
      <c r="E187" s="19"/>
      <c r="F187" s="16"/>
      <c r="G187" s="16"/>
      <c r="I187" s="19"/>
      <c r="J187" s="19"/>
      <c r="L187" s="25"/>
      <c r="M187" s="16"/>
      <c r="N187" s="16"/>
      <c r="O187" s="16"/>
    </row>
    <row r="188" ht="15.75" customHeight="1">
      <c r="A188" s="13"/>
      <c r="E188" s="19"/>
      <c r="F188" s="16"/>
      <c r="G188" s="16"/>
      <c r="I188" s="19"/>
      <c r="J188" s="19"/>
      <c r="L188" s="25"/>
      <c r="M188" s="16"/>
      <c r="N188" s="16"/>
      <c r="O188" s="16"/>
    </row>
    <row r="189" ht="15.75" customHeight="1">
      <c r="A189" s="13"/>
      <c r="E189" s="19"/>
      <c r="F189" s="16"/>
      <c r="G189" s="16"/>
      <c r="I189" s="19"/>
      <c r="J189" s="19"/>
      <c r="L189" s="25"/>
      <c r="M189" s="16"/>
      <c r="N189" s="16"/>
      <c r="O189" s="16"/>
    </row>
    <row r="190" ht="15.75" customHeight="1">
      <c r="A190" s="13"/>
      <c r="E190" s="19"/>
      <c r="F190" s="16"/>
      <c r="G190" s="16"/>
      <c r="I190" s="19"/>
      <c r="J190" s="19"/>
      <c r="L190" s="25"/>
      <c r="M190" s="16"/>
      <c r="N190" s="16"/>
      <c r="O190" s="16"/>
    </row>
    <row r="191" ht="15.75" customHeight="1">
      <c r="A191" s="13"/>
      <c r="E191" s="19"/>
      <c r="F191" s="16"/>
      <c r="G191" s="16"/>
      <c r="I191" s="19"/>
      <c r="J191" s="19"/>
      <c r="L191" s="25"/>
      <c r="M191" s="16"/>
      <c r="N191" s="16"/>
      <c r="O191" s="16"/>
    </row>
    <row r="192" ht="15.75" customHeight="1">
      <c r="A192" s="13"/>
      <c r="E192" s="19"/>
      <c r="F192" s="16"/>
      <c r="G192" s="16"/>
      <c r="I192" s="19"/>
      <c r="J192" s="19"/>
      <c r="L192" s="25"/>
      <c r="M192" s="16"/>
      <c r="N192" s="16"/>
      <c r="O192" s="16"/>
    </row>
    <row r="193" ht="15.75" customHeight="1">
      <c r="A193" s="13"/>
      <c r="E193" s="19"/>
      <c r="F193" s="16"/>
      <c r="G193" s="16"/>
      <c r="I193" s="19"/>
      <c r="J193" s="19"/>
      <c r="L193" s="25"/>
      <c r="M193" s="16"/>
      <c r="N193" s="16"/>
      <c r="O193" s="16"/>
    </row>
    <row r="194" ht="15.75" customHeight="1">
      <c r="A194" s="13"/>
      <c r="E194" s="19"/>
      <c r="F194" s="16"/>
      <c r="G194" s="16"/>
      <c r="I194" s="19"/>
      <c r="J194" s="19"/>
      <c r="L194" s="25"/>
    </row>
    <row r="195" ht="15.75" customHeight="1">
      <c r="L195" s="16"/>
    </row>
    <row r="196" ht="15.75" customHeight="1">
      <c r="L196" s="16"/>
    </row>
    <row r="197" ht="15.75" customHeight="1">
      <c r="L197" s="16"/>
    </row>
    <row r="198" ht="15.75" customHeight="1">
      <c r="L198" s="16"/>
    </row>
    <row r="199" ht="15.75" customHeight="1">
      <c r="L199" s="16"/>
    </row>
    <row r="200" ht="15.75" customHeight="1">
      <c r="L200" s="16"/>
    </row>
    <row r="201" ht="15.75" customHeight="1">
      <c r="L201" s="16"/>
    </row>
    <row r="202" ht="15.75" customHeight="1">
      <c r="L202" s="16"/>
    </row>
    <row r="203" ht="15.75" customHeight="1">
      <c r="L203" s="16"/>
    </row>
    <row r="204" ht="15.75" customHeight="1">
      <c r="L204" s="16"/>
    </row>
    <row r="205" ht="15.75" customHeight="1">
      <c r="L205" s="16"/>
    </row>
    <row r="206" ht="15.75" customHeight="1">
      <c r="L206" s="16"/>
    </row>
    <row r="207" ht="15.75" customHeight="1">
      <c r="L207" s="16"/>
    </row>
    <row r="208" ht="15.75" customHeight="1">
      <c r="L208" s="16"/>
    </row>
    <row r="209" ht="15.75" customHeight="1">
      <c r="L209" s="16"/>
    </row>
    <row r="210" ht="15.75" customHeight="1">
      <c r="L210" s="16"/>
    </row>
    <row r="211" ht="15.75" customHeight="1">
      <c r="L211" s="16"/>
    </row>
    <row r="212" ht="15.75" customHeight="1">
      <c r="L212" s="16"/>
    </row>
    <row r="213" ht="15.75" customHeight="1">
      <c r="L213" s="16"/>
    </row>
    <row r="214" ht="15.75" customHeight="1">
      <c r="L214" s="16"/>
    </row>
    <row r="215" ht="15.75" customHeight="1">
      <c r="L215" s="16"/>
    </row>
    <row r="216" ht="15.75" customHeight="1">
      <c r="L216" s="16"/>
    </row>
    <row r="217" ht="15.75" customHeight="1">
      <c r="L217" s="16"/>
    </row>
    <row r="218" ht="15.75" customHeight="1">
      <c r="L218" s="16"/>
    </row>
    <row r="219" ht="15.75" customHeight="1">
      <c r="L219" s="16"/>
    </row>
    <row r="220" ht="15.75" customHeight="1">
      <c r="L220" s="16"/>
    </row>
    <row r="221" ht="15.75" customHeight="1">
      <c r="L221" s="16"/>
    </row>
    <row r="222" ht="15.75" customHeight="1">
      <c r="L222" s="16"/>
    </row>
    <row r="223" ht="15.75" customHeight="1">
      <c r="L223" s="16"/>
    </row>
    <row r="224" ht="15.75" customHeight="1">
      <c r="L224" s="16"/>
    </row>
    <row r="225" ht="15.75" customHeight="1">
      <c r="L225" s="16"/>
    </row>
    <row r="226" ht="15.75" customHeight="1">
      <c r="L226" s="16"/>
    </row>
    <row r="227" ht="15.75" customHeight="1">
      <c r="L227" s="16"/>
    </row>
    <row r="228" ht="15.75" customHeight="1">
      <c r="L228" s="16"/>
    </row>
    <row r="229" ht="15.75" customHeight="1">
      <c r="L229" s="16"/>
    </row>
    <row r="230" ht="15.75" customHeight="1">
      <c r="L230" s="16"/>
    </row>
    <row r="231" ht="15.75" customHeight="1">
      <c r="L231" s="16"/>
    </row>
    <row r="232" ht="15.75" customHeight="1">
      <c r="L232" s="16"/>
    </row>
    <row r="233" ht="15.75" customHeight="1">
      <c r="L233" s="16"/>
    </row>
    <row r="234" ht="15.75" customHeight="1">
      <c r="L234" s="16"/>
    </row>
    <row r="235" ht="15.75" customHeight="1">
      <c r="L235" s="16"/>
    </row>
    <row r="236" ht="15.75" customHeight="1">
      <c r="L236" s="16"/>
    </row>
    <row r="237" ht="15.75" customHeight="1">
      <c r="L237" s="16"/>
    </row>
    <row r="238" ht="15.75" customHeight="1">
      <c r="L238" s="16"/>
    </row>
    <row r="239" ht="15.75" customHeight="1">
      <c r="L239" s="16"/>
    </row>
    <row r="240" ht="15.75" customHeight="1">
      <c r="L240" s="16"/>
    </row>
    <row r="241" ht="15.75" customHeight="1">
      <c r="L241" s="16"/>
    </row>
    <row r="242" ht="15.75" customHeight="1">
      <c r="L242" s="16"/>
    </row>
    <row r="243" ht="15.75" customHeight="1">
      <c r="L243" s="16"/>
    </row>
    <row r="244" ht="15.75" customHeight="1">
      <c r="L244" s="16"/>
    </row>
    <row r="245" ht="15.75" customHeight="1">
      <c r="L245" s="16"/>
    </row>
    <row r="246" ht="15.75" customHeight="1">
      <c r="L246" s="16"/>
    </row>
    <row r="247" ht="15.75" customHeight="1">
      <c r="L247" s="16"/>
    </row>
    <row r="248" ht="15.75" customHeight="1">
      <c r="L248" s="16"/>
    </row>
    <row r="249" ht="15.75" customHeight="1">
      <c r="L249" s="16"/>
    </row>
    <row r="250" ht="15.75" customHeight="1">
      <c r="L250" s="16"/>
    </row>
    <row r="251" ht="15.75" customHeight="1">
      <c r="L251" s="16"/>
    </row>
    <row r="252" ht="15.75" customHeight="1">
      <c r="L252" s="16"/>
    </row>
    <row r="253" ht="15.75" customHeight="1">
      <c r="L253" s="16"/>
    </row>
    <row r="254" ht="15.75" customHeight="1">
      <c r="L254" s="16"/>
    </row>
    <row r="255" ht="15.75" customHeight="1">
      <c r="L255" s="16"/>
    </row>
    <row r="256" ht="15.75" customHeight="1">
      <c r="L256" s="16"/>
    </row>
    <row r="257" ht="15.75" customHeight="1">
      <c r="L257" s="16"/>
    </row>
    <row r="258" ht="15.75" customHeight="1">
      <c r="L258" s="16"/>
    </row>
    <row r="259" ht="15.75" customHeight="1">
      <c r="L259" s="16"/>
    </row>
    <row r="260" ht="15.75" customHeight="1">
      <c r="L260" s="16"/>
    </row>
    <row r="261" ht="15.75" customHeight="1">
      <c r="L261" s="16"/>
    </row>
    <row r="262" ht="15.75" customHeight="1">
      <c r="L262" s="16"/>
    </row>
    <row r="263" ht="15.75" customHeight="1">
      <c r="L263" s="16"/>
    </row>
    <row r="264" ht="15.75" customHeight="1">
      <c r="L264" s="16"/>
    </row>
    <row r="265" ht="15.75" customHeight="1">
      <c r="L265" s="16"/>
    </row>
    <row r="266" ht="15.75" customHeight="1">
      <c r="L266" s="16"/>
    </row>
    <row r="267" ht="15.75" customHeight="1">
      <c r="L267" s="16"/>
    </row>
    <row r="268" ht="15.75" customHeight="1">
      <c r="L268" s="16"/>
    </row>
    <row r="269" ht="15.75" customHeight="1">
      <c r="L269" s="16"/>
    </row>
    <row r="270" ht="15.75" customHeight="1">
      <c r="L270" s="16"/>
    </row>
    <row r="271" ht="15.75" customHeight="1">
      <c r="L271" s="16"/>
    </row>
    <row r="272" ht="15.75" customHeight="1">
      <c r="L272" s="16"/>
    </row>
    <row r="273" ht="15.75" customHeight="1">
      <c r="L273" s="16"/>
    </row>
    <row r="274" ht="15.75" customHeight="1">
      <c r="L274" s="16"/>
    </row>
    <row r="275" ht="15.75" customHeight="1">
      <c r="L275" s="16"/>
    </row>
    <row r="276" ht="15.75" customHeight="1">
      <c r="L276" s="16"/>
    </row>
    <row r="277" ht="15.75" customHeight="1">
      <c r="L277" s="16"/>
    </row>
    <row r="278" ht="15.75" customHeight="1">
      <c r="L278" s="16"/>
    </row>
    <row r="279" ht="15.75" customHeight="1">
      <c r="L279" s="16"/>
    </row>
    <row r="280" ht="15.75" customHeight="1">
      <c r="L280" s="16"/>
    </row>
    <row r="281" ht="15.75" customHeight="1">
      <c r="L281" s="16"/>
    </row>
    <row r="282" ht="15.75" customHeight="1">
      <c r="L282" s="16"/>
    </row>
    <row r="283" ht="15.75" customHeight="1">
      <c r="L283" s="16"/>
    </row>
    <row r="284" ht="15.75" customHeight="1">
      <c r="L284" s="16"/>
    </row>
    <row r="285" ht="15.75" customHeight="1">
      <c r="L285" s="16"/>
    </row>
    <row r="286" ht="15.75" customHeight="1">
      <c r="L286" s="16"/>
    </row>
    <row r="287" ht="15.75" customHeight="1">
      <c r="L287" s="16"/>
    </row>
    <row r="288" ht="15.75" customHeight="1">
      <c r="L288" s="16"/>
    </row>
    <row r="289" ht="15.75" customHeight="1">
      <c r="L289" s="16"/>
    </row>
    <row r="290" ht="15.75" customHeight="1">
      <c r="L290" s="16"/>
    </row>
    <row r="291" ht="15.75" customHeight="1">
      <c r="L291" s="16"/>
    </row>
    <row r="292" ht="15.75" customHeight="1">
      <c r="L292" s="16"/>
    </row>
    <row r="293" ht="15.75" customHeight="1">
      <c r="L293" s="16"/>
    </row>
    <row r="294" ht="15.75" customHeight="1">
      <c r="L294" s="16"/>
    </row>
    <row r="295" ht="15.75" customHeight="1">
      <c r="L295" s="16"/>
    </row>
    <row r="296" ht="15.75" customHeight="1">
      <c r="L296" s="16"/>
    </row>
    <row r="297" ht="15.75" customHeight="1">
      <c r="L297" s="16"/>
    </row>
    <row r="298" ht="15.75" customHeight="1">
      <c r="L298" s="16"/>
    </row>
    <row r="299" ht="15.75" customHeight="1">
      <c r="L299" s="16"/>
    </row>
    <row r="300" ht="15.75" customHeight="1">
      <c r="L300" s="16"/>
    </row>
    <row r="301" ht="15.75" customHeight="1">
      <c r="L301" s="16"/>
    </row>
    <row r="302" ht="15.75" customHeight="1">
      <c r="L302" s="16"/>
    </row>
    <row r="303" ht="15.75" customHeight="1">
      <c r="L303" s="16"/>
    </row>
    <row r="304" ht="15.75" customHeight="1">
      <c r="L304" s="16"/>
    </row>
    <row r="305" ht="15.75" customHeight="1">
      <c r="L305" s="16"/>
    </row>
    <row r="306" ht="15.75" customHeight="1">
      <c r="L306" s="16"/>
    </row>
    <row r="307" ht="15.75" customHeight="1">
      <c r="L307" s="16"/>
    </row>
    <row r="308" ht="15.75" customHeight="1">
      <c r="L308" s="16"/>
    </row>
    <row r="309" ht="15.75" customHeight="1">
      <c r="L309" s="16"/>
    </row>
    <row r="310" ht="15.75" customHeight="1">
      <c r="L310" s="16"/>
    </row>
    <row r="311" ht="15.75" customHeight="1">
      <c r="L311" s="16"/>
    </row>
    <row r="312" ht="15.75" customHeight="1">
      <c r="L312" s="16"/>
    </row>
    <row r="313" ht="15.75" customHeight="1">
      <c r="L313" s="16"/>
    </row>
    <row r="314" ht="15.75" customHeight="1">
      <c r="L314" s="16"/>
    </row>
    <row r="315" ht="15.75" customHeight="1">
      <c r="L315" s="16"/>
    </row>
    <row r="316" ht="15.75" customHeight="1">
      <c r="L316" s="16"/>
    </row>
    <row r="317" ht="15.75" customHeight="1">
      <c r="L317" s="16"/>
    </row>
    <row r="318" ht="15.75" customHeight="1">
      <c r="L318" s="16"/>
    </row>
    <row r="319" ht="15.75" customHeight="1">
      <c r="L319" s="16"/>
    </row>
    <row r="320" ht="15.75" customHeight="1">
      <c r="L320" s="16"/>
    </row>
    <row r="321" ht="15.75" customHeight="1">
      <c r="L321" s="16"/>
    </row>
    <row r="322" ht="15.75" customHeight="1">
      <c r="L322" s="16"/>
    </row>
    <row r="323" ht="15.75" customHeight="1">
      <c r="L323" s="16"/>
    </row>
    <row r="324" ht="15.75" customHeight="1">
      <c r="L324" s="16"/>
    </row>
    <row r="325" ht="15.75" customHeight="1">
      <c r="L325" s="16"/>
    </row>
    <row r="326" ht="15.75" customHeight="1">
      <c r="L326" s="16"/>
    </row>
    <row r="327" ht="15.75" customHeight="1">
      <c r="L327" s="16"/>
    </row>
    <row r="328" ht="15.75" customHeight="1">
      <c r="L328" s="16"/>
    </row>
    <row r="329" ht="15.75" customHeight="1">
      <c r="L329" s="16"/>
    </row>
    <row r="330" ht="15.75" customHeight="1">
      <c r="L330" s="16"/>
    </row>
    <row r="331" ht="15.75" customHeight="1">
      <c r="L331" s="16"/>
    </row>
    <row r="332" ht="15.75" customHeight="1">
      <c r="L332" s="16"/>
    </row>
    <row r="333" ht="15.75" customHeight="1">
      <c r="L333" s="16"/>
    </row>
    <row r="334" ht="15.75" customHeight="1">
      <c r="L334" s="16"/>
    </row>
    <row r="335" ht="15.75" customHeight="1">
      <c r="L335" s="16"/>
    </row>
    <row r="336" ht="15.75" customHeight="1">
      <c r="L336" s="16"/>
    </row>
    <row r="337" ht="15.75" customHeight="1">
      <c r="L337" s="16"/>
    </row>
    <row r="338" ht="15.75" customHeight="1">
      <c r="L338" s="16"/>
    </row>
    <row r="339" ht="15.75" customHeight="1">
      <c r="L339" s="16"/>
    </row>
    <row r="340" ht="15.75" customHeight="1">
      <c r="L340" s="16"/>
    </row>
    <row r="341" ht="15.75" customHeight="1">
      <c r="L341" s="16"/>
    </row>
    <row r="342" ht="15.75" customHeight="1">
      <c r="L342" s="16"/>
    </row>
    <row r="343" ht="15.75" customHeight="1">
      <c r="L343" s="16"/>
    </row>
    <row r="344" ht="15.75" customHeight="1">
      <c r="L344" s="16"/>
    </row>
    <row r="345" ht="15.75" customHeight="1">
      <c r="L345" s="16"/>
    </row>
    <row r="346" ht="15.75" customHeight="1">
      <c r="L346" s="16"/>
    </row>
    <row r="347" ht="15.75" customHeight="1">
      <c r="L347" s="16"/>
    </row>
    <row r="348" ht="15.75" customHeight="1">
      <c r="L348" s="16"/>
    </row>
    <row r="349" ht="15.75" customHeight="1">
      <c r="L349" s="16"/>
    </row>
    <row r="350" ht="15.75" customHeight="1">
      <c r="L350" s="16"/>
    </row>
    <row r="351" ht="15.75" customHeight="1">
      <c r="L351" s="16"/>
    </row>
    <row r="352" ht="15.75" customHeight="1">
      <c r="L352" s="16"/>
    </row>
    <row r="353" ht="15.75" customHeight="1">
      <c r="L353" s="16"/>
    </row>
    <row r="354" ht="15.75" customHeight="1">
      <c r="L354" s="16"/>
    </row>
    <row r="355" ht="15.75" customHeight="1">
      <c r="L355" s="16"/>
    </row>
    <row r="356" ht="15.75" customHeight="1">
      <c r="L356" s="16"/>
    </row>
    <row r="357" ht="15.75" customHeight="1">
      <c r="L357" s="16"/>
    </row>
    <row r="358" ht="15.75" customHeight="1">
      <c r="L358" s="16"/>
    </row>
    <row r="359" ht="15.75" customHeight="1">
      <c r="L359" s="16"/>
    </row>
    <row r="360" ht="15.75" customHeight="1">
      <c r="L360" s="16"/>
    </row>
    <row r="361" ht="15.75" customHeight="1">
      <c r="L361" s="16"/>
    </row>
    <row r="362" ht="15.75" customHeight="1">
      <c r="L362" s="16"/>
    </row>
    <row r="363" ht="15.75" customHeight="1">
      <c r="L363" s="16"/>
    </row>
    <row r="364" ht="15.75" customHeight="1">
      <c r="L364" s="16"/>
    </row>
    <row r="365" ht="15.75" customHeight="1">
      <c r="L365" s="16"/>
    </row>
    <row r="366" ht="15.75" customHeight="1">
      <c r="L366" s="16"/>
    </row>
    <row r="367" ht="15.75" customHeight="1">
      <c r="L367" s="16"/>
    </row>
    <row r="368" ht="15.75" customHeight="1">
      <c r="L368" s="16"/>
    </row>
    <row r="369" ht="15.75" customHeight="1">
      <c r="L369" s="16"/>
    </row>
    <row r="370" ht="15.75" customHeight="1">
      <c r="L370" s="16"/>
    </row>
    <row r="371" ht="15.75" customHeight="1">
      <c r="L371" s="16"/>
    </row>
    <row r="372" ht="15.75" customHeight="1">
      <c r="L372" s="16"/>
    </row>
    <row r="373" ht="15.75" customHeight="1">
      <c r="L373" s="16"/>
    </row>
    <row r="374" ht="15.75" customHeight="1">
      <c r="L374" s="16"/>
    </row>
    <row r="375" ht="15.75" customHeight="1">
      <c r="L375" s="16"/>
    </row>
    <row r="376" ht="15.75" customHeight="1">
      <c r="L376" s="16"/>
    </row>
    <row r="377" ht="15.75" customHeight="1">
      <c r="L377" s="16"/>
    </row>
    <row r="378" ht="15.75" customHeight="1">
      <c r="L378" s="16"/>
    </row>
    <row r="379" ht="15.75" customHeight="1">
      <c r="L379" s="16"/>
    </row>
    <row r="380" ht="15.75" customHeight="1">
      <c r="L380" s="16"/>
    </row>
    <row r="381" ht="15.75" customHeight="1">
      <c r="L381" s="16"/>
    </row>
    <row r="382" ht="15.75" customHeight="1">
      <c r="L382" s="16"/>
    </row>
    <row r="383" ht="15.75" customHeight="1">
      <c r="L383" s="16"/>
    </row>
    <row r="384" ht="15.75" customHeight="1">
      <c r="L384" s="16"/>
    </row>
    <row r="385" ht="15.75" customHeight="1">
      <c r="L385" s="16"/>
    </row>
    <row r="386" ht="15.75" customHeight="1">
      <c r="L386" s="16"/>
    </row>
    <row r="387" ht="15.75" customHeight="1">
      <c r="L387" s="16"/>
    </row>
    <row r="388" ht="15.75" customHeight="1">
      <c r="L388" s="16"/>
    </row>
    <row r="389" ht="15.75" customHeight="1">
      <c r="L389" s="16"/>
    </row>
    <row r="390" ht="15.75" customHeight="1">
      <c r="L390" s="16"/>
    </row>
    <row r="391" ht="15.75" customHeight="1">
      <c r="L391" s="16"/>
    </row>
    <row r="392" ht="15.75" customHeight="1">
      <c r="L392" s="16"/>
    </row>
    <row r="393" ht="15.75" customHeight="1">
      <c r="L393" s="16"/>
    </row>
    <row r="394" ht="15.75" customHeight="1">
      <c r="L394" s="16"/>
    </row>
    <row r="395" ht="15.75" customHeight="1">
      <c r="L395" s="16"/>
    </row>
    <row r="396" ht="15.75" customHeight="1">
      <c r="L396" s="16"/>
    </row>
    <row r="397" ht="15.75" customHeight="1">
      <c r="L397" s="16"/>
    </row>
    <row r="398" ht="15.75" customHeight="1">
      <c r="L398" s="16"/>
    </row>
    <row r="399" ht="15.75" customHeight="1">
      <c r="L399" s="16"/>
    </row>
    <row r="400" ht="15.75" customHeight="1">
      <c r="L400" s="16"/>
    </row>
    <row r="401" ht="15.75" customHeight="1">
      <c r="L401" s="16"/>
    </row>
    <row r="402" ht="15.75" customHeight="1">
      <c r="L402" s="16"/>
    </row>
    <row r="403" ht="15.75" customHeight="1">
      <c r="L403" s="16"/>
    </row>
    <row r="404" ht="15.75" customHeight="1">
      <c r="L404" s="16"/>
    </row>
    <row r="405" ht="15.75" customHeight="1">
      <c r="L405" s="16"/>
    </row>
    <row r="406" ht="15.75" customHeight="1">
      <c r="L406" s="16"/>
    </row>
    <row r="407" ht="15.75" customHeight="1">
      <c r="L407" s="16"/>
    </row>
    <row r="408" ht="15.75" customHeight="1">
      <c r="L408" s="16"/>
    </row>
    <row r="409" ht="15.75" customHeight="1">
      <c r="L409" s="16"/>
    </row>
    <row r="410" ht="15.75" customHeight="1">
      <c r="L410" s="16"/>
    </row>
    <row r="411" ht="15.75" customHeight="1">
      <c r="L411" s="16"/>
    </row>
    <row r="412" ht="15.75" customHeight="1">
      <c r="L412" s="16"/>
    </row>
    <row r="413" ht="15.75" customHeight="1">
      <c r="L413" s="16"/>
    </row>
    <row r="414" ht="15.75" customHeight="1">
      <c r="L414" s="16"/>
    </row>
    <row r="415" ht="15.75" customHeight="1">
      <c r="L415" s="16"/>
    </row>
    <row r="416" ht="15.75" customHeight="1">
      <c r="L416" s="16"/>
    </row>
    <row r="417" ht="15.75" customHeight="1">
      <c r="L417" s="16"/>
    </row>
    <row r="418" ht="15.75" customHeight="1">
      <c r="L418" s="16"/>
    </row>
    <row r="419" ht="15.75" customHeight="1">
      <c r="L419" s="16"/>
    </row>
    <row r="420" ht="15.75" customHeight="1">
      <c r="L420" s="16"/>
    </row>
    <row r="421" ht="15.75" customHeight="1">
      <c r="L421" s="16"/>
    </row>
    <row r="422" ht="15.75" customHeight="1">
      <c r="L422" s="16"/>
    </row>
    <row r="423" ht="15.75" customHeight="1">
      <c r="L423" s="16"/>
    </row>
    <row r="424" ht="15.75" customHeight="1">
      <c r="L424" s="16"/>
    </row>
    <row r="425" ht="15.75" customHeight="1">
      <c r="L425" s="16"/>
    </row>
    <row r="426" ht="15.75" customHeight="1">
      <c r="L426" s="16"/>
    </row>
    <row r="427" ht="15.75" customHeight="1">
      <c r="L427" s="16"/>
    </row>
    <row r="428" ht="15.75" customHeight="1">
      <c r="L428" s="16"/>
    </row>
    <row r="429" ht="15.75" customHeight="1">
      <c r="L429" s="16"/>
    </row>
    <row r="430" ht="15.75" customHeight="1">
      <c r="L430" s="16"/>
    </row>
    <row r="431" ht="15.75" customHeight="1">
      <c r="L431" s="16"/>
    </row>
    <row r="432" ht="15.75" customHeight="1">
      <c r="L432" s="16"/>
    </row>
    <row r="433" ht="15.75" customHeight="1">
      <c r="L433" s="16"/>
    </row>
    <row r="434" ht="15.75" customHeight="1">
      <c r="L434" s="16"/>
    </row>
    <row r="435" ht="15.75" customHeight="1">
      <c r="L435" s="16"/>
    </row>
    <row r="436" ht="15.75" customHeight="1">
      <c r="L436" s="16"/>
    </row>
    <row r="437" ht="15.75" customHeight="1">
      <c r="L437" s="16"/>
    </row>
    <row r="438" ht="15.75" customHeight="1">
      <c r="L438" s="16"/>
    </row>
    <row r="439" ht="15.75" customHeight="1">
      <c r="L439" s="16"/>
    </row>
    <row r="440" ht="15.75" customHeight="1">
      <c r="L440" s="16"/>
    </row>
    <row r="441" ht="15.75" customHeight="1">
      <c r="L441" s="16"/>
    </row>
    <row r="442" ht="15.75" customHeight="1">
      <c r="L442" s="16"/>
    </row>
    <row r="443" ht="15.75" customHeight="1">
      <c r="L443" s="16"/>
    </row>
    <row r="444" ht="15.75" customHeight="1">
      <c r="L444" s="16"/>
    </row>
    <row r="445" ht="15.75" customHeight="1">
      <c r="L445" s="16"/>
    </row>
    <row r="446" ht="15.75" customHeight="1">
      <c r="L446" s="16"/>
    </row>
    <row r="447" ht="15.75" customHeight="1">
      <c r="L447" s="16"/>
    </row>
    <row r="448" ht="15.75" customHeight="1">
      <c r="L448" s="16"/>
    </row>
    <row r="449" ht="15.75" customHeight="1">
      <c r="L449" s="16"/>
    </row>
    <row r="450" ht="15.75" customHeight="1">
      <c r="L450" s="16"/>
    </row>
    <row r="451" ht="15.75" customHeight="1">
      <c r="L451" s="16"/>
    </row>
    <row r="452" ht="15.75" customHeight="1">
      <c r="L452" s="16"/>
    </row>
    <row r="453" ht="15.75" customHeight="1">
      <c r="L453" s="16"/>
    </row>
    <row r="454" ht="15.75" customHeight="1">
      <c r="L454" s="16"/>
    </row>
    <row r="455" ht="15.75" customHeight="1">
      <c r="L455" s="16"/>
    </row>
    <row r="456" ht="15.75" customHeight="1">
      <c r="L456" s="16"/>
    </row>
    <row r="457" ht="15.75" customHeight="1">
      <c r="L457" s="16"/>
    </row>
    <row r="458" ht="15.75" customHeight="1">
      <c r="L458" s="16"/>
    </row>
    <row r="459" ht="15.75" customHeight="1">
      <c r="L459" s="16"/>
    </row>
    <row r="460" ht="15.75" customHeight="1">
      <c r="L460" s="16"/>
    </row>
    <row r="461" ht="15.75" customHeight="1">
      <c r="L461" s="16"/>
    </row>
    <row r="462" ht="15.75" customHeight="1">
      <c r="L462" s="16"/>
    </row>
    <row r="463" ht="15.75" customHeight="1">
      <c r="L463" s="16"/>
    </row>
    <row r="464" ht="15.75" customHeight="1">
      <c r="L464" s="16"/>
    </row>
    <row r="465" ht="15.75" customHeight="1">
      <c r="L465" s="16"/>
    </row>
    <row r="466" ht="15.75" customHeight="1">
      <c r="L466" s="16"/>
    </row>
    <row r="467" ht="15.75" customHeight="1">
      <c r="L467" s="16"/>
    </row>
    <row r="468" ht="15.75" customHeight="1">
      <c r="L468" s="16"/>
    </row>
    <row r="469" ht="15.75" customHeight="1">
      <c r="L469" s="16"/>
    </row>
    <row r="470" ht="15.75" customHeight="1">
      <c r="L470" s="16"/>
    </row>
    <row r="471" ht="15.75" customHeight="1">
      <c r="L471" s="16"/>
    </row>
    <row r="472" ht="15.75" customHeight="1">
      <c r="L472" s="16"/>
    </row>
    <row r="473" ht="15.75" customHeight="1">
      <c r="L473" s="16"/>
    </row>
    <row r="474" ht="15.75" customHeight="1">
      <c r="L474" s="16"/>
    </row>
    <row r="475" ht="15.75" customHeight="1">
      <c r="L475" s="16"/>
    </row>
    <row r="476" ht="15.75" customHeight="1">
      <c r="L476" s="16"/>
    </row>
    <row r="477" ht="15.75" customHeight="1">
      <c r="L477" s="16"/>
    </row>
    <row r="478" ht="15.75" customHeight="1">
      <c r="L478" s="16"/>
    </row>
    <row r="479" ht="15.75" customHeight="1">
      <c r="L479" s="16"/>
    </row>
    <row r="480" ht="15.75" customHeight="1">
      <c r="L480" s="16"/>
    </row>
    <row r="481" ht="15.75" customHeight="1">
      <c r="L481" s="16"/>
    </row>
    <row r="482" ht="15.75" customHeight="1">
      <c r="L482" s="16"/>
    </row>
    <row r="483" ht="15.75" customHeight="1">
      <c r="L483" s="16"/>
    </row>
    <row r="484" ht="15.75" customHeight="1">
      <c r="L484" s="16"/>
    </row>
    <row r="485" ht="15.75" customHeight="1">
      <c r="L485" s="16"/>
    </row>
    <row r="486" ht="15.75" customHeight="1">
      <c r="L486" s="16"/>
    </row>
    <row r="487" ht="15.75" customHeight="1">
      <c r="L487" s="16"/>
    </row>
    <row r="488" ht="15.75" customHeight="1">
      <c r="L488" s="16"/>
    </row>
    <row r="489" ht="15.75" customHeight="1">
      <c r="L489" s="16"/>
    </row>
    <row r="490" ht="15.75" customHeight="1">
      <c r="L490" s="16"/>
    </row>
    <row r="491" ht="15.75" customHeight="1">
      <c r="L491" s="16"/>
    </row>
    <row r="492" ht="15.75" customHeight="1">
      <c r="L492" s="16"/>
    </row>
    <row r="493" ht="15.75" customHeight="1">
      <c r="L493" s="16"/>
    </row>
    <row r="494" ht="15.75" customHeight="1">
      <c r="L494" s="16"/>
    </row>
    <row r="495" ht="15.75" customHeight="1">
      <c r="L495" s="16"/>
    </row>
    <row r="496" ht="15.75" customHeight="1">
      <c r="L496" s="16"/>
    </row>
    <row r="497" ht="15.75" customHeight="1">
      <c r="L497" s="16"/>
    </row>
    <row r="498" ht="15.75" customHeight="1">
      <c r="L498" s="16"/>
    </row>
    <row r="499" ht="15.75" customHeight="1">
      <c r="L499" s="16"/>
    </row>
    <row r="500" ht="15.75" customHeight="1">
      <c r="L500" s="16"/>
    </row>
    <row r="501" ht="15.75" customHeight="1">
      <c r="L501" s="16"/>
    </row>
    <row r="502" ht="15.75" customHeight="1">
      <c r="L502" s="16"/>
    </row>
    <row r="503" ht="15.75" customHeight="1">
      <c r="L503" s="16"/>
    </row>
    <row r="504" ht="15.75" customHeight="1">
      <c r="L504" s="16"/>
    </row>
    <row r="505" ht="15.75" customHeight="1">
      <c r="L505" s="16"/>
    </row>
    <row r="506" ht="15.75" customHeight="1">
      <c r="L506" s="16"/>
    </row>
    <row r="507" ht="15.75" customHeight="1">
      <c r="L507" s="16"/>
    </row>
    <row r="508" ht="15.75" customHeight="1">
      <c r="L508" s="16"/>
    </row>
    <row r="509" ht="15.75" customHeight="1">
      <c r="L509" s="16"/>
    </row>
    <row r="510" ht="15.75" customHeight="1">
      <c r="L510" s="16"/>
    </row>
    <row r="511" ht="15.75" customHeight="1">
      <c r="L511" s="16"/>
    </row>
    <row r="512" ht="15.75" customHeight="1">
      <c r="L512" s="16"/>
    </row>
    <row r="513" ht="15.75" customHeight="1">
      <c r="L513" s="16"/>
    </row>
    <row r="514" ht="15.75" customHeight="1">
      <c r="L514" s="16"/>
    </row>
    <row r="515" ht="15.75" customHeight="1">
      <c r="L515" s="16"/>
    </row>
    <row r="516" ht="15.75" customHeight="1">
      <c r="L516" s="16"/>
    </row>
    <row r="517" ht="15.75" customHeight="1">
      <c r="L517" s="16"/>
    </row>
    <row r="518" ht="15.75" customHeight="1">
      <c r="L518" s="16"/>
    </row>
    <row r="519" ht="15.75" customHeight="1">
      <c r="L519" s="16"/>
    </row>
    <row r="520" ht="15.75" customHeight="1">
      <c r="L520" s="16"/>
    </row>
    <row r="521" ht="15.75" customHeight="1">
      <c r="L521" s="16"/>
    </row>
    <row r="522" ht="15.75" customHeight="1">
      <c r="L522" s="16"/>
    </row>
    <row r="523" ht="15.75" customHeight="1">
      <c r="L523" s="16"/>
    </row>
    <row r="524" ht="15.75" customHeight="1">
      <c r="L524" s="16"/>
    </row>
    <row r="525" ht="15.75" customHeight="1">
      <c r="L525" s="16"/>
    </row>
    <row r="526" ht="15.75" customHeight="1">
      <c r="L526" s="16"/>
    </row>
    <row r="527" ht="15.75" customHeight="1">
      <c r="L527" s="16"/>
    </row>
    <row r="528" ht="15.75" customHeight="1">
      <c r="L528" s="16"/>
    </row>
    <row r="529" ht="15.75" customHeight="1">
      <c r="L529" s="16"/>
    </row>
    <row r="530" ht="15.75" customHeight="1">
      <c r="L530" s="16"/>
    </row>
    <row r="531" ht="15.75" customHeight="1">
      <c r="L531" s="16"/>
    </row>
    <row r="532" ht="15.75" customHeight="1">
      <c r="L532" s="16"/>
    </row>
    <row r="533" ht="15.75" customHeight="1">
      <c r="L533" s="16"/>
    </row>
    <row r="534" ht="15.75" customHeight="1">
      <c r="L534" s="16"/>
    </row>
    <row r="535" ht="15.75" customHeight="1">
      <c r="L535" s="16"/>
    </row>
    <row r="536" ht="15.75" customHeight="1">
      <c r="L536" s="16"/>
    </row>
    <row r="537" ht="15.75" customHeight="1">
      <c r="L537" s="16"/>
    </row>
    <row r="538" ht="15.75" customHeight="1">
      <c r="L538" s="16"/>
    </row>
    <row r="539" ht="15.75" customHeight="1">
      <c r="L539" s="16"/>
    </row>
    <row r="540" ht="15.75" customHeight="1">
      <c r="L540" s="16"/>
    </row>
    <row r="541" ht="15.75" customHeight="1">
      <c r="L541" s="16"/>
    </row>
    <row r="542" ht="15.75" customHeight="1">
      <c r="L542" s="16"/>
    </row>
    <row r="543" ht="15.75" customHeight="1">
      <c r="L543" s="16"/>
    </row>
    <row r="544" ht="15.75" customHeight="1">
      <c r="L544" s="16"/>
    </row>
    <row r="545" ht="15.75" customHeight="1">
      <c r="L545" s="16"/>
    </row>
    <row r="546" ht="15.75" customHeight="1">
      <c r="L546" s="16"/>
    </row>
    <row r="547" ht="15.75" customHeight="1">
      <c r="L547" s="16"/>
    </row>
    <row r="548" ht="15.75" customHeight="1">
      <c r="L548" s="16"/>
    </row>
    <row r="549" ht="15.75" customHeight="1">
      <c r="L549" s="16"/>
    </row>
    <row r="550" ht="15.75" customHeight="1">
      <c r="L550" s="16"/>
    </row>
    <row r="551" ht="15.75" customHeight="1">
      <c r="L551" s="16"/>
    </row>
    <row r="552" ht="15.75" customHeight="1">
      <c r="L552" s="16"/>
    </row>
    <row r="553" ht="15.75" customHeight="1">
      <c r="L553" s="16"/>
    </row>
    <row r="554" ht="15.75" customHeight="1">
      <c r="L554" s="16"/>
    </row>
    <row r="555" ht="15.75" customHeight="1">
      <c r="L555" s="16"/>
    </row>
    <row r="556" ht="15.75" customHeight="1">
      <c r="L556" s="16"/>
    </row>
    <row r="557" ht="15.75" customHeight="1">
      <c r="L557" s="16"/>
    </row>
    <row r="558" ht="15.75" customHeight="1">
      <c r="L558" s="16"/>
    </row>
    <row r="559" ht="15.75" customHeight="1">
      <c r="L559" s="16"/>
    </row>
    <row r="560" ht="15.75" customHeight="1">
      <c r="L560" s="16"/>
    </row>
    <row r="561" ht="15.75" customHeight="1">
      <c r="L561" s="16"/>
    </row>
    <row r="562" ht="15.75" customHeight="1">
      <c r="L562" s="16"/>
    </row>
    <row r="563" ht="15.75" customHeight="1">
      <c r="L563" s="16"/>
    </row>
    <row r="564" ht="15.75" customHeight="1">
      <c r="L564" s="16"/>
    </row>
    <row r="565" ht="15.75" customHeight="1">
      <c r="L565" s="16"/>
    </row>
    <row r="566" ht="15.75" customHeight="1">
      <c r="L566" s="16"/>
    </row>
    <row r="567" ht="15.75" customHeight="1">
      <c r="L567" s="16"/>
    </row>
    <row r="568" ht="15.75" customHeight="1">
      <c r="L568" s="16"/>
    </row>
    <row r="569" ht="15.75" customHeight="1">
      <c r="L569" s="16"/>
    </row>
    <row r="570" ht="15.75" customHeight="1">
      <c r="L570" s="16"/>
    </row>
    <row r="571" ht="15.75" customHeight="1">
      <c r="L571" s="16"/>
    </row>
    <row r="572" ht="15.75" customHeight="1">
      <c r="L572" s="16"/>
    </row>
    <row r="573" ht="15.75" customHeight="1">
      <c r="L573" s="16"/>
    </row>
    <row r="574" ht="15.75" customHeight="1">
      <c r="L574" s="16"/>
    </row>
    <row r="575" ht="15.75" customHeight="1">
      <c r="L575" s="16"/>
    </row>
    <row r="576" ht="15.75" customHeight="1">
      <c r="L576" s="16"/>
    </row>
    <row r="577" ht="15.75" customHeight="1">
      <c r="L577" s="16"/>
    </row>
    <row r="578" ht="15.75" customHeight="1">
      <c r="L578" s="16"/>
    </row>
    <row r="579" ht="15.75" customHeight="1">
      <c r="L579" s="16"/>
    </row>
    <row r="580" ht="15.75" customHeight="1">
      <c r="L580" s="16"/>
    </row>
    <row r="581" ht="15.75" customHeight="1">
      <c r="L581" s="16"/>
    </row>
    <row r="582" ht="15.75" customHeight="1">
      <c r="L582" s="16"/>
    </row>
    <row r="583" ht="15.75" customHeight="1">
      <c r="L583" s="16"/>
    </row>
    <row r="584" ht="15.75" customHeight="1">
      <c r="L584" s="16"/>
    </row>
    <row r="585" ht="15.75" customHeight="1">
      <c r="L585" s="16"/>
    </row>
    <row r="586" ht="15.75" customHeight="1">
      <c r="L586" s="16"/>
    </row>
    <row r="587" ht="15.75" customHeight="1">
      <c r="L587" s="16"/>
    </row>
    <row r="588" ht="15.75" customHeight="1">
      <c r="L588" s="16"/>
    </row>
    <row r="589" ht="15.75" customHeight="1">
      <c r="L589" s="16"/>
    </row>
    <row r="590" ht="15.75" customHeight="1">
      <c r="L590" s="16"/>
    </row>
    <row r="591" ht="15.75" customHeight="1">
      <c r="L591" s="16"/>
    </row>
    <row r="592" ht="15.75" customHeight="1">
      <c r="L592" s="16"/>
    </row>
    <row r="593" ht="15.75" customHeight="1">
      <c r="L593" s="16"/>
    </row>
    <row r="594" ht="15.75" customHeight="1">
      <c r="L594" s="16"/>
    </row>
    <row r="595" ht="15.75" customHeight="1">
      <c r="L595" s="16"/>
    </row>
    <row r="596" ht="15.75" customHeight="1">
      <c r="L596" s="16"/>
    </row>
    <row r="597" ht="15.75" customHeight="1">
      <c r="L597" s="16"/>
    </row>
    <row r="598" ht="15.75" customHeight="1">
      <c r="L598" s="16"/>
    </row>
    <row r="599" ht="15.75" customHeight="1">
      <c r="L599" s="16"/>
    </row>
    <row r="600" ht="15.75" customHeight="1">
      <c r="L600" s="16"/>
    </row>
    <row r="601" ht="15.75" customHeight="1">
      <c r="L601" s="16"/>
    </row>
    <row r="602" ht="15.75" customHeight="1">
      <c r="L602" s="16"/>
    </row>
    <row r="603" ht="15.75" customHeight="1">
      <c r="L603" s="16"/>
    </row>
    <row r="604" ht="15.75" customHeight="1">
      <c r="L604" s="16"/>
    </row>
    <row r="605" ht="15.75" customHeight="1">
      <c r="L605" s="16"/>
    </row>
    <row r="606" ht="15.75" customHeight="1">
      <c r="L606" s="16"/>
    </row>
    <row r="607" ht="15.75" customHeight="1">
      <c r="L607" s="16"/>
    </row>
    <row r="608" ht="15.75" customHeight="1">
      <c r="L608" s="16"/>
    </row>
    <row r="609" ht="15.75" customHeight="1">
      <c r="L609" s="16"/>
    </row>
    <row r="610" ht="15.75" customHeight="1">
      <c r="L610" s="16"/>
    </row>
    <row r="611" ht="15.75" customHeight="1">
      <c r="L611" s="16"/>
    </row>
    <row r="612" ht="15.75" customHeight="1">
      <c r="L612" s="16"/>
    </row>
    <row r="613" ht="15.75" customHeight="1">
      <c r="L613" s="16"/>
    </row>
    <row r="614" ht="15.75" customHeight="1">
      <c r="L614" s="16"/>
    </row>
    <row r="615" ht="15.75" customHeight="1">
      <c r="L615" s="16"/>
    </row>
    <row r="616" ht="15.75" customHeight="1">
      <c r="L616" s="16"/>
    </row>
    <row r="617" ht="15.75" customHeight="1">
      <c r="L617" s="16"/>
    </row>
    <row r="618" ht="15.75" customHeight="1">
      <c r="L618" s="16"/>
    </row>
    <row r="619" ht="15.75" customHeight="1">
      <c r="L619" s="16"/>
    </row>
    <row r="620" ht="15.75" customHeight="1">
      <c r="L620" s="16"/>
    </row>
    <row r="621" ht="15.75" customHeight="1">
      <c r="L621" s="16"/>
    </row>
    <row r="622" ht="15.75" customHeight="1">
      <c r="L622" s="16"/>
    </row>
    <row r="623" ht="15.75" customHeight="1">
      <c r="L623" s="16"/>
    </row>
    <row r="624" ht="15.75" customHeight="1">
      <c r="L624" s="16"/>
    </row>
    <row r="625" ht="15.75" customHeight="1">
      <c r="L625" s="16"/>
    </row>
    <row r="626" ht="15.75" customHeight="1">
      <c r="L626" s="16"/>
    </row>
    <row r="627" ht="15.75" customHeight="1">
      <c r="L627" s="16"/>
    </row>
    <row r="628" ht="15.75" customHeight="1">
      <c r="L628" s="16"/>
    </row>
    <row r="629" ht="15.75" customHeight="1">
      <c r="L629" s="16"/>
    </row>
    <row r="630" ht="15.75" customHeight="1">
      <c r="L630" s="16"/>
    </row>
    <row r="631" ht="15.75" customHeight="1">
      <c r="L631" s="16"/>
    </row>
    <row r="632" ht="15.75" customHeight="1">
      <c r="L632" s="16"/>
    </row>
    <row r="633" ht="15.75" customHeight="1">
      <c r="L633" s="16"/>
    </row>
    <row r="634" ht="15.75" customHeight="1">
      <c r="L634" s="16"/>
    </row>
    <row r="635" ht="15.75" customHeight="1">
      <c r="L635" s="16"/>
    </row>
    <row r="636" ht="15.75" customHeight="1">
      <c r="L636" s="16"/>
    </row>
    <row r="637" ht="15.75" customHeight="1">
      <c r="L637" s="16"/>
    </row>
    <row r="638" ht="15.75" customHeight="1">
      <c r="L638" s="16"/>
    </row>
    <row r="639" ht="15.75" customHeight="1">
      <c r="L639" s="16"/>
    </row>
    <row r="640" ht="15.75" customHeight="1">
      <c r="L640" s="16"/>
    </row>
    <row r="641" ht="15.75" customHeight="1">
      <c r="L641" s="16"/>
    </row>
    <row r="642" ht="15.75" customHeight="1">
      <c r="L642" s="16"/>
    </row>
    <row r="643" ht="15.75" customHeight="1">
      <c r="L643" s="16"/>
    </row>
    <row r="644" ht="15.75" customHeight="1">
      <c r="L644" s="16"/>
    </row>
    <row r="645" ht="15.75" customHeight="1">
      <c r="L645" s="16"/>
    </row>
    <row r="646" ht="15.75" customHeight="1">
      <c r="L646" s="16"/>
    </row>
    <row r="647" ht="15.75" customHeight="1">
      <c r="L647" s="16"/>
    </row>
    <row r="648" ht="15.75" customHeight="1">
      <c r="L648" s="16"/>
    </row>
    <row r="649" ht="15.75" customHeight="1">
      <c r="L649" s="16"/>
    </row>
    <row r="650" ht="15.75" customHeight="1">
      <c r="L650" s="16"/>
    </row>
    <row r="651" ht="15.75" customHeight="1">
      <c r="L651" s="16"/>
    </row>
    <row r="652" ht="15.75" customHeight="1">
      <c r="L652" s="16"/>
    </row>
    <row r="653" ht="15.75" customHeight="1">
      <c r="L653" s="16"/>
    </row>
    <row r="654" ht="15.75" customHeight="1">
      <c r="L654" s="16"/>
    </row>
    <row r="655" ht="15.75" customHeight="1">
      <c r="L655" s="16"/>
    </row>
    <row r="656" ht="15.75" customHeight="1">
      <c r="L656" s="16"/>
    </row>
    <row r="657" ht="15.75" customHeight="1">
      <c r="L657" s="16"/>
    </row>
    <row r="658" ht="15.75" customHeight="1">
      <c r="L658" s="16"/>
    </row>
    <row r="659" ht="15.75" customHeight="1">
      <c r="L659" s="16"/>
    </row>
    <row r="660" ht="15.75" customHeight="1">
      <c r="L660" s="16"/>
    </row>
    <row r="661" ht="15.75" customHeight="1">
      <c r="L661" s="16"/>
    </row>
    <row r="662" ht="15.75" customHeight="1">
      <c r="L662" s="16"/>
    </row>
    <row r="663" ht="15.75" customHeight="1">
      <c r="L663" s="16"/>
    </row>
    <row r="664" ht="15.75" customHeight="1">
      <c r="L664" s="16"/>
    </row>
    <row r="665" ht="15.75" customHeight="1">
      <c r="L665" s="16"/>
    </row>
    <row r="666" ht="15.75" customHeight="1">
      <c r="L666" s="16"/>
    </row>
    <row r="667" ht="15.75" customHeight="1">
      <c r="L667" s="16"/>
    </row>
    <row r="668" ht="15.75" customHeight="1">
      <c r="L668" s="16"/>
    </row>
    <row r="669" ht="15.75" customHeight="1">
      <c r="L669" s="16"/>
    </row>
    <row r="670" ht="15.75" customHeight="1">
      <c r="L670" s="16"/>
    </row>
    <row r="671" ht="15.75" customHeight="1">
      <c r="L671" s="16"/>
    </row>
    <row r="672" ht="15.75" customHeight="1">
      <c r="L672" s="16"/>
    </row>
    <row r="673" ht="15.75" customHeight="1">
      <c r="L673" s="16"/>
    </row>
    <row r="674" ht="15.75" customHeight="1">
      <c r="L674" s="16"/>
    </row>
    <row r="675" ht="15.75" customHeight="1">
      <c r="L675" s="16"/>
    </row>
    <row r="676" ht="15.75" customHeight="1">
      <c r="L676" s="16"/>
    </row>
    <row r="677" ht="15.75" customHeight="1">
      <c r="L677" s="16"/>
    </row>
    <row r="678" ht="15.75" customHeight="1">
      <c r="L678" s="16"/>
    </row>
    <row r="679" ht="15.75" customHeight="1">
      <c r="L679" s="16"/>
    </row>
    <row r="680" ht="15.75" customHeight="1">
      <c r="L680" s="16"/>
    </row>
    <row r="681" ht="15.75" customHeight="1">
      <c r="L681" s="16"/>
    </row>
    <row r="682" ht="15.75" customHeight="1">
      <c r="L682" s="16"/>
    </row>
    <row r="683" ht="15.75" customHeight="1">
      <c r="L683" s="16"/>
    </row>
    <row r="684" ht="15.75" customHeight="1">
      <c r="L684" s="16"/>
    </row>
    <row r="685" ht="15.75" customHeight="1">
      <c r="L685" s="16"/>
    </row>
    <row r="686" ht="15.75" customHeight="1">
      <c r="L686" s="16"/>
    </row>
    <row r="687" ht="15.75" customHeight="1">
      <c r="L687" s="16"/>
    </row>
    <row r="688" ht="15.75" customHeight="1">
      <c r="L688" s="16"/>
    </row>
    <row r="689" ht="15.75" customHeight="1">
      <c r="L689" s="16"/>
    </row>
    <row r="690" ht="15.75" customHeight="1">
      <c r="L690" s="16"/>
    </row>
    <row r="691" ht="15.75" customHeight="1">
      <c r="L691" s="16"/>
    </row>
    <row r="692" ht="15.75" customHeight="1">
      <c r="L692" s="16"/>
    </row>
    <row r="693" ht="15.75" customHeight="1">
      <c r="L693" s="16"/>
    </row>
    <row r="694" ht="15.75" customHeight="1">
      <c r="L694" s="16"/>
    </row>
    <row r="695" ht="15.75" customHeight="1">
      <c r="L695" s="16"/>
    </row>
    <row r="696" ht="15.75" customHeight="1">
      <c r="L696" s="16"/>
    </row>
    <row r="697" ht="15.75" customHeight="1">
      <c r="L697" s="16"/>
    </row>
    <row r="698" ht="15.75" customHeight="1">
      <c r="L698" s="16"/>
    </row>
    <row r="699" ht="15.75" customHeight="1">
      <c r="L699" s="16"/>
    </row>
    <row r="700" ht="15.75" customHeight="1">
      <c r="L700" s="16"/>
    </row>
    <row r="701" ht="15.75" customHeight="1">
      <c r="L701" s="16"/>
    </row>
    <row r="702" ht="15.75" customHeight="1">
      <c r="L702" s="16"/>
    </row>
    <row r="703" ht="15.75" customHeight="1">
      <c r="L703" s="16"/>
    </row>
    <row r="704" ht="15.75" customHeight="1">
      <c r="L704" s="16"/>
    </row>
    <row r="705" ht="15.75" customHeight="1">
      <c r="L705" s="16"/>
    </row>
    <row r="706" ht="15.75" customHeight="1">
      <c r="L706" s="16"/>
    </row>
    <row r="707" ht="15.75" customHeight="1">
      <c r="L707" s="16"/>
    </row>
    <row r="708" ht="15.75" customHeight="1">
      <c r="L708" s="16"/>
    </row>
    <row r="709" ht="15.75" customHeight="1">
      <c r="L709" s="16"/>
    </row>
    <row r="710" ht="15.75" customHeight="1">
      <c r="L710" s="16"/>
    </row>
    <row r="711" ht="15.75" customHeight="1">
      <c r="L711" s="16"/>
    </row>
    <row r="712" ht="15.75" customHeight="1">
      <c r="L712" s="16"/>
    </row>
    <row r="713" ht="15.75" customHeight="1">
      <c r="L713" s="16"/>
    </row>
    <row r="714" ht="15.75" customHeight="1">
      <c r="L714" s="16"/>
    </row>
    <row r="715" ht="15.75" customHeight="1">
      <c r="L715" s="16"/>
    </row>
    <row r="716" ht="15.75" customHeight="1">
      <c r="L716" s="16"/>
    </row>
    <row r="717" ht="15.75" customHeight="1">
      <c r="L717" s="16"/>
    </row>
    <row r="718" ht="15.75" customHeight="1">
      <c r="L718" s="16"/>
    </row>
    <row r="719" ht="15.75" customHeight="1">
      <c r="L719" s="16"/>
    </row>
    <row r="720" ht="15.75" customHeight="1">
      <c r="L720" s="16"/>
    </row>
    <row r="721" ht="15.75" customHeight="1">
      <c r="L721" s="16"/>
    </row>
    <row r="722" ht="15.75" customHeight="1">
      <c r="L722" s="16"/>
    </row>
    <row r="723" ht="15.75" customHeight="1">
      <c r="L723" s="16"/>
    </row>
    <row r="724" ht="15.75" customHeight="1">
      <c r="L724" s="16"/>
    </row>
    <row r="725" ht="15.75" customHeight="1">
      <c r="L725" s="16"/>
    </row>
    <row r="726" ht="15.75" customHeight="1">
      <c r="L726" s="16"/>
    </row>
    <row r="727" ht="15.75" customHeight="1">
      <c r="L727" s="16"/>
    </row>
    <row r="728" ht="15.75" customHeight="1">
      <c r="L728" s="16"/>
    </row>
    <row r="729" ht="15.75" customHeight="1">
      <c r="L729" s="16"/>
    </row>
    <row r="730" ht="15.75" customHeight="1">
      <c r="L730" s="16"/>
    </row>
    <row r="731" ht="15.75" customHeight="1">
      <c r="L731" s="16"/>
    </row>
    <row r="732" ht="15.75" customHeight="1">
      <c r="L732" s="16"/>
    </row>
    <row r="733" ht="15.75" customHeight="1">
      <c r="L733" s="16"/>
    </row>
    <row r="734" ht="15.75" customHeight="1">
      <c r="L734" s="16"/>
    </row>
    <row r="735" ht="15.75" customHeight="1">
      <c r="L735" s="16"/>
    </row>
    <row r="736" ht="15.75" customHeight="1">
      <c r="L736" s="16"/>
    </row>
    <row r="737" ht="15.75" customHeight="1">
      <c r="L737" s="16"/>
    </row>
    <row r="738" ht="15.75" customHeight="1">
      <c r="L738" s="16"/>
    </row>
    <row r="739" ht="15.75" customHeight="1">
      <c r="L739" s="16"/>
    </row>
    <row r="740" ht="15.75" customHeight="1">
      <c r="L740" s="16"/>
    </row>
    <row r="741" ht="15.75" customHeight="1">
      <c r="L741" s="16"/>
    </row>
    <row r="742" ht="15.75" customHeight="1">
      <c r="L742" s="16"/>
    </row>
    <row r="743" ht="15.75" customHeight="1">
      <c r="L743" s="16"/>
    </row>
    <row r="744" ht="15.75" customHeight="1">
      <c r="L744" s="16"/>
    </row>
    <row r="745" ht="15.75" customHeight="1">
      <c r="L745" s="16"/>
    </row>
    <row r="746" ht="15.75" customHeight="1">
      <c r="L746" s="16"/>
    </row>
    <row r="747" ht="15.75" customHeight="1">
      <c r="L747" s="16"/>
    </row>
    <row r="748" ht="15.75" customHeight="1">
      <c r="L748" s="16"/>
    </row>
    <row r="749" ht="15.75" customHeight="1">
      <c r="L749" s="16"/>
    </row>
    <row r="750" ht="15.75" customHeight="1">
      <c r="L750" s="16"/>
    </row>
    <row r="751" ht="15.75" customHeight="1">
      <c r="L751" s="16"/>
    </row>
    <row r="752" ht="15.75" customHeight="1">
      <c r="L752" s="16"/>
    </row>
    <row r="753" ht="15.75" customHeight="1">
      <c r="L753" s="16"/>
    </row>
    <row r="754" ht="15.75" customHeight="1">
      <c r="L754" s="16"/>
    </row>
    <row r="755" ht="15.75" customHeight="1">
      <c r="L755" s="16"/>
    </row>
    <row r="756" ht="15.75" customHeight="1">
      <c r="L756" s="16"/>
    </row>
    <row r="757" ht="15.75" customHeight="1">
      <c r="L757" s="16"/>
    </row>
    <row r="758" ht="15.75" customHeight="1">
      <c r="L758" s="16"/>
    </row>
    <row r="759" ht="15.75" customHeight="1">
      <c r="L759" s="16"/>
    </row>
    <row r="760" ht="15.75" customHeight="1">
      <c r="L760" s="16"/>
    </row>
    <row r="761" ht="15.75" customHeight="1">
      <c r="L761" s="16"/>
    </row>
    <row r="762" ht="15.75" customHeight="1">
      <c r="L762" s="16"/>
    </row>
    <row r="763" ht="15.75" customHeight="1">
      <c r="L763" s="16"/>
    </row>
    <row r="764" ht="15.75" customHeight="1">
      <c r="L764" s="16"/>
    </row>
    <row r="765" ht="15.75" customHeight="1">
      <c r="L765" s="16"/>
    </row>
    <row r="766" ht="15.75" customHeight="1">
      <c r="L766" s="16"/>
    </row>
    <row r="767" ht="15.75" customHeight="1">
      <c r="L767" s="16"/>
    </row>
    <row r="768" ht="15.75" customHeight="1">
      <c r="L768" s="16"/>
    </row>
    <row r="769" ht="15.75" customHeight="1">
      <c r="L769" s="16"/>
    </row>
    <row r="770" ht="15.75" customHeight="1">
      <c r="L770" s="16"/>
    </row>
    <row r="771" ht="15.75" customHeight="1">
      <c r="L771" s="16"/>
    </row>
    <row r="772" ht="15.75" customHeight="1">
      <c r="L772" s="16"/>
    </row>
    <row r="773" ht="15.75" customHeight="1">
      <c r="L773" s="16"/>
    </row>
    <row r="774" ht="15.75" customHeight="1">
      <c r="L774" s="16"/>
    </row>
    <row r="775" ht="15.75" customHeight="1">
      <c r="L775" s="16"/>
    </row>
    <row r="776" ht="15.75" customHeight="1">
      <c r="L776" s="16"/>
    </row>
    <row r="777" ht="15.75" customHeight="1">
      <c r="L777" s="16"/>
    </row>
    <row r="778" ht="15.75" customHeight="1">
      <c r="L778" s="16"/>
    </row>
    <row r="779" ht="15.75" customHeight="1">
      <c r="L779" s="16"/>
    </row>
    <row r="780" ht="15.75" customHeight="1">
      <c r="L780" s="16"/>
    </row>
    <row r="781" ht="15.75" customHeight="1">
      <c r="L781" s="16"/>
    </row>
    <row r="782" ht="15.75" customHeight="1">
      <c r="L782" s="16"/>
    </row>
    <row r="783" ht="15.75" customHeight="1">
      <c r="L783" s="16"/>
    </row>
    <row r="784" ht="15.75" customHeight="1">
      <c r="L784" s="16"/>
    </row>
    <row r="785" ht="15.75" customHeight="1">
      <c r="L785" s="16"/>
    </row>
    <row r="786" ht="15.75" customHeight="1">
      <c r="L786" s="16"/>
    </row>
    <row r="787" ht="15.75" customHeight="1">
      <c r="L787" s="16"/>
    </row>
    <row r="788" ht="15.75" customHeight="1">
      <c r="L788" s="16"/>
    </row>
    <row r="789" ht="15.75" customHeight="1">
      <c r="L789" s="16"/>
    </row>
    <row r="790" ht="15.75" customHeight="1">
      <c r="L790" s="16"/>
    </row>
    <row r="791" ht="15.75" customHeight="1">
      <c r="L791" s="16"/>
    </row>
    <row r="792" ht="15.75" customHeight="1">
      <c r="L792" s="16"/>
    </row>
    <row r="793" ht="15.75" customHeight="1">
      <c r="L793" s="16"/>
    </row>
    <row r="794" ht="15.75" customHeight="1">
      <c r="L794" s="16"/>
    </row>
    <row r="795" ht="15.75" customHeight="1">
      <c r="L795" s="16"/>
    </row>
    <row r="796" ht="15.75" customHeight="1">
      <c r="L796" s="16"/>
    </row>
    <row r="797" ht="15.75" customHeight="1">
      <c r="L797" s="16"/>
    </row>
    <row r="798" ht="15.75" customHeight="1">
      <c r="L798" s="16"/>
    </row>
    <row r="799" ht="15.75" customHeight="1">
      <c r="L799" s="16"/>
    </row>
    <row r="800" ht="15.75" customHeight="1">
      <c r="L800" s="16"/>
    </row>
    <row r="801" ht="15.75" customHeight="1">
      <c r="L801" s="16"/>
    </row>
    <row r="802" ht="15.75" customHeight="1">
      <c r="L802" s="16"/>
    </row>
    <row r="803" ht="15.75" customHeight="1">
      <c r="L803" s="16"/>
    </row>
    <row r="804" ht="15.75" customHeight="1">
      <c r="L804" s="16"/>
    </row>
    <row r="805" ht="15.75" customHeight="1">
      <c r="L805" s="16"/>
    </row>
    <row r="806" ht="15.75" customHeight="1">
      <c r="L806" s="16"/>
    </row>
    <row r="807" ht="15.75" customHeight="1">
      <c r="L807" s="16"/>
    </row>
    <row r="808" ht="15.75" customHeight="1">
      <c r="L808" s="16"/>
    </row>
    <row r="809" ht="15.75" customHeight="1">
      <c r="L809" s="16"/>
    </row>
    <row r="810" ht="15.75" customHeight="1">
      <c r="L810" s="16"/>
    </row>
    <row r="811" ht="15.75" customHeight="1">
      <c r="L811" s="16"/>
    </row>
    <row r="812" ht="15.75" customHeight="1">
      <c r="L812" s="16"/>
    </row>
    <row r="813" ht="15.75" customHeight="1">
      <c r="L813" s="16"/>
    </row>
    <row r="814" ht="15.75" customHeight="1">
      <c r="L814" s="16"/>
    </row>
    <row r="815" ht="15.75" customHeight="1">
      <c r="L815" s="16"/>
    </row>
    <row r="816" ht="15.75" customHeight="1">
      <c r="L816" s="16"/>
    </row>
    <row r="817" ht="15.75" customHeight="1">
      <c r="L817" s="16"/>
    </row>
    <row r="818" ht="15.75" customHeight="1">
      <c r="L818" s="16"/>
    </row>
    <row r="819" ht="15.75" customHeight="1">
      <c r="L819" s="16"/>
    </row>
    <row r="820" ht="15.75" customHeight="1">
      <c r="L820" s="16"/>
    </row>
    <row r="821" ht="15.75" customHeight="1">
      <c r="L821" s="16"/>
    </row>
    <row r="822" ht="15.75" customHeight="1">
      <c r="L822" s="16"/>
    </row>
    <row r="823" ht="15.75" customHeight="1">
      <c r="L823" s="16"/>
    </row>
    <row r="824" ht="15.75" customHeight="1">
      <c r="L824" s="16"/>
    </row>
    <row r="825" ht="15.75" customHeight="1">
      <c r="L825" s="16"/>
    </row>
    <row r="826" ht="15.75" customHeight="1">
      <c r="L826" s="16"/>
    </row>
    <row r="827" ht="15.75" customHeight="1">
      <c r="L827" s="16"/>
    </row>
    <row r="828" ht="15.75" customHeight="1">
      <c r="L828" s="16"/>
    </row>
    <row r="829" ht="15.75" customHeight="1">
      <c r="L829" s="16"/>
    </row>
    <row r="830" ht="15.75" customHeight="1">
      <c r="L830" s="16"/>
    </row>
    <row r="831" ht="15.75" customHeight="1">
      <c r="L831" s="16"/>
    </row>
    <row r="832" ht="15.75" customHeight="1">
      <c r="L832" s="16"/>
    </row>
    <row r="833" ht="15.75" customHeight="1">
      <c r="L833" s="16"/>
    </row>
    <row r="834" ht="15.75" customHeight="1">
      <c r="L834" s="16"/>
    </row>
    <row r="835" ht="15.75" customHeight="1">
      <c r="L835" s="16"/>
    </row>
    <row r="836" ht="15.75" customHeight="1">
      <c r="L836" s="16"/>
    </row>
    <row r="837" ht="15.75" customHeight="1">
      <c r="L837" s="16"/>
    </row>
    <row r="838" ht="15.75" customHeight="1">
      <c r="L838" s="16"/>
    </row>
    <row r="839" ht="15.75" customHeight="1">
      <c r="L839" s="16"/>
    </row>
    <row r="840" ht="15.75" customHeight="1">
      <c r="L840" s="16"/>
    </row>
    <row r="841" ht="15.75" customHeight="1">
      <c r="L841" s="16"/>
    </row>
    <row r="842" ht="15.75" customHeight="1">
      <c r="L842" s="16"/>
    </row>
    <row r="843" ht="15.75" customHeight="1">
      <c r="L843" s="16"/>
    </row>
    <row r="844" ht="15.75" customHeight="1">
      <c r="L844" s="16"/>
    </row>
    <row r="845" ht="15.75" customHeight="1">
      <c r="L845" s="16"/>
    </row>
    <row r="846" ht="15.75" customHeight="1">
      <c r="L846" s="16"/>
    </row>
    <row r="847" ht="15.75" customHeight="1">
      <c r="L847" s="16"/>
    </row>
    <row r="848" ht="15.75" customHeight="1">
      <c r="L848" s="16"/>
    </row>
    <row r="849" ht="15.75" customHeight="1">
      <c r="L849" s="16"/>
    </row>
    <row r="850" ht="15.75" customHeight="1">
      <c r="L850" s="16"/>
    </row>
    <row r="851" ht="15.75" customHeight="1">
      <c r="L851" s="16"/>
    </row>
    <row r="852" ht="15.75" customHeight="1">
      <c r="L852" s="16"/>
    </row>
    <row r="853" ht="15.75" customHeight="1">
      <c r="L853" s="16"/>
    </row>
    <row r="854" ht="15.75" customHeight="1">
      <c r="L854" s="16"/>
    </row>
    <row r="855" ht="15.75" customHeight="1">
      <c r="L855" s="16"/>
    </row>
    <row r="856" ht="15.75" customHeight="1">
      <c r="L856" s="16"/>
    </row>
    <row r="857" ht="15.75" customHeight="1">
      <c r="L857" s="16"/>
    </row>
    <row r="858" ht="15.75" customHeight="1">
      <c r="L858" s="16"/>
    </row>
    <row r="859" ht="15.75" customHeight="1">
      <c r="L859" s="16"/>
    </row>
    <row r="860" ht="15.75" customHeight="1">
      <c r="L860" s="16"/>
    </row>
    <row r="861" ht="15.75" customHeight="1">
      <c r="L861" s="16"/>
    </row>
    <row r="862" ht="15.75" customHeight="1">
      <c r="L862" s="16"/>
    </row>
    <row r="863" ht="15.75" customHeight="1">
      <c r="L863" s="16"/>
    </row>
    <row r="864" ht="15.75" customHeight="1">
      <c r="L864" s="16"/>
    </row>
    <row r="865" ht="15.75" customHeight="1">
      <c r="L865" s="16"/>
    </row>
    <row r="866" ht="15.75" customHeight="1">
      <c r="L866" s="16"/>
    </row>
    <row r="867" ht="15.75" customHeight="1">
      <c r="L867" s="16"/>
    </row>
    <row r="868" ht="15.75" customHeight="1">
      <c r="L868" s="16"/>
    </row>
    <row r="869" ht="15.75" customHeight="1">
      <c r="L869" s="16"/>
    </row>
    <row r="870" ht="15.75" customHeight="1">
      <c r="L870" s="16"/>
    </row>
    <row r="871" ht="15.75" customHeight="1">
      <c r="L871" s="16"/>
    </row>
    <row r="872" ht="15.75" customHeight="1">
      <c r="L872" s="16"/>
    </row>
    <row r="873" ht="15.75" customHeight="1">
      <c r="L873" s="16"/>
    </row>
    <row r="874" ht="15.75" customHeight="1">
      <c r="L874" s="16"/>
    </row>
    <row r="875" ht="15.75" customHeight="1">
      <c r="L875" s="16"/>
    </row>
    <row r="876" ht="15.75" customHeight="1">
      <c r="L876" s="16"/>
    </row>
    <row r="877" ht="15.75" customHeight="1">
      <c r="L877" s="16"/>
    </row>
    <row r="878" ht="15.75" customHeight="1">
      <c r="L878" s="16"/>
    </row>
    <row r="879" ht="15.75" customHeight="1">
      <c r="L879" s="16"/>
    </row>
    <row r="880" ht="15.75" customHeight="1">
      <c r="L880" s="16"/>
    </row>
    <row r="881" ht="15.75" customHeight="1">
      <c r="L881" s="16"/>
    </row>
    <row r="882" ht="15.75" customHeight="1">
      <c r="L882" s="16"/>
    </row>
    <row r="883" ht="15.75" customHeight="1">
      <c r="L883" s="16"/>
    </row>
    <row r="884" ht="15.75" customHeight="1">
      <c r="L884" s="16"/>
    </row>
    <row r="885" ht="15.75" customHeight="1">
      <c r="L885" s="16"/>
    </row>
    <row r="886" ht="15.75" customHeight="1">
      <c r="L886" s="16"/>
    </row>
    <row r="887" ht="15.75" customHeight="1">
      <c r="L887" s="16"/>
    </row>
    <row r="888" ht="15.75" customHeight="1">
      <c r="L888" s="16"/>
    </row>
    <row r="889" ht="15.75" customHeight="1">
      <c r="L889" s="16"/>
    </row>
    <row r="890" ht="15.75" customHeight="1">
      <c r="L890" s="16"/>
    </row>
    <row r="891" ht="15.75" customHeight="1">
      <c r="L891" s="16"/>
    </row>
    <row r="892" ht="15.75" customHeight="1">
      <c r="L892" s="16"/>
    </row>
    <row r="893" ht="15.75" customHeight="1">
      <c r="L893" s="16"/>
    </row>
    <row r="894" ht="15.75" customHeight="1">
      <c r="L894" s="16"/>
    </row>
    <row r="895" ht="15.75" customHeight="1">
      <c r="L895" s="16"/>
    </row>
    <row r="896" ht="15.75" customHeight="1">
      <c r="L896" s="16"/>
    </row>
    <row r="897" ht="15.75" customHeight="1">
      <c r="L897" s="16"/>
    </row>
    <row r="898" ht="15.75" customHeight="1">
      <c r="L898" s="16"/>
    </row>
    <row r="899" ht="15.75" customHeight="1">
      <c r="L899" s="16"/>
    </row>
    <row r="900" ht="15.75" customHeight="1">
      <c r="L900" s="16"/>
    </row>
    <row r="901" ht="15.75" customHeight="1">
      <c r="L901" s="16"/>
    </row>
    <row r="902" ht="15.75" customHeight="1">
      <c r="L902" s="16"/>
    </row>
    <row r="903" ht="15.75" customHeight="1">
      <c r="L903" s="16"/>
    </row>
    <row r="904" ht="15.75" customHeight="1">
      <c r="L904" s="16"/>
    </row>
    <row r="905" ht="15.75" customHeight="1">
      <c r="L905" s="16"/>
    </row>
    <row r="906" ht="15.75" customHeight="1">
      <c r="L906" s="16"/>
    </row>
    <row r="907" ht="15.75" customHeight="1">
      <c r="L907" s="16"/>
    </row>
    <row r="908" ht="15.75" customHeight="1">
      <c r="L908" s="16"/>
    </row>
    <row r="909" ht="15.75" customHeight="1">
      <c r="L909" s="16"/>
    </row>
    <row r="910" ht="15.75" customHeight="1">
      <c r="L910" s="16"/>
    </row>
    <row r="911" ht="15.75" customHeight="1">
      <c r="L911" s="16"/>
    </row>
    <row r="912" ht="15.75" customHeight="1">
      <c r="L912" s="16"/>
    </row>
    <row r="913" ht="15.75" customHeight="1">
      <c r="L913" s="16"/>
    </row>
    <row r="914" ht="15.75" customHeight="1">
      <c r="L914" s="16"/>
    </row>
    <row r="915" ht="15.75" customHeight="1">
      <c r="L915" s="16"/>
    </row>
    <row r="916" ht="15.75" customHeight="1">
      <c r="L916" s="16"/>
    </row>
    <row r="917" ht="15.75" customHeight="1">
      <c r="L917" s="16"/>
    </row>
    <row r="918" ht="15.75" customHeight="1">
      <c r="L918" s="16"/>
    </row>
    <row r="919" ht="15.75" customHeight="1">
      <c r="L919" s="16"/>
    </row>
    <row r="920" ht="15.75" customHeight="1">
      <c r="L920" s="16"/>
    </row>
    <row r="921" ht="15.75" customHeight="1">
      <c r="L921" s="16"/>
    </row>
    <row r="922" ht="15.75" customHeight="1">
      <c r="L922" s="16"/>
    </row>
    <row r="923" ht="15.75" customHeight="1">
      <c r="L923" s="16"/>
    </row>
    <row r="924" ht="15.75" customHeight="1">
      <c r="L924" s="16"/>
    </row>
    <row r="925" ht="15.75" customHeight="1">
      <c r="L925" s="16"/>
    </row>
    <row r="926" ht="15.75" customHeight="1">
      <c r="L926" s="16"/>
    </row>
    <row r="927" ht="15.75" customHeight="1">
      <c r="L927" s="16"/>
    </row>
    <row r="928" ht="15.75" customHeight="1">
      <c r="L928" s="16"/>
    </row>
    <row r="929" ht="15.75" customHeight="1">
      <c r="L929" s="16"/>
    </row>
    <row r="930" ht="15.75" customHeight="1">
      <c r="L930" s="16"/>
    </row>
    <row r="931" ht="15.75" customHeight="1">
      <c r="L931" s="16"/>
    </row>
    <row r="932" ht="15.75" customHeight="1">
      <c r="L932" s="16"/>
    </row>
    <row r="933" ht="15.75" customHeight="1">
      <c r="L933" s="16"/>
    </row>
    <row r="934" ht="15.75" customHeight="1">
      <c r="L934" s="16"/>
    </row>
    <row r="935" ht="15.75" customHeight="1">
      <c r="L935" s="16"/>
    </row>
    <row r="936" ht="15.75" customHeight="1">
      <c r="L936" s="16"/>
    </row>
    <row r="937" ht="15.75" customHeight="1">
      <c r="L937" s="16"/>
    </row>
    <row r="938" ht="15.75" customHeight="1">
      <c r="L938" s="16"/>
    </row>
    <row r="939" ht="15.75" customHeight="1">
      <c r="L939" s="16"/>
    </row>
    <row r="940" ht="15.75" customHeight="1">
      <c r="L940" s="16"/>
    </row>
    <row r="941" ht="15.75" customHeight="1">
      <c r="L941" s="16"/>
    </row>
    <row r="942" ht="15.75" customHeight="1">
      <c r="L942" s="16"/>
    </row>
    <row r="943" ht="15.75" customHeight="1">
      <c r="L943" s="16"/>
    </row>
    <row r="944" ht="15.75" customHeight="1">
      <c r="L944" s="16"/>
    </row>
    <row r="945" ht="15.75" customHeight="1">
      <c r="L945" s="16"/>
    </row>
    <row r="946" ht="15.75" customHeight="1">
      <c r="L946" s="16"/>
    </row>
    <row r="947" ht="15.75" customHeight="1">
      <c r="L947" s="16"/>
    </row>
    <row r="948" ht="15.75" customHeight="1">
      <c r="L948" s="16"/>
    </row>
    <row r="949" ht="15.75" customHeight="1">
      <c r="L949" s="16"/>
    </row>
    <row r="950" ht="15.75" customHeight="1">
      <c r="L950" s="16"/>
    </row>
    <row r="951" ht="15.75" customHeight="1">
      <c r="L951" s="16"/>
    </row>
    <row r="952" ht="15.75" customHeight="1">
      <c r="L952" s="16"/>
    </row>
    <row r="953" ht="15.75" customHeight="1">
      <c r="L953" s="16"/>
    </row>
    <row r="954" ht="15.75" customHeight="1">
      <c r="L954" s="16"/>
    </row>
    <row r="955" ht="15.75" customHeight="1">
      <c r="L955" s="16"/>
    </row>
    <row r="956" ht="15.75" customHeight="1">
      <c r="L956" s="16"/>
    </row>
    <row r="957" ht="15.75" customHeight="1">
      <c r="L957" s="16"/>
    </row>
    <row r="958" ht="15.75" customHeight="1">
      <c r="L958" s="16"/>
    </row>
    <row r="959" ht="15.75" customHeight="1">
      <c r="L959" s="16"/>
    </row>
    <row r="960" ht="15.75" customHeight="1">
      <c r="L960" s="16"/>
    </row>
    <row r="961" ht="15.75" customHeight="1">
      <c r="L961" s="16"/>
    </row>
    <row r="962" ht="15.75" customHeight="1">
      <c r="L962" s="16"/>
    </row>
    <row r="963" ht="15.75" customHeight="1">
      <c r="L963" s="16"/>
    </row>
    <row r="964" ht="15.75" customHeight="1">
      <c r="L964" s="16"/>
    </row>
    <row r="965" ht="15.75" customHeight="1">
      <c r="L965" s="16"/>
    </row>
    <row r="966" ht="15.75" customHeight="1">
      <c r="L966" s="16"/>
    </row>
    <row r="967" ht="15.75" customHeight="1">
      <c r="L967" s="16"/>
    </row>
    <row r="968" ht="15.75" customHeight="1">
      <c r="L968" s="16"/>
    </row>
    <row r="969" ht="15.75" customHeight="1">
      <c r="L969" s="16"/>
    </row>
    <row r="970" ht="15.75" customHeight="1">
      <c r="L970" s="16"/>
    </row>
    <row r="971" ht="15.75" customHeight="1">
      <c r="L971" s="16"/>
    </row>
    <row r="972" ht="15.75" customHeight="1">
      <c r="L972" s="16"/>
    </row>
    <row r="973" ht="15.75" customHeight="1">
      <c r="L973" s="16"/>
    </row>
    <row r="974" ht="15.75" customHeight="1">
      <c r="L974" s="16"/>
    </row>
    <row r="975" ht="15.75" customHeight="1">
      <c r="L975" s="16"/>
    </row>
    <row r="976" ht="15.75" customHeight="1">
      <c r="L976" s="16"/>
    </row>
    <row r="977" ht="15.75" customHeight="1">
      <c r="L977" s="16"/>
    </row>
    <row r="978" ht="15.75" customHeight="1">
      <c r="L978" s="16"/>
    </row>
    <row r="979" ht="15.75" customHeight="1">
      <c r="L979" s="16"/>
    </row>
    <row r="980" ht="15.75" customHeight="1">
      <c r="L980" s="16"/>
    </row>
    <row r="981" ht="15.75" customHeight="1">
      <c r="L981" s="16"/>
    </row>
    <row r="982" ht="15.75" customHeight="1">
      <c r="L982" s="16"/>
    </row>
    <row r="983" ht="15.75" customHeight="1">
      <c r="L983" s="16"/>
    </row>
    <row r="984" ht="15.75" customHeight="1">
      <c r="L984" s="16"/>
    </row>
    <row r="985" ht="15.75" customHeight="1">
      <c r="L985" s="16"/>
    </row>
    <row r="986" ht="15.75" customHeight="1">
      <c r="L986" s="16"/>
    </row>
    <row r="987" ht="15.75" customHeight="1">
      <c r="L987" s="16"/>
    </row>
    <row r="988" ht="15.75" customHeight="1">
      <c r="L988" s="16"/>
    </row>
    <row r="989" ht="15.75" customHeight="1">
      <c r="L989" s="16"/>
    </row>
    <row r="990" ht="15.75" customHeight="1">
      <c r="L990" s="16"/>
    </row>
    <row r="991" ht="15.75" customHeight="1">
      <c r="L991" s="16"/>
    </row>
    <row r="992" ht="15.75" customHeight="1">
      <c r="L992" s="16"/>
    </row>
    <row r="993" ht="15.75" customHeight="1">
      <c r="L993" s="16"/>
    </row>
    <row r="994" ht="15.75" customHeight="1">
      <c r="L994" s="16"/>
    </row>
    <row r="995" ht="15.75" customHeight="1">
      <c r="L995" s="16"/>
    </row>
    <row r="996" ht="15.75" customHeight="1">
      <c r="L996" s="16"/>
    </row>
    <row r="997" ht="15.75" customHeight="1">
      <c r="L997" s="16"/>
    </row>
    <row r="998" ht="15.75" customHeight="1">
      <c r="L998" s="16"/>
    </row>
    <row r="999" ht="15.75" customHeight="1">
      <c r="L999" s="16"/>
    </row>
    <row r="1000" ht="15.75" customHeight="1">
      <c r="L1000" s="16"/>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9.38"/>
    <col customWidth="1" min="3" max="3" width="17.0"/>
    <col customWidth="1" min="4" max="4" width="14.5"/>
    <col customWidth="1" min="5" max="5" width="10.38"/>
    <col customWidth="1" min="6" max="6" width="9.38"/>
    <col customWidth="1" min="7" max="7" width="10.38"/>
    <col customWidth="1" min="8" max="26" width="9.38"/>
  </cols>
  <sheetData>
    <row r="1">
      <c r="A1" s="15" t="s">
        <v>0</v>
      </c>
      <c r="B1" s="15" t="s">
        <v>1</v>
      </c>
      <c r="C1" s="15" t="s">
        <v>616</v>
      </c>
      <c r="D1" s="15" t="s">
        <v>650</v>
      </c>
      <c r="E1" s="15" t="s">
        <v>651</v>
      </c>
      <c r="F1" s="15" t="s">
        <v>652</v>
      </c>
      <c r="G1" s="15" t="s">
        <v>653</v>
      </c>
      <c r="H1" s="15" t="s">
        <v>654</v>
      </c>
      <c r="I1" s="15" t="s">
        <v>172</v>
      </c>
      <c r="J1" s="15" t="s">
        <v>655</v>
      </c>
    </row>
    <row r="2">
      <c r="A2" s="13">
        <v>43818.0</v>
      </c>
      <c r="B2" s="15" t="s">
        <v>656</v>
      </c>
      <c r="C2" s="15" t="s">
        <v>624</v>
      </c>
      <c r="D2" s="15" t="s">
        <v>308</v>
      </c>
      <c r="H2" s="15">
        <v>66.0</v>
      </c>
    </row>
    <row r="3">
      <c r="A3" s="13">
        <v>43818.0</v>
      </c>
      <c r="B3" s="15" t="s">
        <v>656</v>
      </c>
      <c r="C3" s="15" t="s">
        <v>624</v>
      </c>
      <c r="D3" s="15" t="s">
        <v>176</v>
      </c>
      <c r="H3" s="15">
        <v>54.0</v>
      </c>
    </row>
    <row r="4">
      <c r="A4" s="13">
        <v>43818.0</v>
      </c>
      <c r="B4" s="15" t="s">
        <v>656</v>
      </c>
      <c r="C4" s="15" t="s">
        <v>624</v>
      </c>
      <c r="D4" s="15" t="s">
        <v>657</v>
      </c>
      <c r="E4" s="15">
        <f>AVERAGE(120, 70, 60, 40, 60)</f>
        <v>70</v>
      </c>
      <c r="F4" s="15">
        <v>120.0</v>
      </c>
      <c r="G4" s="15">
        <v>3.0</v>
      </c>
      <c r="H4" s="15">
        <f t="shared" ref="H4:H5" si="1">E4*F4*G4</f>
        <v>25200</v>
      </c>
    </row>
    <row r="5">
      <c r="A5" s="13">
        <v>43818.0</v>
      </c>
      <c r="B5" s="15" t="s">
        <v>656</v>
      </c>
      <c r="C5" s="15" t="s">
        <v>624</v>
      </c>
      <c r="D5" s="15" t="s">
        <v>179</v>
      </c>
      <c r="E5" s="15">
        <f>AVERAGE(6,4,3,4)</f>
        <v>4.25</v>
      </c>
      <c r="F5" s="15">
        <f>AVERAGE(3,5,5,3)</f>
        <v>4</v>
      </c>
      <c r="G5" s="15">
        <v>18.0</v>
      </c>
      <c r="H5" s="15">
        <f t="shared" si="1"/>
        <v>306</v>
      </c>
    </row>
    <row r="6">
      <c r="A6" s="13">
        <v>43818.0</v>
      </c>
      <c r="B6" s="15" t="s">
        <v>656</v>
      </c>
      <c r="C6" s="15" t="s">
        <v>624</v>
      </c>
      <c r="D6" s="15" t="s">
        <v>188</v>
      </c>
      <c r="H6" s="15">
        <v>7.0</v>
      </c>
    </row>
    <row r="7">
      <c r="A7" s="13">
        <v>43818.0</v>
      </c>
      <c r="B7" s="15" t="s">
        <v>656</v>
      </c>
      <c r="C7" s="15" t="s">
        <v>624</v>
      </c>
      <c r="D7" s="15" t="s">
        <v>196</v>
      </c>
      <c r="H7" s="15">
        <v>104.0</v>
      </c>
    </row>
    <row r="8">
      <c r="A8" s="13">
        <v>43818.0</v>
      </c>
      <c r="B8" s="15" t="s">
        <v>656</v>
      </c>
      <c r="C8" s="15" t="s">
        <v>624</v>
      </c>
      <c r="D8" s="15" t="s">
        <v>182</v>
      </c>
      <c r="E8" s="15">
        <v>40.0</v>
      </c>
      <c r="F8" s="15">
        <v>50.0</v>
      </c>
      <c r="H8" s="15">
        <f t="shared" ref="H8:H9" si="2">E8*F8</f>
        <v>2000</v>
      </c>
    </row>
    <row r="9">
      <c r="A9" s="13">
        <v>43818.0</v>
      </c>
      <c r="B9" s="15" t="s">
        <v>656</v>
      </c>
      <c r="C9" s="15" t="s">
        <v>624</v>
      </c>
      <c r="D9" s="15" t="s">
        <v>498</v>
      </c>
      <c r="E9" s="15">
        <f>AVERAGE(60,73,67)</f>
        <v>66.66666667</v>
      </c>
      <c r="F9" s="15">
        <v>79.0</v>
      </c>
      <c r="H9" s="15">
        <f t="shared" si="2"/>
        <v>5266.666667</v>
      </c>
    </row>
    <row r="10">
      <c r="A10" s="13">
        <v>43818.0</v>
      </c>
      <c r="B10" s="15" t="s">
        <v>656</v>
      </c>
      <c r="C10" s="15" t="s">
        <v>624</v>
      </c>
      <c r="D10" s="15" t="s">
        <v>658</v>
      </c>
      <c r="H10" s="15">
        <v>7.0</v>
      </c>
    </row>
    <row r="11">
      <c r="A11" s="13">
        <v>43827.0</v>
      </c>
      <c r="B11" s="15" t="s">
        <v>39</v>
      </c>
      <c r="C11" s="15" t="s">
        <v>628</v>
      </c>
      <c r="D11" s="15" t="s">
        <v>498</v>
      </c>
      <c r="E11" s="15">
        <f>AVERAGE(73,91,96)</f>
        <v>86.66666667</v>
      </c>
      <c r="G11" s="15">
        <v>98.0</v>
      </c>
      <c r="H11" s="15">
        <f>E11*G11</f>
        <v>8493.333333</v>
      </c>
    </row>
    <row r="12">
      <c r="A12" s="13">
        <v>43827.0</v>
      </c>
      <c r="B12" s="15" t="s">
        <v>39</v>
      </c>
      <c r="C12" s="15" t="s">
        <v>628</v>
      </c>
      <c r="D12" s="15" t="s">
        <v>186</v>
      </c>
      <c r="H12" s="15">
        <v>210.0</v>
      </c>
    </row>
    <row r="13">
      <c r="A13" s="13">
        <v>43827.0</v>
      </c>
      <c r="B13" s="15" t="s">
        <v>39</v>
      </c>
      <c r="C13" s="15" t="s">
        <v>628</v>
      </c>
      <c r="D13" s="15" t="s">
        <v>196</v>
      </c>
      <c r="H13" s="15">
        <v>45.0</v>
      </c>
    </row>
    <row r="14">
      <c r="A14" s="13">
        <v>43827.0</v>
      </c>
      <c r="B14" s="15" t="s">
        <v>39</v>
      </c>
      <c r="C14" s="15" t="s">
        <v>628</v>
      </c>
      <c r="D14" s="15" t="s">
        <v>659</v>
      </c>
      <c r="E14" s="15">
        <f>AVERAGE(180,192)</f>
        <v>186</v>
      </c>
      <c r="F14" s="15">
        <f>20*6</f>
        <v>120</v>
      </c>
      <c r="G14" s="15">
        <v>30.0</v>
      </c>
      <c r="H14" s="15">
        <f>E14*F14*G14</f>
        <v>669600</v>
      </c>
    </row>
    <row r="15">
      <c r="A15" s="13">
        <v>43840.0</v>
      </c>
      <c r="B15" s="15" t="s">
        <v>629</v>
      </c>
      <c r="C15" s="15" t="s">
        <v>630</v>
      </c>
      <c r="D15" s="15" t="s">
        <v>660</v>
      </c>
      <c r="H15" s="15">
        <v>5.0</v>
      </c>
    </row>
    <row r="16">
      <c r="A16" s="13">
        <v>43840.0</v>
      </c>
      <c r="B16" s="15" t="s">
        <v>629</v>
      </c>
      <c r="C16" s="15" t="s">
        <v>630</v>
      </c>
      <c r="D16" s="15" t="s">
        <v>186</v>
      </c>
      <c r="H16" s="15">
        <v>7.0</v>
      </c>
    </row>
    <row r="17">
      <c r="A17" s="13">
        <v>43840.0</v>
      </c>
      <c r="B17" s="15" t="s">
        <v>629</v>
      </c>
      <c r="C17" s="15" t="s">
        <v>630</v>
      </c>
      <c r="D17" s="15" t="s">
        <v>661</v>
      </c>
      <c r="H17" s="15">
        <v>17.0</v>
      </c>
    </row>
    <row r="18">
      <c r="A18" s="13">
        <v>43840.0</v>
      </c>
      <c r="B18" s="15" t="s">
        <v>629</v>
      </c>
      <c r="C18" s="15" t="s">
        <v>630</v>
      </c>
      <c r="D18" s="15" t="s">
        <v>185</v>
      </c>
      <c r="H18" s="15">
        <f>27+52+2</f>
        <v>81</v>
      </c>
    </row>
    <row r="19">
      <c r="A19" s="13">
        <v>43840.0</v>
      </c>
      <c r="B19" s="15" t="s">
        <v>629</v>
      </c>
      <c r="C19" s="15" t="s">
        <v>630</v>
      </c>
      <c r="D19" s="15" t="s">
        <v>527</v>
      </c>
      <c r="E19" s="15">
        <f>AVERAGE(8,7,6,6,9)</f>
        <v>7.2</v>
      </c>
      <c r="F19" s="15">
        <v>33.0</v>
      </c>
      <c r="G19" s="15">
        <f>AVERAGE(10,7,8,5)</f>
        <v>7.5</v>
      </c>
      <c r="H19" s="15">
        <f t="shared" ref="H19:H20" si="3">E19*F19*G19</f>
        <v>1782</v>
      </c>
    </row>
    <row r="20">
      <c r="A20" s="13">
        <v>43840.0</v>
      </c>
      <c r="B20" s="15" t="s">
        <v>629</v>
      </c>
      <c r="C20" s="15" t="s">
        <v>630</v>
      </c>
      <c r="D20" s="15" t="s">
        <v>227</v>
      </c>
      <c r="E20" s="15">
        <f>AVERAGE(33,27,20,21)</f>
        <v>25.25</v>
      </c>
      <c r="F20" s="15">
        <f>AVERAGE(12,33)</f>
        <v>22.5</v>
      </c>
      <c r="G20" s="15">
        <v>3.0</v>
      </c>
      <c r="H20" s="15">
        <f t="shared" si="3"/>
        <v>1704.375</v>
      </c>
    </row>
    <row r="21" ht="15.75" customHeight="1">
      <c r="A21" s="13">
        <v>43840.0</v>
      </c>
      <c r="B21" s="15" t="s">
        <v>629</v>
      </c>
      <c r="C21" s="15" t="s">
        <v>630</v>
      </c>
      <c r="D21" s="15" t="s">
        <v>264</v>
      </c>
      <c r="H21" s="15">
        <v>5.0</v>
      </c>
      <c r="I21" s="15" t="s">
        <v>662</v>
      </c>
    </row>
    <row r="22" ht="15.75" customHeight="1">
      <c r="A22" s="13">
        <v>43840.0</v>
      </c>
      <c r="B22" s="15" t="s">
        <v>632</v>
      </c>
      <c r="D22" s="15" t="s">
        <v>308</v>
      </c>
      <c r="H22" s="15">
        <f>21+169+60+31</f>
        <v>281</v>
      </c>
    </row>
    <row r="23" ht="15.75" customHeight="1">
      <c r="A23" s="13">
        <v>43840.0</v>
      </c>
      <c r="B23" s="15" t="s">
        <v>632</v>
      </c>
      <c r="D23" s="15" t="s">
        <v>176</v>
      </c>
      <c r="H23" s="15">
        <v>40.0</v>
      </c>
    </row>
    <row r="24" ht="15.75" customHeight="1">
      <c r="A24" s="13">
        <v>43840.0</v>
      </c>
      <c r="B24" s="15" t="s">
        <v>632</v>
      </c>
      <c r="D24" s="15" t="s">
        <v>660</v>
      </c>
      <c r="H24" s="15">
        <v>6.0</v>
      </c>
    </row>
    <row r="25" ht="15.75" customHeight="1">
      <c r="A25" s="13">
        <v>43840.0</v>
      </c>
      <c r="B25" s="15" t="s">
        <v>632</v>
      </c>
      <c r="D25" s="15" t="s">
        <v>186</v>
      </c>
      <c r="H25" s="15">
        <v>495.0</v>
      </c>
    </row>
    <row r="26" ht="15.75" customHeight="1">
      <c r="A26" s="13">
        <v>43840.0</v>
      </c>
      <c r="B26" s="15" t="s">
        <v>632</v>
      </c>
      <c r="D26" s="15" t="s">
        <v>254</v>
      </c>
      <c r="E26" s="15">
        <v>4.0</v>
      </c>
      <c r="G26" s="15">
        <v>50.0</v>
      </c>
      <c r="H26" s="15">
        <f>E26*G26</f>
        <v>200</v>
      </c>
    </row>
    <row r="27" ht="15.75" customHeight="1">
      <c r="A27" s="13">
        <v>43840.0</v>
      </c>
      <c r="B27" s="15" t="s">
        <v>632</v>
      </c>
      <c r="D27" s="15" t="s">
        <v>196</v>
      </c>
      <c r="H27" s="15">
        <v>22.0</v>
      </c>
    </row>
    <row r="28" ht="15.75" customHeight="1">
      <c r="A28" s="13">
        <v>43840.0</v>
      </c>
      <c r="B28" s="15" t="s">
        <v>632</v>
      </c>
      <c r="D28" s="15" t="s">
        <v>265</v>
      </c>
      <c r="H28" s="15">
        <v>619.0</v>
      </c>
      <c r="I28" s="15" t="s">
        <v>663</v>
      </c>
      <c r="J28" s="15" t="s">
        <v>664</v>
      </c>
    </row>
    <row r="29" ht="15.75" customHeight="1">
      <c r="A29" s="13">
        <v>43840.0</v>
      </c>
      <c r="B29" s="15" t="s">
        <v>632</v>
      </c>
      <c r="D29" s="15" t="s">
        <v>266</v>
      </c>
      <c r="E29" s="15">
        <f>AVERAGE(77,95)</f>
        <v>86</v>
      </c>
      <c r="G29" s="15">
        <v>7.0</v>
      </c>
      <c r="H29" s="15">
        <f t="shared" ref="H29:H30" si="4">E29*G29</f>
        <v>602</v>
      </c>
    </row>
    <row r="30" ht="15.75" customHeight="1">
      <c r="A30" s="13">
        <v>43840.0</v>
      </c>
      <c r="B30" s="15" t="s">
        <v>632</v>
      </c>
      <c r="D30" s="15" t="s">
        <v>498</v>
      </c>
      <c r="E30" s="15">
        <v>25.0</v>
      </c>
      <c r="G30" s="15">
        <v>104.0</v>
      </c>
      <c r="H30" s="15">
        <f t="shared" si="4"/>
        <v>2600</v>
      </c>
    </row>
    <row r="31" ht="15.75" customHeight="1">
      <c r="A31" s="13">
        <v>43840.0</v>
      </c>
      <c r="B31" s="15" t="s">
        <v>632</v>
      </c>
      <c r="D31" s="15" t="s">
        <v>195</v>
      </c>
      <c r="H31" s="15">
        <v>124.0</v>
      </c>
    </row>
    <row r="32" ht="15.75" customHeight="1">
      <c r="A32" s="13">
        <v>43842.0</v>
      </c>
      <c r="B32" s="15" t="s">
        <v>39</v>
      </c>
      <c r="C32" s="15" t="s">
        <v>635</v>
      </c>
      <c r="D32" s="15" t="s">
        <v>193</v>
      </c>
      <c r="H32" s="15">
        <f>6+18+8+5+3</f>
        <v>40</v>
      </c>
    </row>
    <row r="33" ht="15.75" customHeight="1">
      <c r="A33" s="13">
        <v>43842.0</v>
      </c>
      <c r="B33" s="15" t="s">
        <v>39</v>
      </c>
      <c r="C33" s="15" t="s">
        <v>635</v>
      </c>
      <c r="D33" s="15" t="s">
        <v>270</v>
      </c>
      <c r="E33" s="15">
        <f>AVERAGE(4,4,5,4,6)</f>
        <v>4.6</v>
      </c>
      <c r="F33" s="15">
        <f>AVERAGE(13,7,11,11,8)*AVERAGE(5,10,20)</f>
        <v>116.6666667</v>
      </c>
      <c r="G33" s="15">
        <v>300.0</v>
      </c>
      <c r="H33" s="15">
        <f>E33*F33*G33</f>
        <v>161000</v>
      </c>
    </row>
    <row r="34" ht="15.75" customHeight="1">
      <c r="A34" s="13">
        <v>43842.0</v>
      </c>
      <c r="B34" s="15" t="s">
        <v>39</v>
      </c>
      <c r="C34" s="15" t="s">
        <v>635</v>
      </c>
      <c r="D34" s="15" t="s">
        <v>267</v>
      </c>
      <c r="H34" s="15">
        <f>18+17+20</f>
        <v>55</v>
      </c>
    </row>
    <row r="35" ht="15.75" customHeight="1">
      <c r="A35" s="13">
        <v>43842.0</v>
      </c>
      <c r="B35" s="15" t="s">
        <v>39</v>
      </c>
      <c r="C35" s="15" t="s">
        <v>635</v>
      </c>
      <c r="D35" s="15" t="s">
        <v>186</v>
      </c>
      <c r="H35" s="15">
        <v>22.0</v>
      </c>
    </row>
    <row r="36" ht="15.75" customHeight="1">
      <c r="A36" s="13">
        <v>43842.0</v>
      </c>
      <c r="B36" s="15" t="s">
        <v>39</v>
      </c>
      <c r="C36" s="15" t="s">
        <v>635</v>
      </c>
      <c r="D36" s="15" t="s">
        <v>665</v>
      </c>
      <c r="H36" s="15">
        <v>1.0</v>
      </c>
      <c r="J36" s="15" t="s">
        <v>666</v>
      </c>
    </row>
    <row r="37" ht="15.75" customHeight="1">
      <c r="A37" s="13">
        <v>43842.0</v>
      </c>
      <c r="B37" s="15" t="s">
        <v>39</v>
      </c>
      <c r="C37" s="15" t="s">
        <v>635</v>
      </c>
      <c r="D37" s="15" t="s">
        <v>667</v>
      </c>
      <c r="H37" s="15">
        <v>1.0</v>
      </c>
      <c r="J37" s="15" t="s">
        <v>668</v>
      </c>
    </row>
    <row r="38" ht="15.75" customHeight="1">
      <c r="A38" s="13">
        <v>43842.0</v>
      </c>
      <c r="B38" s="15" t="s">
        <v>39</v>
      </c>
      <c r="C38" s="15" t="s">
        <v>635</v>
      </c>
      <c r="D38" s="15" t="s">
        <v>266</v>
      </c>
      <c r="E38" s="15">
        <f>AVERAGE(16,16,13,20)</f>
        <v>16.25</v>
      </c>
      <c r="F38" s="15">
        <f>AVERAGE(11,9)</f>
        <v>10</v>
      </c>
      <c r="G38" s="15">
        <f>21+58</f>
        <v>79</v>
      </c>
      <c r="H38" s="15">
        <f>E38*F38*G38</f>
        <v>12837.5</v>
      </c>
    </row>
    <row r="39" ht="15.75" customHeight="1">
      <c r="A39" s="13">
        <v>43842.0</v>
      </c>
      <c r="B39" s="15" t="s">
        <v>39</v>
      </c>
      <c r="C39" s="15" t="s">
        <v>635</v>
      </c>
      <c r="D39" s="15" t="s">
        <v>308</v>
      </c>
      <c r="H39" s="15">
        <v>125.0</v>
      </c>
    </row>
    <row r="40" ht="15.75" customHeight="1">
      <c r="A40" s="13">
        <v>43842.0</v>
      </c>
      <c r="B40" s="15" t="s">
        <v>39</v>
      </c>
      <c r="C40" s="15" t="s">
        <v>635</v>
      </c>
      <c r="D40" s="15" t="s">
        <v>220</v>
      </c>
      <c r="E40" s="15">
        <f>AVERAGE(39,41,28,35)</f>
        <v>35.75</v>
      </c>
      <c r="G40" s="15">
        <v>40.0</v>
      </c>
      <c r="H40" s="15">
        <f>E40*G40</f>
        <v>1430</v>
      </c>
    </row>
    <row r="41" ht="15.75" customHeight="1">
      <c r="A41" s="13">
        <v>43842.0</v>
      </c>
      <c r="B41" s="15" t="s">
        <v>39</v>
      </c>
      <c r="C41" s="15" t="s">
        <v>635</v>
      </c>
      <c r="D41" s="15" t="s">
        <v>202</v>
      </c>
      <c r="H41" s="15">
        <v>1.0</v>
      </c>
      <c r="J41" s="15" t="s">
        <v>669</v>
      </c>
    </row>
    <row r="42" ht="15.75" customHeight="1">
      <c r="A42" s="13">
        <v>43842.0</v>
      </c>
      <c r="B42" s="15" t="s">
        <v>39</v>
      </c>
      <c r="C42" s="15" t="s">
        <v>635</v>
      </c>
      <c r="D42" s="15" t="s">
        <v>670</v>
      </c>
      <c r="H42" s="15">
        <v>3.0</v>
      </c>
    </row>
    <row r="43" ht="15.75" customHeight="1">
      <c r="A43" s="13">
        <v>43847.0</v>
      </c>
      <c r="B43" s="15" t="s">
        <v>637</v>
      </c>
      <c r="C43" s="18" t="s">
        <v>638</v>
      </c>
      <c r="D43" s="15" t="s">
        <v>660</v>
      </c>
      <c r="F43" s="15">
        <f>AVERAGE(7,5,3,4)</f>
        <v>4.75</v>
      </c>
      <c r="G43" s="15">
        <v>84.0</v>
      </c>
      <c r="H43" s="15">
        <f>F43*G43</f>
        <v>399</v>
      </c>
    </row>
    <row r="44" ht="15.75" customHeight="1">
      <c r="A44" s="13">
        <v>43847.0</v>
      </c>
      <c r="B44" s="15" t="s">
        <v>637</v>
      </c>
      <c r="C44" s="18" t="s">
        <v>638</v>
      </c>
      <c r="D44" s="15" t="s">
        <v>208</v>
      </c>
      <c r="E44" s="15">
        <f>AVERAGE(5,5,7,5)</f>
        <v>5.5</v>
      </c>
      <c r="G44" s="15">
        <v>80.0</v>
      </c>
      <c r="H44" s="15">
        <f t="shared" ref="H44:H45" si="5">E44*G44</f>
        <v>440</v>
      </c>
    </row>
    <row r="45" ht="15.75" customHeight="1">
      <c r="A45" s="13">
        <v>43847.0</v>
      </c>
      <c r="B45" s="15" t="s">
        <v>637</v>
      </c>
      <c r="C45" s="18" t="s">
        <v>638</v>
      </c>
      <c r="D45" s="15" t="s">
        <v>671</v>
      </c>
      <c r="E45" s="15">
        <f>AVERAGE(2,3,1,2,1,2)</f>
        <v>1.833333333</v>
      </c>
      <c r="G45" s="15">
        <v>42.0</v>
      </c>
      <c r="H45" s="15">
        <f t="shared" si="5"/>
        <v>77</v>
      </c>
      <c r="I45" s="15" t="s">
        <v>672</v>
      </c>
    </row>
    <row r="46" ht="15.75" customHeight="1">
      <c r="A46" s="13">
        <v>43847.0</v>
      </c>
      <c r="B46" s="15" t="s">
        <v>637</v>
      </c>
      <c r="C46" s="18" t="s">
        <v>638</v>
      </c>
      <c r="D46" s="15" t="s">
        <v>227</v>
      </c>
      <c r="E46" s="15">
        <f>AVERAGE(4,4,4,7,5)</f>
        <v>4.8</v>
      </c>
      <c r="F46" s="15">
        <v>12.0</v>
      </c>
      <c r="H46" s="15">
        <f t="shared" ref="H46:H48" si="6">E46*F46</f>
        <v>57.6</v>
      </c>
    </row>
    <row r="47" ht="15.75" customHeight="1">
      <c r="A47" s="13">
        <v>43847.0</v>
      </c>
      <c r="B47" s="15" t="s">
        <v>637</v>
      </c>
      <c r="C47" s="18" t="s">
        <v>638</v>
      </c>
      <c r="D47" s="15" t="s">
        <v>188</v>
      </c>
      <c r="E47" s="15">
        <f>AVERAGE(1,1,3,4,6,3)</f>
        <v>3</v>
      </c>
      <c r="F47" s="15">
        <v>27.0</v>
      </c>
      <c r="H47" s="15">
        <f t="shared" si="6"/>
        <v>81</v>
      </c>
    </row>
    <row r="48" ht="15.75" customHeight="1">
      <c r="A48" s="13">
        <v>43847.0</v>
      </c>
      <c r="B48" s="15" t="s">
        <v>637</v>
      </c>
      <c r="C48" s="18" t="s">
        <v>638</v>
      </c>
      <c r="D48" s="15" t="s">
        <v>527</v>
      </c>
      <c r="E48" s="15">
        <v>5.0</v>
      </c>
      <c r="F48" s="15">
        <f>5+3+13</f>
        <v>21</v>
      </c>
      <c r="H48" s="15">
        <f t="shared" si="6"/>
        <v>105</v>
      </c>
    </row>
    <row r="49" ht="15.75" customHeight="1">
      <c r="A49" s="13">
        <v>43847.0</v>
      </c>
      <c r="B49" s="15" t="s">
        <v>637</v>
      </c>
      <c r="C49" s="18" t="s">
        <v>638</v>
      </c>
      <c r="D49" s="15" t="s">
        <v>195</v>
      </c>
      <c r="F49" s="15">
        <f>AVERAGE(5,10,8,6)</f>
        <v>7.25</v>
      </c>
      <c r="G49" s="15">
        <v>32.0</v>
      </c>
      <c r="H49" s="15">
        <f>F49*G49</f>
        <v>232</v>
      </c>
    </row>
    <row r="50" ht="15.75" customHeight="1">
      <c r="A50" s="13">
        <v>43847.0</v>
      </c>
      <c r="B50" s="15" t="s">
        <v>637</v>
      </c>
      <c r="C50" s="18" t="s">
        <v>638</v>
      </c>
      <c r="D50" s="15" t="s">
        <v>279</v>
      </c>
      <c r="H50" s="15">
        <v>7.0</v>
      </c>
      <c r="I50" s="15" t="s">
        <v>673</v>
      </c>
    </row>
    <row r="51" ht="15.75" customHeight="1">
      <c r="A51" s="13">
        <v>43847.0</v>
      </c>
      <c r="B51" s="15" t="s">
        <v>637</v>
      </c>
      <c r="C51" s="18" t="s">
        <v>638</v>
      </c>
      <c r="D51" s="15" t="s">
        <v>674</v>
      </c>
      <c r="H51" s="15">
        <v>3.0</v>
      </c>
    </row>
    <row r="52" ht="15.75" customHeight="1">
      <c r="A52" s="13">
        <v>43860.0</v>
      </c>
      <c r="B52" s="15" t="s">
        <v>640</v>
      </c>
      <c r="C52" s="15" t="s">
        <v>641</v>
      </c>
      <c r="D52" s="15" t="s">
        <v>254</v>
      </c>
      <c r="E52" s="15">
        <f>AVERAGE(4,9,5,3,3,3,4)</f>
        <v>4.428571429</v>
      </c>
      <c r="F52" s="15">
        <f>AVERAGE(4,1,0,2,3,3,0)</f>
        <v>1.857142857</v>
      </c>
      <c r="G52" s="15">
        <f>50*4*4*0.8</f>
        <v>640</v>
      </c>
      <c r="H52" s="15">
        <f>E52*F52*G52</f>
        <v>5263.673469</v>
      </c>
    </row>
    <row r="53" ht="15.75" customHeight="1">
      <c r="A53" s="13">
        <v>43861.0</v>
      </c>
      <c r="B53" s="15" t="s">
        <v>643</v>
      </c>
      <c r="C53" s="15" t="s">
        <v>644</v>
      </c>
      <c r="D53" s="15" t="s">
        <v>254</v>
      </c>
      <c r="E53" s="15">
        <v>5.0</v>
      </c>
      <c r="G53" s="15">
        <f>142+68</f>
        <v>210</v>
      </c>
      <c r="H53" s="15">
        <f>E53*G53</f>
        <v>1050</v>
      </c>
    </row>
    <row r="54" ht="15.75" customHeight="1">
      <c r="A54" s="13">
        <v>43861.0</v>
      </c>
      <c r="B54" s="15" t="s">
        <v>643</v>
      </c>
      <c r="C54" s="15" t="s">
        <v>644</v>
      </c>
      <c r="D54" s="15" t="s">
        <v>660</v>
      </c>
      <c r="H54" s="15">
        <f>6+17+12+17+5+48+49+23+88</f>
        <v>265</v>
      </c>
    </row>
    <row r="55" ht="15.75" customHeight="1">
      <c r="A55" s="13">
        <v>43861.0</v>
      </c>
      <c r="B55" s="15" t="s">
        <v>643</v>
      </c>
      <c r="C55" s="15" t="s">
        <v>644</v>
      </c>
      <c r="D55" s="15" t="s">
        <v>675</v>
      </c>
      <c r="H55" s="15">
        <v>5.0</v>
      </c>
      <c r="J55" s="15" t="s">
        <v>676</v>
      </c>
    </row>
    <row r="56" ht="15.75" customHeight="1">
      <c r="A56" s="13">
        <v>43861.0</v>
      </c>
      <c r="B56" s="15" t="s">
        <v>643</v>
      </c>
      <c r="C56" s="15" t="s">
        <v>644</v>
      </c>
      <c r="D56" s="15" t="s">
        <v>289</v>
      </c>
      <c r="H56" s="15">
        <v>17.0</v>
      </c>
    </row>
    <row r="57" ht="15.75" customHeight="1">
      <c r="A57" s="13">
        <v>43861.0</v>
      </c>
      <c r="B57" s="15" t="s">
        <v>643</v>
      </c>
      <c r="C57" s="15" t="s">
        <v>644</v>
      </c>
      <c r="D57" s="15" t="s">
        <v>211</v>
      </c>
      <c r="E57" s="15">
        <f>AVERAGE(5,10,25,0,2)</f>
        <v>8.4</v>
      </c>
      <c r="F57" s="15">
        <v>50.0</v>
      </c>
      <c r="H57" s="15">
        <f>E57*F57</f>
        <v>420</v>
      </c>
    </row>
    <row r="58" ht="15.75" customHeight="1">
      <c r="A58" s="13">
        <v>43861.0</v>
      </c>
      <c r="B58" s="15" t="s">
        <v>643</v>
      </c>
      <c r="C58" s="15" t="s">
        <v>644</v>
      </c>
      <c r="D58" s="15" t="s">
        <v>208</v>
      </c>
      <c r="H58" s="15">
        <v>10.0</v>
      </c>
    </row>
    <row r="59" ht="15.75" customHeight="1">
      <c r="A59" s="13">
        <v>43861.0</v>
      </c>
      <c r="B59" s="15" t="s">
        <v>643</v>
      </c>
      <c r="C59" s="15" t="s">
        <v>644</v>
      </c>
      <c r="D59" s="15" t="s">
        <v>242</v>
      </c>
      <c r="H59" s="15">
        <v>1.0</v>
      </c>
    </row>
    <row r="60" ht="15.75" customHeight="1">
      <c r="A60" s="13">
        <v>43870.0</v>
      </c>
      <c r="B60" s="15" t="s">
        <v>93</v>
      </c>
      <c r="C60" s="15" t="s">
        <v>645</v>
      </c>
      <c r="D60" s="15" t="s">
        <v>352</v>
      </c>
      <c r="E60" s="15">
        <f>((10+12+5+11+20)/5)*40</f>
        <v>464</v>
      </c>
      <c r="F60" s="15">
        <v>25.0</v>
      </c>
      <c r="G60" s="15">
        <v>6.0</v>
      </c>
      <c r="H60" s="15">
        <f>E60*F60*G60</f>
        <v>69600</v>
      </c>
    </row>
    <row r="61" ht="15.75" customHeight="1">
      <c r="A61" s="13">
        <v>43870.0</v>
      </c>
      <c r="B61" s="15" t="s">
        <v>93</v>
      </c>
      <c r="C61" s="15" t="s">
        <v>645</v>
      </c>
      <c r="D61" s="15" t="s">
        <v>581</v>
      </c>
      <c r="H61" s="15">
        <v>12.0</v>
      </c>
    </row>
    <row r="62" ht="15.75" customHeight="1">
      <c r="A62" s="13">
        <v>43870.0</v>
      </c>
      <c r="B62" s="15" t="s">
        <v>93</v>
      </c>
      <c r="C62" s="15" t="s">
        <v>645</v>
      </c>
      <c r="D62" s="15" t="s">
        <v>360</v>
      </c>
      <c r="H62" s="15">
        <v>8.0</v>
      </c>
    </row>
    <row r="63" ht="15.75" customHeight="1">
      <c r="A63" s="13">
        <v>43870.0</v>
      </c>
      <c r="B63" s="15" t="s">
        <v>93</v>
      </c>
      <c r="C63" s="15" t="s">
        <v>645</v>
      </c>
      <c r="D63" s="15" t="s">
        <v>196</v>
      </c>
      <c r="H63" s="15">
        <v>4.0</v>
      </c>
    </row>
    <row r="64" ht="15.75" customHeight="1">
      <c r="A64" s="13">
        <v>43870.0</v>
      </c>
      <c r="B64" s="15" t="s">
        <v>93</v>
      </c>
      <c r="C64" s="15" t="s">
        <v>645</v>
      </c>
      <c r="D64" s="15" t="s">
        <v>195</v>
      </c>
      <c r="H64" s="15">
        <v>50.0</v>
      </c>
    </row>
    <row r="65" ht="15.75" customHeight="1">
      <c r="A65" s="13">
        <v>43871.0</v>
      </c>
      <c r="B65" s="15" t="s">
        <v>99</v>
      </c>
      <c r="C65" s="15" t="s">
        <v>646</v>
      </c>
      <c r="D65" s="15" t="s">
        <v>352</v>
      </c>
      <c r="E65" s="15">
        <f>(AVERAGE(12,20,30,50,15))*40</f>
        <v>1016</v>
      </c>
      <c r="F65" s="15">
        <f>AVERAGE(60,100)</f>
        <v>80</v>
      </c>
      <c r="G65" s="15">
        <v>8.0</v>
      </c>
      <c r="H65" s="15">
        <f t="shared" ref="H65:H66" si="7">E65*F65*G65</f>
        <v>650240</v>
      </c>
    </row>
    <row r="66" ht="15.75" customHeight="1">
      <c r="A66" s="13">
        <v>43872.0</v>
      </c>
      <c r="B66" s="15" t="s">
        <v>103</v>
      </c>
      <c r="C66" s="15" t="s">
        <v>648</v>
      </c>
      <c r="D66" s="15" t="s">
        <v>352</v>
      </c>
      <c r="E66" s="15">
        <v>16.0</v>
      </c>
      <c r="F66" s="15">
        <v>24.0</v>
      </c>
      <c r="G66" s="15">
        <v>2.0</v>
      </c>
      <c r="H66" s="15">
        <f t="shared" si="7"/>
        <v>768</v>
      </c>
    </row>
    <row r="67" ht="15.75" customHeight="1">
      <c r="A67" s="13">
        <v>43872.0</v>
      </c>
      <c r="B67" s="15" t="s">
        <v>103</v>
      </c>
      <c r="C67" s="15" t="s">
        <v>648</v>
      </c>
      <c r="D67" s="15" t="s">
        <v>242</v>
      </c>
      <c r="H67" s="15">
        <v>46.0</v>
      </c>
    </row>
    <row r="68" ht="15.75" customHeight="1">
      <c r="A68" s="13">
        <v>43872.0</v>
      </c>
      <c r="B68" s="15" t="s">
        <v>103</v>
      </c>
      <c r="C68" s="15" t="s">
        <v>648</v>
      </c>
      <c r="D68" s="15" t="s">
        <v>355</v>
      </c>
      <c r="H68" s="15">
        <v>7.0</v>
      </c>
    </row>
    <row r="69" ht="15.75" customHeight="1">
      <c r="A69" s="13">
        <v>43872.0</v>
      </c>
      <c r="B69" s="15" t="s">
        <v>103</v>
      </c>
      <c r="C69" s="15" t="s">
        <v>648</v>
      </c>
      <c r="D69" s="15" t="s">
        <v>289</v>
      </c>
      <c r="H69" s="15">
        <v>3.0</v>
      </c>
    </row>
    <row r="70" ht="15.75" customHeight="1">
      <c r="A70" s="13">
        <v>43872.0</v>
      </c>
      <c r="B70" s="15" t="s">
        <v>103</v>
      </c>
      <c r="C70" s="15" t="s">
        <v>648</v>
      </c>
      <c r="D70" s="15" t="s">
        <v>677</v>
      </c>
      <c r="E70" s="15">
        <f>(19+42)/2</f>
        <v>30.5</v>
      </c>
      <c r="F70" s="15">
        <v>2.0</v>
      </c>
      <c r="G70" s="15">
        <v>1.0</v>
      </c>
      <c r="H70" s="15">
        <f>E70*F70*G70</f>
        <v>61</v>
      </c>
    </row>
    <row r="71" ht="15.75" customHeight="1">
      <c r="A71" s="13">
        <v>43872.0</v>
      </c>
      <c r="B71" s="15" t="s">
        <v>103</v>
      </c>
      <c r="C71" s="15" t="s">
        <v>648</v>
      </c>
      <c r="D71" s="15" t="s">
        <v>678</v>
      </c>
      <c r="F71" s="15">
        <f>AVERAGE(13,21,17,30)</f>
        <v>20.25</v>
      </c>
      <c r="G71" s="15">
        <v>12.0</v>
      </c>
      <c r="H71" s="15">
        <f>F71*G71</f>
        <v>243</v>
      </c>
      <c r="I71" s="17" t="s">
        <v>679</v>
      </c>
    </row>
    <row r="72" ht="15.75" customHeight="1">
      <c r="A72" s="13">
        <v>43872.0</v>
      </c>
      <c r="B72" s="15" t="s">
        <v>103</v>
      </c>
      <c r="C72" s="15" t="s">
        <v>648</v>
      </c>
      <c r="D72" s="15" t="s">
        <v>360</v>
      </c>
      <c r="H72" s="15">
        <v>9.0</v>
      </c>
    </row>
    <row r="73" ht="15.75" customHeight="1">
      <c r="A73" s="13">
        <v>43872.0</v>
      </c>
      <c r="B73" s="15" t="s">
        <v>103</v>
      </c>
      <c r="C73" s="15" t="s">
        <v>648</v>
      </c>
      <c r="D73" s="15" t="s">
        <v>581</v>
      </c>
      <c r="E73" s="15">
        <f>AVERAGE(450,300,625)</f>
        <v>458.3333333</v>
      </c>
      <c r="F73" s="15">
        <f>AVERAGE(35,30,20,100)</f>
        <v>46.25</v>
      </c>
      <c r="G73" s="15">
        <v>10.0</v>
      </c>
      <c r="H73" s="15">
        <f>E73*F73*G73</f>
        <v>211979.1667</v>
      </c>
    </row>
    <row r="74" ht="15.75" customHeight="1">
      <c r="A74" s="13">
        <v>43872.0</v>
      </c>
      <c r="B74" s="15" t="s">
        <v>103</v>
      </c>
      <c r="C74" s="15" t="s">
        <v>648</v>
      </c>
      <c r="D74" s="15" t="s">
        <v>680</v>
      </c>
      <c r="F74" s="15">
        <f>AVERAGE(13,21,17,30)</f>
        <v>20.25</v>
      </c>
      <c r="G74" s="15">
        <v>12.0</v>
      </c>
      <c r="H74" s="15">
        <f>F74*G74</f>
        <v>243</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74"/>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2" width="12.5"/>
    <col customWidth="1" min="3" max="3" width="15.25"/>
    <col customWidth="1" min="4" max="4" width="14.63"/>
    <col customWidth="1" min="5" max="5" width="12.63"/>
    <col customWidth="1" min="6" max="6" width="14.13"/>
    <col customWidth="1" min="7" max="26" width="9.38"/>
  </cols>
  <sheetData>
    <row r="1">
      <c r="A1" s="15" t="s">
        <v>0</v>
      </c>
      <c r="B1" s="15" t="s">
        <v>1</v>
      </c>
      <c r="C1" s="15" t="s">
        <v>616</v>
      </c>
      <c r="D1" s="15" t="s">
        <v>681</v>
      </c>
      <c r="E1" s="15" t="s">
        <v>682</v>
      </c>
      <c r="F1" s="15" t="s">
        <v>683</v>
      </c>
      <c r="G1" s="15" t="s">
        <v>15</v>
      </c>
    </row>
    <row r="2">
      <c r="A2" s="13">
        <v>43818.0</v>
      </c>
      <c r="B2" s="15" t="s">
        <v>16</v>
      </c>
      <c r="C2" s="15" t="s">
        <v>624</v>
      </c>
      <c r="D2" s="15" t="s">
        <v>502</v>
      </c>
      <c r="E2" s="15" t="s">
        <v>488</v>
      </c>
      <c r="F2" s="15" t="s">
        <v>684</v>
      </c>
    </row>
    <row r="3">
      <c r="A3" s="13">
        <v>43818.0</v>
      </c>
      <c r="B3" s="15" t="s">
        <v>16</v>
      </c>
      <c r="C3" s="15" t="s">
        <v>624</v>
      </c>
      <c r="D3" s="15" t="s">
        <v>502</v>
      </c>
      <c r="E3" s="15" t="s">
        <v>488</v>
      </c>
      <c r="F3" s="15" t="s">
        <v>684</v>
      </c>
    </row>
    <row r="4">
      <c r="A4" s="13">
        <v>43818.0</v>
      </c>
      <c r="B4" s="15" t="s">
        <v>16</v>
      </c>
      <c r="C4" s="15" t="s">
        <v>624</v>
      </c>
      <c r="D4" s="15" t="s">
        <v>502</v>
      </c>
      <c r="E4" s="15" t="s">
        <v>488</v>
      </c>
      <c r="F4" s="15" t="s">
        <v>684</v>
      </c>
    </row>
    <row r="5">
      <c r="A5" s="13">
        <v>43818.0</v>
      </c>
      <c r="B5" s="15" t="s">
        <v>16</v>
      </c>
      <c r="C5" s="15" t="s">
        <v>624</v>
      </c>
      <c r="D5" s="15" t="s">
        <v>502</v>
      </c>
      <c r="E5" s="15" t="s">
        <v>488</v>
      </c>
      <c r="F5" s="15" t="s">
        <v>684</v>
      </c>
    </row>
    <row r="6">
      <c r="A6" s="13">
        <v>43818.0</v>
      </c>
      <c r="B6" s="15" t="s">
        <v>16</v>
      </c>
      <c r="C6" s="15" t="s">
        <v>624</v>
      </c>
      <c r="D6" s="15" t="s">
        <v>502</v>
      </c>
      <c r="E6" s="15" t="s">
        <v>488</v>
      </c>
      <c r="F6" s="15" t="s">
        <v>685</v>
      </c>
    </row>
    <row r="7">
      <c r="A7" s="13">
        <v>43818.0</v>
      </c>
      <c r="B7" s="15" t="s">
        <v>16</v>
      </c>
      <c r="C7" s="15" t="s">
        <v>624</v>
      </c>
      <c r="D7" s="15" t="s">
        <v>502</v>
      </c>
      <c r="E7" s="15" t="s">
        <v>488</v>
      </c>
      <c r="F7" s="15" t="s">
        <v>686</v>
      </c>
    </row>
    <row r="8">
      <c r="A8" s="13">
        <v>43818.0</v>
      </c>
      <c r="B8" s="15" t="s">
        <v>16</v>
      </c>
      <c r="C8" s="15" t="s">
        <v>624</v>
      </c>
      <c r="D8" s="15" t="s">
        <v>502</v>
      </c>
      <c r="E8" s="15" t="s">
        <v>488</v>
      </c>
    </row>
    <row r="9">
      <c r="A9" s="13">
        <v>43827.0</v>
      </c>
      <c r="B9" s="15" t="s">
        <v>39</v>
      </c>
      <c r="C9" s="15" t="s">
        <v>628</v>
      </c>
      <c r="D9" s="15" t="s">
        <v>502</v>
      </c>
      <c r="E9" s="15" t="s">
        <v>491</v>
      </c>
      <c r="F9" s="15" t="s">
        <v>685</v>
      </c>
    </row>
    <row r="10">
      <c r="A10" s="13">
        <v>43827.0</v>
      </c>
      <c r="B10" s="15" t="s">
        <v>39</v>
      </c>
      <c r="C10" s="15" t="s">
        <v>628</v>
      </c>
      <c r="D10" s="15" t="s">
        <v>502</v>
      </c>
      <c r="E10" s="15" t="s">
        <v>491</v>
      </c>
      <c r="F10" s="15" t="s">
        <v>685</v>
      </c>
    </row>
    <row r="11">
      <c r="A11" s="13">
        <v>43827.0</v>
      </c>
      <c r="B11" s="15" t="s">
        <v>39</v>
      </c>
      <c r="C11" s="15" t="s">
        <v>628</v>
      </c>
      <c r="D11" s="15" t="s">
        <v>502</v>
      </c>
      <c r="E11" s="15" t="s">
        <v>491</v>
      </c>
      <c r="F11" s="15" t="s">
        <v>685</v>
      </c>
    </row>
    <row r="12">
      <c r="A12" s="13">
        <v>43827.0</v>
      </c>
      <c r="B12" s="15" t="s">
        <v>39</v>
      </c>
      <c r="C12" s="15" t="s">
        <v>628</v>
      </c>
      <c r="D12" s="15" t="s">
        <v>502</v>
      </c>
      <c r="E12" s="15" t="s">
        <v>491</v>
      </c>
      <c r="F12" s="15" t="s">
        <v>685</v>
      </c>
    </row>
    <row r="13">
      <c r="A13" s="13">
        <v>43827.0</v>
      </c>
      <c r="B13" s="15" t="s">
        <v>39</v>
      </c>
      <c r="C13" s="15" t="s">
        <v>628</v>
      </c>
      <c r="D13" s="15" t="s">
        <v>502</v>
      </c>
      <c r="E13" s="15" t="s">
        <v>491</v>
      </c>
      <c r="F13" s="15" t="s">
        <v>685</v>
      </c>
    </row>
    <row r="14">
      <c r="A14" s="13">
        <v>43827.0</v>
      </c>
      <c r="B14" s="15" t="s">
        <v>39</v>
      </c>
      <c r="C14" s="15" t="s">
        <v>628</v>
      </c>
      <c r="D14" s="15" t="s">
        <v>502</v>
      </c>
      <c r="E14" s="15" t="s">
        <v>491</v>
      </c>
      <c r="F14" s="15" t="s">
        <v>685</v>
      </c>
    </row>
    <row r="15">
      <c r="A15" s="13">
        <v>43827.0</v>
      </c>
      <c r="B15" s="15" t="s">
        <v>39</v>
      </c>
      <c r="C15" s="15" t="s">
        <v>628</v>
      </c>
      <c r="D15" s="15" t="s">
        <v>502</v>
      </c>
      <c r="E15" s="15" t="s">
        <v>491</v>
      </c>
      <c r="F15" s="15" t="s">
        <v>685</v>
      </c>
    </row>
    <row r="16">
      <c r="A16" s="13">
        <v>43827.0</v>
      </c>
      <c r="B16" s="15" t="s">
        <v>39</v>
      </c>
      <c r="C16" s="15" t="s">
        <v>628</v>
      </c>
      <c r="D16" s="15" t="s">
        <v>502</v>
      </c>
      <c r="E16" s="15" t="s">
        <v>491</v>
      </c>
      <c r="F16" s="15" t="s">
        <v>685</v>
      </c>
    </row>
    <row r="17">
      <c r="A17" s="13">
        <v>43827.0</v>
      </c>
      <c r="B17" s="15" t="s">
        <v>39</v>
      </c>
      <c r="C17" s="15" t="s">
        <v>628</v>
      </c>
      <c r="D17" s="15" t="s">
        <v>502</v>
      </c>
      <c r="E17" s="15" t="s">
        <v>491</v>
      </c>
      <c r="F17" s="15" t="s">
        <v>685</v>
      </c>
    </row>
    <row r="18">
      <c r="A18" s="13">
        <v>43827.0</v>
      </c>
      <c r="B18" s="15" t="s">
        <v>39</v>
      </c>
      <c r="C18" s="15" t="s">
        <v>628</v>
      </c>
      <c r="D18" s="15" t="s">
        <v>502</v>
      </c>
      <c r="E18" s="15" t="s">
        <v>491</v>
      </c>
      <c r="F18" s="15" t="s">
        <v>685</v>
      </c>
    </row>
    <row r="19">
      <c r="A19" s="13">
        <v>43840.0</v>
      </c>
      <c r="B19" s="15" t="s">
        <v>629</v>
      </c>
      <c r="C19" s="15" t="s">
        <v>630</v>
      </c>
      <c r="D19" s="15" t="s">
        <v>502</v>
      </c>
      <c r="E19" s="15" t="s">
        <v>491</v>
      </c>
      <c r="F19" s="15" t="s">
        <v>687</v>
      </c>
    </row>
    <row r="20">
      <c r="A20" s="13">
        <v>43840.0</v>
      </c>
      <c r="B20" s="15" t="s">
        <v>629</v>
      </c>
      <c r="C20" s="15" t="s">
        <v>630</v>
      </c>
      <c r="D20" s="15" t="s">
        <v>502</v>
      </c>
      <c r="E20" s="15" t="s">
        <v>491</v>
      </c>
      <c r="F20" s="15" t="s">
        <v>687</v>
      </c>
    </row>
    <row r="21" ht="15.75" customHeight="1">
      <c r="A21" s="13">
        <v>43840.0</v>
      </c>
      <c r="B21" s="15" t="s">
        <v>632</v>
      </c>
      <c r="C21" s="15" t="s">
        <v>633</v>
      </c>
      <c r="D21" s="15" t="s">
        <v>526</v>
      </c>
      <c r="E21" s="15" t="s">
        <v>491</v>
      </c>
    </row>
    <row r="22" ht="15.75" customHeight="1">
      <c r="A22" s="13">
        <v>43840.0</v>
      </c>
      <c r="B22" s="15" t="s">
        <v>632</v>
      </c>
      <c r="C22" s="15" t="s">
        <v>633</v>
      </c>
      <c r="D22" s="15" t="s">
        <v>526</v>
      </c>
      <c r="E22" s="15" t="s">
        <v>491</v>
      </c>
      <c r="G22" s="15" t="s">
        <v>688</v>
      </c>
    </row>
    <row r="23" ht="15.75" customHeight="1">
      <c r="A23" s="13">
        <v>43840.0</v>
      </c>
      <c r="B23" s="15" t="s">
        <v>632</v>
      </c>
      <c r="C23" s="15" t="s">
        <v>633</v>
      </c>
      <c r="D23" s="15" t="s">
        <v>502</v>
      </c>
      <c r="E23" s="15" t="s">
        <v>491</v>
      </c>
      <c r="F23" s="15" t="s">
        <v>689</v>
      </c>
    </row>
    <row r="24" ht="15.75" customHeight="1">
      <c r="A24" s="13">
        <v>43840.0</v>
      </c>
      <c r="B24" s="15" t="s">
        <v>632</v>
      </c>
      <c r="C24" s="15" t="s">
        <v>633</v>
      </c>
      <c r="D24" s="15" t="s">
        <v>502</v>
      </c>
      <c r="E24" s="15" t="s">
        <v>491</v>
      </c>
      <c r="F24" s="15" t="s">
        <v>689</v>
      </c>
    </row>
    <row r="25" ht="15.75" customHeight="1">
      <c r="A25" s="13">
        <v>43840.0</v>
      </c>
      <c r="B25" s="15" t="s">
        <v>632</v>
      </c>
      <c r="C25" s="15" t="s">
        <v>633</v>
      </c>
      <c r="D25" s="15" t="s">
        <v>502</v>
      </c>
      <c r="E25" s="15" t="s">
        <v>491</v>
      </c>
      <c r="F25" s="15" t="s">
        <v>689</v>
      </c>
    </row>
    <row r="26" ht="15.75" customHeight="1">
      <c r="A26" s="13">
        <v>43840.0</v>
      </c>
      <c r="B26" s="15" t="s">
        <v>632</v>
      </c>
      <c r="C26" s="15" t="s">
        <v>633</v>
      </c>
      <c r="D26" s="15" t="s">
        <v>502</v>
      </c>
      <c r="E26" s="15" t="s">
        <v>491</v>
      </c>
      <c r="F26" s="15" t="s">
        <v>690</v>
      </c>
    </row>
    <row r="27" ht="15.75" customHeight="1">
      <c r="A27" s="13">
        <v>43840.0</v>
      </c>
      <c r="B27" s="15" t="s">
        <v>632</v>
      </c>
      <c r="C27" s="15" t="s">
        <v>633</v>
      </c>
      <c r="D27" s="15" t="s">
        <v>502</v>
      </c>
      <c r="E27" s="15" t="s">
        <v>491</v>
      </c>
      <c r="F27" s="15" t="s">
        <v>690</v>
      </c>
    </row>
    <row r="28" ht="15.75" customHeight="1">
      <c r="A28" s="13">
        <v>43840.0</v>
      </c>
      <c r="B28" s="15" t="s">
        <v>632</v>
      </c>
      <c r="C28" s="15" t="s">
        <v>633</v>
      </c>
      <c r="D28" s="15" t="s">
        <v>502</v>
      </c>
      <c r="E28" s="15" t="s">
        <v>491</v>
      </c>
      <c r="F28" s="15" t="s">
        <v>690</v>
      </c>
    </row>
    <row r="29" ht="15.75" customHeight="1">
      <c r="A29" s="13">
        <v>43840.0</v>
      </c>
      <c r="B29" s="15" t="s">
        <v>632</v>
      </c>
      <c r="C29" s="15" t="s">
        <v>633</v>
      </c>
      <c r="D29" s="15" t="s">
        <v>502</v>
      </c>
      <c r="E29" s="15" t="s">
        <v>491</v>
      </c>
      <c r="F29" s="15" t="s">
        <v>689</v>
      </c>
    </row>
    <row r="30" ht="15.75" customHeight="1">
      <c r="A30" s="13">
        <v>43840.0</v>
      </c>
      <c r="B30" s="15" t="s">
        <v>632</v>
      </c>
      <c r="C30" s="15" t="s">
        <v>633</v>
      </c>
      <c r="D30" s="15" t="s">
        <v>502</v>
      </c>
      <c r="E30" s="15" t="s">
        <v>491</v>
      </c>
      <c r="F30" s="15" t="s">
        <v>689</v>
      </c>
    </row>
    <row r="31" ht="15.75" customHeight="1">
      <c r="A31" s="13">
        <v>43840.0</v>
      </c>
      <c r="B31" s="15" t="s">
        <v>632</v>
      </c>
      <c r="C31" s="15" t="s">
        <v>633</v>
      </c>
      <c r="D31" s="15" t="s">
        <v>502</v>
      </c>
      <c r="E31" s="15" t="s">
        <v>491</v>
      </c>
      <c r="F31" s="15" t="s">
        <v>689</v>
      </c>
    </row>
    <row r="32" ht="15.75" customHeight="1">
      <c r="A32" s="13">
        <v>43840.0</v>
      </c>
      <c r="B32" s="15" t="s">
        <v>632</v>
      </c>
      <c r="C32" s="15" t="s">
        <v>633</v>
      </c>
      <c r="D32" s="15" t="s">
        <v>502</v>
      </c>
      <c r="E32" s="15" t="s">
        <v>518</v>
      </c>
      <c r="F32" s="15" t="s">
        <v>689</v>
      </c>
    </row>
    <row r="33" ht="15.75" customHeight="1">
      <c r="A33" s="13">
        <v>43840.0</v>
      </c>
      <c r="B33" s="15" t="s">
        <v>632</v>
      </c>
      <c r="C33" s="15" t="s">
        <v>633</v>
      </c>
      <c r="D33" s="15" t="s">
        <v>502</v>
      </c>
      <c r="E33" s="15" t="s">
        <v>491</v>
      </c>
      <c r="F33" s="15" t="s">
        <v>691</v>
      </c>
    </row>
    <row r="34" ht="15.75" customHeight="1">
      <c r="A34" s="13">
        <v>43840.0</v>
      </c>
      <c r="B34" s="15" t="s">
        <v>632</v>
      </c>
      <c r="C34" s="15" t="s">
        <v>633</v>
      </c>
      <c r="D34" s="15" t="s">
        <v>502</v>
      </c>
      <c r="E34" s="15" t="s">
        <v>491</v>
      </c>
      <c r="F34" s="15" t="s">
        <v>685</v>
      </c>
    </row>
    <row r="35" ht="15.75" customHeight="1">
      <c r="A35" s="13">
        <v>43840.0</v>
      </c>
      <c r="B35" s="15" t="s">
        <v>632</v>
      </c>
      <c r="C35" s="15" t="s">
        <v>633</v>
      </c>
      <c r="D35" s="15" t="s">
        <v>502</v>
      </c>
      <c r="E35" s="15" t="s">
        <v>491</v>
      </c>
      <c r="F35" s="15" t="s">
        <v>685</v>
      </c>
    </row>
    <row r="36" ht="15.75" customHeight="1">
      <c r="A36" s="13">
        <v>43840.0</v>
      </c>
      <c r="B36" s="15" t="s">
        <v>632</v>
      </c>
      <c r="C36" s="15" t="s">
        <v>633</v>
      </c>
      <c r="D36" s="15" t="s">
        <v>502</v>
      </c>
      <c r="E36" s="15" t="s">
        <v>491</v>
      </c>
      <c r="F36" s="15" t="s">
        <v>685</v>
      </c>
    </row>
    <row r="37" ht="15.75" customHeight="1">
      <c r="A37" s="13">
        <v>43840.0</v>
      </c>
      <c r="B37" s="15" t="s">
        <v>632</v>
      </c>
      <c r="C37" s="15" t="s">
        <v>633</v>
      </c>
      <c r="D37" s="15" t="s">
        <v>502</v>
      </c>
      <c r="E37" s="15" t="s">
        <v>491</v>
      </c>
      <c r="F37" s="15" t="s">
        <v>685</v>
      </c>
    </row>
    <row r="38" ht="15.75" customHeight="1">
      <c r="A38" s="13">
        <v>43840.0</v>
      </c>
      <c r="B38" s="15" t="s">
        <v>632</v>
      </c>
      <c r="C38" s="15" t="s">
        <v>633</v>
      </c>
      <c r="D38" s="15" t="s">
        <v>502</v>
      </c>
      <c r="E38" s="15" t="s">
        <v>491</v>
      </c>
      <c r="F38" s="15" t="s">
        <v>685</v>
      </c>
    </row>
    <row r="39" ht="15.75" customHeight="1">
      <c r="A39" s="13">
        <v>43840.0</v>
      </c>
      <c r="B39" s="15" t="s">
        <v>632</v>
      </c>
      <c r="C39" s="15" t="s">
        <v>633</v>
      </c>
      <c r="D39" s="15" t="s">
        <v>502</v>
      </c>
      <c r="E39" s="15" t="s">
        <v>491</v>
      </c>
      <c r="F39" s="15" t="s">
        <v>685</v>
      </c>
    </row>
    <row r="40" ht="15.75" customHeight="1">
      <c r="A40" s="13">
        <v>43840.0</v>
      </c>
      <c r="B40" s="15" t="s">
        <v>632</v>
      </c>
      <c r="C40" s="15" t="s">
        <v>633</v>
      </c>
      <c r="D40" s="15" t="s">
        <v>502</v>
      </c>
      <c r="E40" s="15" t="s">
        <v>491</v>
      </c>
      <c r="F40" s="15" t="s">
        <v>685</v>
      </c>
    </row>
    <row r="41" ht="15.75" customHeight="1">
      <c r="A41" s="13">
        <v>43840.0</v>
      </c>
      <c r="B41" s="15" t="s">
        <v>632</v>
      </c>
      <c r="C41" s="15" t="s">
        <v>633</v>
      </c>
      <c r="D41" s="15" t="s">
        <v>502</v>
      </c>
      <c r="E41" s="15" t="s">
        <v>491</v>
      </c>
      <c r="F41" s="15" t="s">
        <v>685</v>
      </c>
    </row>
    <row r="42" ht="15.75" customHeight="1">
      <c r="A42" s="13">
        <v>43840.0</v>
      </c>
      <c r="B42" s="15" t="s">
        <v>632</v>
      </c>
      <c r="C42" s="15" t="s">
        <v>633</v>
      </c>
      <c r="D42" s="15" t="s">
        <v>502</v>
      </c>
      <c r="E42" s="15" t="s">
        <v>491</v>
      </c>
      <c r="F42" s="15" t="s">
        <v>685</v>
      </c>
    </row>
    <row r="43" ht="15.75" customHeight="1">
      <c r="A43" s="13">
        <v>43840.0</v>
      </c>
      <c r="B43" s="15" t="s">
        <v>632</v>
      </c>
      <c r="C43" s="15" t="s">
        <v>633</v>
      </c>
      <c r="D43" s="15" t="s">
        <v>502</v>
      </c>
      <c r="E43" s="15" t="s">
        <v>491</v>
      </c>
      <c r="F43" s="15" t="s">
        <v>685</v>
      </c>
    </row>
    <row r="44" ht="15.75" customHeight="1">
      <c r="A44" s="13">
        <v>43842.0</v>
      </c>
      <c r="B44" s="15" t="s">
        <v>39</v>
      </c>
      <c r="C44" s="15" t="s">
        <v>635</v>
      </c>
      <c r="D44" s="15" t="s">
        <v>502</v>
      </c>
      <c r="E44" s="15" t="s">
        <v>491</v>
      </c>
      <c r="F44" s="15" t="s">
        <v>193</v>
      </c>
    </row>
    <row r="45" ht="15.75" customHeight="1">
      <c r="A45" s="13">
        <v>43842.0</v>
      </c>
      <c r="B45" s="15" t="s">
        <v>39</v>
      </c>
      <c r="C45" s="15" t="s">
        <v>635</v>
      </c>
      <c r="D45" s="15" t="s">
        <v>494</v>
      </c>
      <c r="E45" s="15" t="s">
        <v>491</v>
      </c>
      <c r="F45" s="15" t="s">
        <v>193</v>
      </c>
    </row>
    <row r="46" ht="15.75" customHeight="1">
      <c r="A46" s="13">
        <v>43842.0</v>
      </c>
      <c r="B46" s="15" t="s">
        <v>39</v>
      </c>
      <c r="C46" s="15" t="s">
        <v>635</v>
      </c>
      <c r="D46" s="15" t="s">
        <v>494</v>
      </c>
      <c r="E46" s="15" t="s">
        <v>491</v>
      </c>
      <c r="F46" s="15" t="s">
        <v>193</v>
      </c>
    </row>
    <row r="47" ht="15.75" customHeight="1">
      <c r="A47" s="13">
        <v>43842.0</v>
      </c>
      <c r="B47" s="15" t="s">
        <v>39</v>
      </c>
      <c r="C47" s="15" t="s">
        <v>635</v>
      </c>
      <c r="D47" s="15" t="s">
        <v>502</v>
      </c>
      <c r="E47" s="15" t="s">
        <v>518</v>
      </c>
      <c r="F47" s="15" t="s">
        <v>692</v>
      </c>
    </row>
    <row r="48" ht="15.75" customHeight="1">
      <c r="A48" s="13">
        <v>43842.0</v>
      </c>
      <c r="B48" s="15" t="s">
        <v>39</v>
      </c>
      <c r="C48" s="15" t="s">
        <v>635</v>
      </c>
      <c r="D48" s="15" t="s">
        <v>502</v>
      </c>
      <c r="E48" s="15" t="s">
        <v>518</v>
      </c>
      <c r="F48" s="15" t="s">
        <v>692</v>
      </c>
    </row>
    <row r="49" ht="15.75" customHeight="1">
      <c r="A49" s="13">
        <v>43842.0</v>
      </c>
      <c r="B49" s="15" t="s">
        <v>39</v>
      </c>
      <c r="C49" s="15" t="s">
        <v>635</v>
      </c>
      <c r="D49" s="15" t="s">
        <v>502</v>
      </c>
      <c r="E49" s="15" t="s">
        <v>491</v>
      </c>
      <c r="F49" s="15" t="s">
        <v>692</v>
      </c>
    </row>
    <row r="50" ht="15.75" customHeight="1">
      <c r="A50" s="13">
        <v>43842.0</v>
      </c>
      <c r="B50" s="15" t="s">
        <v>39</v>
      </c>
      <c r="C50" s="15" t="s">
        <v>635</v>
      </c>
      <c r="D50" s="15" t="s">
        <v>502</v>
      </c>
      <c r="E50" s="15" t="s">
        <v>491</v>
      </c>
      <c r="F50" s="15" t="s">
        <v>692</v>
      </c>
    </row>
    <row r="51" ht="15.75" customHeight="1">
      <c r="A51" s="13">
        <v>43842.0</v>
      </c>
      <c r="B51" s="15" t="s">
        <v>39</v>
      </c>
      <c r="C51" s="15" t="s">
        <v>635</v>
      </c>
      <c r="D51" s="15" t="s">
        <v>502</v>
      </c>
      <c r="E51" s="15" t="s">
        <v>491</v>
      </c>
      <c r="F51" s="15" t="s">
        <v>692</v>
      </c>
    </row>
    <row r="52" ht="15.75" customHeight="1">
      <c r="A52" s="13">
        <v>43842.0</v>
      </c>
      <c r="B52" s="15" t="s">
        <v>39</v>
      </c>
      <c r="C52" s="15" t="s">
        <v>635</v>
      </c>
      <c r="D52" s="15" t="s">
        <v>502</v>
      </c>
      <c r="E52" s="15" t="s">
        <v>491</v>
      </c>
      <c r="F52" s="15" t="s">
        <v>692</v>
      </c>
    </row>
    <row r="53" ht="15.75" customHeight="1">
      <c r="A53" s="13">
        <v>43842.0</v>
      </c>
      <c r="B53" s="15" t="s">
        <v>39</v>
      </c>
      <c r="C53" s="15" t="s">
        <v>635</v>
      </c>
      <c r="D53" s="15" t="s">
        <v>502</v>
      </c>
      <c r="E53" s="15" t="s">
        <v>491</v>
      </c>
      <c r="F53" s="15" t="s">
        <v>692</v>
      </c>
    </row>
    <row r="54" ht="15.75" customHeight="1">
      <c r="A54" s="13">
        <v>43842.0</v>
      </c>
      <c r="B54" s="15" t="s">
        <v>39</v>
      </c>
      <c r="C54" s="15" t="s">
        <v>635</v>
      </c>
      <c r="D54" s="15" t="s">
        <v>502</v>
      </c>
      <c r="E54" s="15" t="s">
        <v>491</v>
      </c>
      <c r="F54" s="15" t="s">
        <v>692</v>
      </c>
    </row>
    <row r="55" ht="15.75" customHeight="1">
      <c r="A55" s="13">
        <v>43842.0</v>
      </c>
      <c r="B55" s="15" t="s">
        <v>39</v>
      </c>
      <c r="C55" s="15" t="s">
        <v>635</v>
      </c>
      <c r="D55" s="15" t="s">
        <v>502</v>
      </c>
      <c r="E55" s="15" t="s">
        <v>488</v>
      </c>
      <c r="F55" s="15" t="s">
        <v>692</v>
      </c>
    </row>
    <row r="56" ht="15.75" customHeight="1">
      <c r="A56" s="13">
        <v>43842.0</v>
      </c>
      <c r="B56" s="15" t="s">
        <v>39</v>
      </c>
      <c r="C56" s="15" t="s">
        <v>635</v>
      </c>
      <c r="D56" s="15" t="s">
        <v>494</v>
      </c>
      <c r="E56" s="15" t="s">
        <v>491</v>
      </c>
      <c r="F56" s="15" t="s">
        <v>692</v>
      </c>
    </row>
    <row r="57" ht="15.75" customHeight="1">
      <c r="A57" s="13">
        <v>43842.0</v>
      </c>
      <c r="B57" s="15" t="s">
        <v>39</v>
      </c>
      <c r="C57" s="15" t="s">
        <v>635</v>
      </c>
      <c r="D57" s="15" t="s">
        <v>502</v>
      </c>
      <c r="E57" s="15" t="s">
        <v>491</v>
      </c>
      <c r="F57" s="15" t="s">
        <v>693</v>
      </c>
    </row>
    <row r="58" ht="15.75" customHeight="1">
      <c r="A58" s="13">
        <v>43842.0</v>
      </c>
      <c r="B58" s="15" t="s">
        <v>39</v>
      </c>
      <c r="C58" s="15" t="s">
        <v>635</v>
      </c>
      <c r="D58" s="15" t="s">
        <v>502</v>
      </c>
      <c r="E58" s="15" t="s">
        <v>491</v>
      </c>
      <c r="F58" s="15" t="s">
        <v>693</v>
      </c>
    </row>
    <row r="59" ht="15.75" customHeight="1">
      <c r="A59" s="13">
        <v>43842.0</v>
      </c>
      <c r="B59" s="15" t="s">
        <v>39</v>
      </c>
      <c r="C59" s="15" t="s">
        <v>635</v>
      </c>
      <c r="D59" s="15" t="s">
        <v>502</v>
      </c>
      <c r="E59" s="15" t="s">
        <v>491</v>
      </c>
      <c r="F59" s="15" t="s">
        <v>693</v>
      </c>
    </row>
    <row r="60" ht="15.75" customHeight="1">
      <c r="A60" s="13">
        <v>43842.0</v>
      </c>
      <c r="B60" s="15" t="s">
        <v>39</v>
      </c>
      <c r="C60" s="15" t="s">
        <v>635</v>
      </c>
      <c r="D60" s="15" t="s">
        <v>502</v>
      </c>
      <c r="E60" s="15" t="s">
        <v>518</v>
      </c>
      <c r="F60" s="15" t="s">
        <v>693</v>
      </c>
    </row>
    <row r="61" ht="15.75" customHeight="1">
      <c r="A61" s="13">
        <v>43842.0</v>
      </c>
      <c r="B61" s="15" t="s">
        <v>39</v>
      </c>
      <c r="C61" s="15" t="s">
        <v>635</v>
      </c>
      <c r="D61" s="15" t="s">
        <v>502</v>
      </c>
      <c r="E61" s="15" t="s">
        <v>491</v>
      </c>
      <c r="F61" s="15" t="s">
        <v>694</v>
      </c>
    </row>
    <row r="62" ht="15.75" customHeight="1">
      <c r="A62" s="13">
        <v>43842.0</v>
      </c>
      <c r="B62" s="15" t="s">
        <v>39</v>
      </c>
      <c r="C62" s="15" t="s">
        <v>635</v>
      </c>
      <c r="D62" s="15" t="s">
        <v>502</v>
      </c>
      <c r="E62" s="15" t="s">
        <v>491</v>
      </c>
      <c r="F62" s="15" t="s">
        <v>694</v>
      </c>
    </row>
    <row r="63" ht="15.75" customHeight="1">
      <c r="A63" s="13">
        <v>43842.0</v>
      </c>
      <c r="B63" s="15" t="s">
        <v>39</v>
      </c>
      <c r="C63" s="15" t="s">
        <v>635</v>
      </c>
      <c r="D63" s="15" t="s">
        <v>502</v>
      </c>
      <c r="E63" s="15" t="s">
        <v>491</v>
      </c>
      <c r="F63" s="15" t="s">
        <v>694</v>
      </c>
    </row>
    <row r="64" ht="15.75" customHeight="1">
      <c r="A64" s="13">
        <v>43842.0</v>
      </c>
      <c r="B64" s="15" t="s">
        <v>39</v>
      </c>
      <c r="C64" s="15" t="s">
        <v>635</v>
      </c>
      <c r="D64" s="15" t="s">
        <v>494</v>
      </c>
      <c r="E64" s="15" t="s">
        <v>491</v>
      </c>
      <c r="F64" s="15" t="s">
        <v>694</v>
      </c>
    </row>
    <row r="65" ht="15.75" customHeight="1">
      <c r="A65" s="13">
        <v>43842.0</v>
      </c>
      <c r="B65" s="15" t="s">
        <v>39</v>
      </c>
      <c r="C65" s="15" t="s">
        <v>635</v>
      </c>
      <c r="D65" s="15" t="s">
        <v>494</v>
      </c>
      <c r="E65" s="15" t="s">
        <v>491</v>
      </c>
      <c r="F65" s="15" t="s">
        <v>694</v>
      </c>
    </row>
    <row r="66" ht="15.75" customHeight="1">
      <c r="A66" s="13">
        <v>43842.0</v>
      </c>
      <c r="B66" s="15" t="s">
        <v>39</v>
      </c>
      <c r="C66" s="15" t="s">
        <v>635</v>
      </c>
      <c r="D66" s="15" t="s">
        <v>502</v>
      </c>
      <c r="E66" s="15" t="s">
        <v>518</v>
      </c>
      <c r="F66" s="15" t="s">
        <v>694</v>
      </c>
    </row>
    <row r="67" ht="15.75" customHeight="1">
      <c r="A67" s="13">
        <v>43842.0</v>
      </c>
      <c r="B67" s="15" t="s">
        <v>39</v>
      </c>
      <c r="C67" s="15" t="s">
        <v>635</v>
      </c>
      <c r="D67" s="15" t="s">
        <v>502</v>
      </c>
      <c r="E67" s="15" t="s">
        <v>603</v>
      </c>
      <c r="F67" s="15" t="s">
        <v>695</v>
      </c>
      <c r="G67" s="15" t="s">
        <v>696</v>
      </c>
    </row>
    <row r="68" ht="15.75" customHeight="1">
      <c r="A68" s="13">
        <v>43842.0</v>
      </c>
      <c r="B68" s="15" t="s">
        <v>39</v>
      </c>
      <c r="C68" s="15" t="s">
        <v>635</v>
      </c>
      <c r="D68" s="15" t="s">
        <v>502</v>
      </c>
      <c r="E68" s="15" t="s">
        <v>518</v>
      </c>
      <c r="F68" s="15" t="s">
        <v>697</v>
      </c>
    </row>
    <row r="69" ht="15.75" customHeight="1">
      <c r="A69" s="13">
        <v>43847.0</v>
      </c>
      <c r="B69" s="15" t="s">
        <v>637</v>
      </c>
      <c r="C69" s="18" t="s">
        <v>638</v>
      </c>
      <c r="D69" s="15" t="s">
        <v>502</v>
      </c>
      <c r="E69" s="15" t="s">
        <v>491</v>
      </c>
      <c r="F69" s="15" t="s">
        <v>527</v>
      </c>
      <c r="G69" s="15" t="s">
        <v>698</v>
      </c>
    </row>
    <row r="70" ht="15.75" customHeight="1">
      <c r="A70" s="13">
        <v>43847.0</v>
      </c>
      <c r="B70" s="15" t="s">
        <v>637</v>
      </c>
      <c r="C70" s="18" t="s">
        <v>638</v>
      </c>
      <c r="D70" s="15" t="s">
        <v>502</v>
      </c>
      <c r="E70" s="15" t="s">
        <v>491</v>
      </c>
      <c r="F70" s="15" t="s">
        <v>527</v>
      </c>
    </row>
    <row r="71" ht="15.75" customHeight="1">
      <c r="A71" s="13">
        <v>43860.0</v>
      </c>
      <c r="B71" s="15" t="s">
        <v>640</v>
      </c>
      <c r="C71" s="15" t="s">
        <v>641</v>
      </c>
      <c r="D71" s="15" t="s">
        <v>502</v>
      </c>
      <c r="E71" s="15" t="s">
        <v>491</v>
      </c>
      <c r="F71" s="15" t="s">
        <v>254</v>
      </c>
    </row>
    <row r="72" ht="15.75" customHeight="1">
      <c r="A72" s="13">
        <v>43860.0</v>
      </c>
      <c r="B72" s="15" t="s">
        <v>640</v>
      </c>
      <c r="C72" s="15" t="s">
        <v>641</v>
      </c>
      <c r="D72" s="15" t="s">
        <v>502</v>
      </c>
      <c r="E72" s="15" t="s">
        <v>491</v>
      </c>
      <c r="F72" s="15" t="s">
        <v>254</v>
      </c>
    </row>
    <row r="73" ht="15.75" customHeight="1">
      <c r="A73" s="13">
        <v>43860.0</v>
      </c>
      <c r="B73" s="15" t="s">
        <v>640</v>
      </c>
      <c r="C73" s="15" t="s">
        <v>641</v>
      </c>
      <c r="D73" s="15" t="s">
        <v>502</v>
      </c>
      <c r="E73" s="15" t="s">
        <v>491</v>
      </c>
      <c r="F73" s="15" t="s">
        <v>254</v>
      </c>
    </row>
    <row r="74" ht="15.75" customHeight="1">
      <c r="A74" s="13">
        <v>43860.0</v>
      </c>
      <c r="B74" s="15" t="s">
        <v>640</v>
      </c>
      <c r="C74" s="15" t="s">
        <v>641</v>
      </c>
      <c r="D74" s="15" t="s">
        <v>502</v>
      </c>
      <c r="E74" s="15" t="s">
        <v>491</v>
      </c>
      <c r="F74" s="15" t="s">
        <v>254</v>
      </c>
    </row>
    <row r="75" ht="15.75" customHeight="1">
      <c r="A75" s="13">
        <v>43860.0</v>
      </c>
      <c r="B75" s="15" t="s">
        <v>640</v>
      </c>
      <c r="C75" s="15" t="s">
        <v>641</v>
      </c>
      <c r="D75" s="15" t="s">
        <v>502</v>
      </c>
      <c r="E75" s="15" t="s">
        <v>491</v>
      </c>
      <c r="F75" s="15" t="s">
        <v>254</v>
      </c>
    </row>
    <row r="76" ht="15.75" customHeight="1">
      <c r="A76" s="13">
        <v>43860.0</v>
      </c>
      <c r="B76" s="15" t="s">
        <v>640</v>
      </c>
      <c r="C76" s="15" t="s">
        <v>641</v>
      </c>
      <c r="D76" s="15" t="s">
        <v>502</v>
      </c>
      <c r="E76" s="15" t="s">
        <v>491</v>
      </c>
      <c r="F76" s="15" t="s">
        <v>254</v>
      </c>
    </row>
    <row r="77" ht="15.75" customHeight="1">
      <c r="A77" s="13">
        <v>43860.0</v>
      </c>
      <c r="B77" s="15" t="s">
        <v>640</v>
      </c>
      <c r="C77" s="15" t="s">
        <v>641</v>
      </c>
      <c r="D77" s="15" t="s">
        <v>502</v>
      </c>
      <c r="E77" s="15" t="s">
        <v>491</v>
      </c>
      <c r="F77" s="15" t="s">
        <v>254</v>
      </c>
    </row>
    <row r="78" ht="15.75" customHeight="1">
      <c r="A78" s="13">
        <v>43860.0</v>
      </c>
      <c r="B78" s="15" t="s">
        <v>640</v>
      </c>
      <c r="C78" s="15" t="s">
        <v>641</v>
      </c>
      <c r="D78" s="15" t="s">
        <v>502</v>
      </c>
      <c r="E78" s="15" t="s">
        <v>491</v>
      </c>
      <c r="F78" s="15" t="s">
        <v>254</v>
      </c>
    </row>
    <row r="79" ht="15.75" customHeight="1">
      <c r="A79" s="13">
        <v>43860.0</v>
      </c>
      <c r="B79" s="15" t="s">
        <v>640</v>
      </c>
      <c r="C79" s="15" t="s">
        <v>641</v>
      </c>
      <c r="D79" s="15" t="s">
        <v>502</v>
      </c>
      <c r="E79" s="15" t="s">
        <v>491</v>
      </c>
      <c r="F79" s="15" t="s">
        <v>254</v>
      </c>
    </row>
    <row r="80" ht="15.75" customHeight="1">
      <c r="A80" s="13">
        <v>43860.0</v>
      </c>
      <c r="B80" s="15" t="s">
        <v>640</v>
      </c>
      <c r="C80" s="15" t="s">
        <v>641</v>
      </c>
      <c r="D80" s="15" t="s">
        <v>502</v>
      </c>
      <c r="E80" s="15" t="s">
        <v>491</v>
      </c>
      <c r="F80" s="15" t="s">
        <v>254</v>
      </c>
    </row>
    <row r="81" ht="15.75" customHeight="1">
      <c r="A81" s="13">
        <v>43860.0</v>
      </c>
      <c r="B81" s="15" t="s">
        <v>640</v>
      </c>
      <c r="C81" s="15" t="s">
        <v>641</v>
      </c>
      <c r="D81" s="15" t="s">
        <v>502</v>
      </c>
      <c r="E81" s="15" t="s">
        <v>491</v>
      </c>
      <c r="F81" s="15" t="s">
        <v>254</v>
      </c>
    </row>
    <row r="82" ht="15.75" customHeight="1">
      <c r="A82" s="13">
        <v>43860.0</v>
      </c>
      <c r="B82" s="15" t="s">
        <v>640</v>
      </c>
      <c r="C82" s="15" t="s">
        <v>641</v>
      </c>
      <c r="D82" s="15" t="s">
        <v>502</v>
      </c>
      <c r="E82" s="15" t="s">
        <v>491</v>
      </c>
      <c r="F82" s="15" t="s">
        <v>254</v>
      </c>
    </row>
    <row r="83" ht="15.75" customHeight="1">
      <c r="A83" s="13">
        <v>43861.0</v>
      </c>
      <c r="B83" s="15" t="s">
        <v>643</v>
      </c>
      <c r="C83" s="15" t="s">
        <v>644</v>
      </c>
      <c r="D83" s="15" t="s">
        <v>494</v>
      </c>
      <c r="F83" s="15" t="s">
        <v>254</v>
      </c>
    </row>
    <row r="84" ht="15.75" customHeight="1">
      <c r="A84" s="13">
        <v>43861.0</v>
      </c>
      <c r="B84" s="15" t="s">
        <v>643</v>
      </c>
      <c r="C84" s="15" t="s">
        <v>644</v>
      </c>
      <c r="D84" s="15" t="s">
        <v>494</v>
      </c>
      <c r="F84" s="15" t="s">
        <v>254</v>
      </c>
    </row>
    <row r="85" ht="15.75" customHeight="1">
      <c r="A85" s="13">
        <v>43861.0</v>
      </c>
      <c r="B85" s="15" t="s">
        <v>643</v>
      </c>
      <c r="C85" s="15" t="s">
        <v>644</v>
      </c>
      <c r="D85" s="15" t="s">
        <v>494</v>
      </c>
      <c r="F85" s="15" t="s">
        <v>254</v>
      </c>
    </row>
    <row r="86" ht="15.75" customHeight="1">
      <c r="A86" s="13">
        <v>43861.0</v>
      </c>
      <c r="B86" s="15" t="s">
        <v>643</v>
      </c>
      <c r="C86" s="15" t="s">
        <v>644</v>
      </c>
      <c r="D86" s="15" t="s">
        <v>494</v>
      </c>
      <c r="F86" s="15" t="s">
        <v>254</v>
      </c>
    </row>
    <row r="87" ht="15.75" customHeight="1">
      <c r="A87" s="13">
        <v>43861.0</v>
      </c>
      <c r="B87" s="15" t="s">
        <v>643</v>
      </c>
      <c r="C87" s="15" t="s">
        <v>644</v>
      </c>
      <c r="D87" s="15" t="s">
        <v>494</v>
      </c>
      <c r="F87" s="15" t="s">
        <v>254</v>
      </c>
    </row>
    <row r="88" ht="15.75" customHeight="1">
      <c r="A88" s="13">
        <v>43861.0</v>
      </c>
      <c r="B88" s="15" t="s">
        <v>643</v>
      </c>
      <c r="C88" s="15" t="s">
        <v>644</v>
      </c>
      <c r="D88" s="15" t="s">
        <v>494</v>
      </c>
      <c r="F88" s="15" t="s">
        <v>254</v>
      </c>
    </row>
    <row r="89" ht="15.75" customHeight="1">
      <c r="A89" s="13">
        <v>43861.0</v>
      </c>
      <c r="B89" s="15" t="s">
        <v>643</v>
      </c>
      <c r="C89" s="15" t="s">
        <v>644</v>
      </c>
      <c r="D89" s="15" t="s">
        <v>494</v>
      </c>
      <c r="F89" s="15" t="s">
        <v>254</v>
      </c>
    </row>
    <row r="90" ht="15.75" customHeight="1">
      <c r="A90" s="13">
        <v>43861.0</v>
      </c>
      <c r="B90" s="15" t="s">
        <v>643</v>
      </c>
      <c r="C90" s="15" t="s">
        <v>644</v>
      </c>
      <c r="D90" s="15" t="s">
        <v>494</v>
      </c>
      <c r="F90" s="15" t="s">
        <v>254</v>
      </c>
    </row>
    <row r="91" ht="15.75" customHeight="1">
      <c r="A91" s="13">
        <v>43861.0</v>
      </c>
      <c r="B91" s="15" t="s">
        <v>643</v>
      </c>
      <c r="C91" s="15" t="s">
        <v>644</v>
      </c>
      <c r="D91" s="15" t="s">
        <v>494</v>
      </c>
      <c r="F91" s="15" t="s">
        <v>254</v>
      </c>
    </row>
    <row r="92" ht="15.75" customHeight="1">
      <c r="A92" s="13">
        <v>43861.0</v>
      </c>
      <c r="B92" s="15" t="s">
        <v>643</v>
      </c>
      <c r="C92" s="15" t="s">
        <v>644</v>
      </c>
      <c r="D92" s="15" t="s">
        <v>494</v>
      </c>
      <c r="F92" s="15" t="s">
        <v>254</v>
      </c>
    </row>
    <row r="93" ht="15.75" customHeight="1">
      <c r="A93" s="13">
        <v>43861.0</v>
      </c>
      <c r="B93" s="15" t="s">
        <v>643</v>
      </c>
      <c r="C93" s="15" t="s">
        <v>644</v>
      </c>
      <c r="D93" s="15" t="s">
        <v>494</v>
      </c>
      <c r="F93" s="15" t="s">
        <v>254</v>
      </c>
    </row>
    <row r="94" ht="15.75" customHeight="1">
      <c r="A94" s="13">
        <v>43861.0</v>
      </c>
      <c r="B94" s="15" t="s">
        <v>643</v>
      </c>
      <c r="C94" s="15" t="s">
        <v>644</v>
      </c>
      <c r="D94" s="15" t="s">
        <v>494</v>
      </c>
      <c r="F94" s="15" t="s">
        <v>254</v>
      </c>
    </row>
    <row r="95" ht="15.75" customHeight="1">
      <c r="A95" s="13">
        <v>43861.0</v>
      </c>
      <c r="B95" s="15" t="s">
        <v>643</v>
      </c>
      <c r="C95" s="15" t="s">
        <v>644</v>
      </c>
      <c r="D95" s="15" t="s">
        <v>494</v>
      </c>
      <c r="F95" s="15" t="s">
        <v>254</v>
      </c>
    </row>
    <row r="96" ht="15.75" customHeight="1">
      <c r="A96" s="13">
        <v>43861.0</v>
      </c>
      <c r="B96" s="15" t="s">
        <v>643</v>
      </c>
      <c r="C96" s="15" t="s">
        <v>644</v>
      </c>
      <c r="D96" s="15" t="s">
        <v>494</v>
      </c>
      <c r="F96" s="15" t="s">
        <v>254</v>
      </c>
    </row>
    <row r="97" ht="15.75" customHeight="1">
      <c r="A97" s="13">
        <v>43861.0</v>
      </c>
      <c r="B97" s="15" t="s">
        <v>643</v>
      </c>
      <c r="C97" s="15" t="s">
        <v>644</v>
      </c>
      <c r="D97" s="15" t="s">
        <v>494</v>
      </c>
      <c r="F97" s="15" t="s">
        <v>254</v>
      </c>
    </row>
    <row r="98" ht="15.75" customHeight="1">
      <c r="A98" s="13">
        <v>43861.0</v>
      </c>
      <c r="B98" s="15" t="s">
        <v>643</v>
      </c>
      <c r="C98" s="15" t="s">
        <v>644</v>
      </c>
      <c r="D98" s="15" t="s">
        <v>494</v>
      </c>
      <c r="F98" s="15" t="s">
        <v>254</v>
      </c>
    </row>
    <row r="99" ht="15.75" customHeight="1">
      <c r="A99" s="13">
        <v>43861.0</v>
      </c>
      <c r="B99" s="15" t="s">
        <v>643</v>
      </c>
      <c r="C99" s="15" t="s">
        <v>644</v>
      </c>
      <c r="D99" s="15" t="s">
        <v>494</v>
      </c>
      <c r="F99" s="15" t="s">
        <v>254</v>
      </c>
    </row>
    <row r="100" ht="15.75" customHeight="1">
      <c r="A100" s="13">
        <v>43861.0</v>
      </c>
      <c r="B100" s="15" t="s">
        <v>643</v>
      </c>
      <c r="C100" s="15" t="s">
        <v>644</v>
      </c>
      <c r="D100" s="15" t="s">
        <v>494</v>
      </c>
      <c r="F100" s="15" t="s">
        <v>254</v>
      </c>
    </row>
    <row r="101" ht="15.75" customHeight="1">
      <c r="A101" s="13">
        <v>43861.0</v>
      </c>
      <c r="B101" s="15" t="s">
        <v>643</v>
      </c>
      <c r="C101" s="15" t="s">
        <v>644</v>
      </c>
      <c r="D101" s="15" t="s">
        <v>494</v>
      </c>
      <c r="F101" s="15" t="s">
        <v>254</v>
      </c>
    </row>
    <row r="102" ht="15.75" customHeight="1">
      <c r="A102" s="13">
        <v>43861.0</v>
      </c>
      <c r="B102" s="15" t="s">
        <v>643</v>
      </c>
      <c r="C102" s="15" t="s">
        <v>644</v>
      </c>
      <c r="D102" s="15" t="s">
        <v>494</v>
      </c>
      <c r="F102" s="15" t="s">
        <v>254</v>
      </c>
    </row>
    <row r="103" ht="15.75" customHeight="1">
      <c r="A103" s="13">
        <v>43861.0</v>
      </c>
      <c r="B103" s="15" t="s">
        <v>643</v>
      </c>
      <c r="C103" s="15" t="s">
        <v>644</v>
      </c>
      <c r="D103" s="15" t="s">
        <v>502</v>
      </c>
      <c r="F103" s="15" t="s">
        <v>254</v>
      </c>
    </row>
    <row r="104" ht="15.75" customHeight="1">
      <c r="A104" s="13">
        <v>43861.0</v>
      </c>
      <c r="B104" s="15" t="s">
        <v>643</v>
      </c>
      <c r="C104" s="15" t="s">
        <v>644</v>
      </c>
      <c r="D104" s="15" t="s">
        <v>502</v>
      </c>
      <c r="F104" s="15" t="s">
        <v>254</v>
      </c>
    </row>
    <row r="105" ht="15.75" customHeight="1">
      <c r="A105" s="13">
        <v>43861.0</v>
      </c>
      <c r="B105" s="15" t="s">
        <v>643</v>
      </c>
      <c r="C105" s="15" t="s">
        <v>644</v>
      </c>
      <c r="D105" s="15" t="s">
        <v>502</v>
      </c>
      <c r="F105" s="15" t="s">
        <v>254</v>
      </c>
    </row>
    <row r="106" ht="15.75" customHeight="1">
      <c r="A106" s="13">
        <v>43861.0</v>
      </c>
      <c r="B106" s="15" t="s">
        <v>643</v>
      </c>
      <c r="C106" s="15" t="s">
        <v>644</v>
      </c>
      <c r="D106" s="15" t="s">
        <v>502</v>
      </c>
      <c r="F106" s="15" t="s">
        <v>254</v>
      </c>
    </row>
    <row r="107" ht="15.75" customHeight="1">
      <c r="A107" s="13">
        <v>43861.0</v>
      </c>
      <c r="B107" s="15" t="s">
        <v>643</v>
      </c>
      <c r="C107" s="15" t="s">
        <v>644</v>
      </c>
      <c r="D107" s="15" t="s">
        <v>502</v>
      </c>
      <c r="F107" s="15" t="s">
        <v>289</v>
      </c>
    </row>
    <row r="108" ht="15.75" customHeight="1">
      <c r="A108" s="13">
        <v>43861.0</v>
      </c>
      <c r="B108" s="15" t="s">
        <v>643</v>
      </c>
      <c r="C108" s="15" t="s">
        <v>644</v>
      </c>
      <c r="D108" s="15" t="s">
        <v>502</v>
      </c>
      <c r="F108" s="15" t="s">
        <v>289</v>
      </c>
    </row>
    <row r="109" ht="15.75" customHeight="1">
      <c r="A109" s="13">
        <v>43861.0</v>
      </c>
      <c r="B109" s="15" t="s">
        <v>643</v>
      </c>
      <c r="C109" s="15" t="s">
        <v>644</v>
      </c>
      <c r="D109" s="15" t="s">
        <v>502</v>
      </c>
      <c r="F109" s="15" t="s">
        <v>289</v>
      </c>
    </row>
    <row r="110" ht="15.75" customHeight="1">
      <c r="A110" s="13">
        <v>43861.0</v>
      </c>
      <c r="B110" s="15" t="s">
        <v>643</v>
      </c>
      <c r="C110" s="15" t="s">
        <v>644</v>
      </c>
      <c r="D110" s="15" t="s">
        <v>502</v>
      </c>
      <c r="F110" s="15" t="s">
        <v>289</v>
      </c>
    </row>
    <row r="111" ht="15.75" customHeight="1">
      <c r="A111" s="13">
        <v>43861.0</v>
      </c>
      <c r="B111" s="15" t="s">
        <v>643</v>
      </c>
      <c r="C111" s="15" t="s">
        <v>644</v>
      </c>
      <c r="D111" s="15" t="s">
        <v>502</v>
      </c>
      <c r="F111" s="15" t="s">
        <v>289</v>
      </c>
    </row>
    <row r="112" ht="15.75" customHeight="1">
      <c r="A112" s="13">
        <v>43861.0</v>
      </c>
      <c r="B112" s="15" t="s">
        <v>643</v>
      </c>
      <c r="C112" s="15" t="s">
        <v>644</v>
      </c>
      <c r="D112" s="15" t="s">
        <v>502</v>
      </c>
      <c r="F112" s="15" t="s">
        <v>289</v>
      </c>
    </row>
    <row r="113" ht="15.75" customHeight="1">
      <c r="A113" s="13">
        <v>43861.0</v>
      </c>
      <c r="B113" s="15" t="s">
        <v>643</v>
      </c>
      <c r="C113" s="15" t="s">
        <v>644</v>
      </c>
      <c r="D113" s="15" t="s">
        <v>502</v>
      </c>
      <c r="F113" s="15" t="s">
        <v>289</v>
      </c>
    </row>
    <row r="114" ht="15.75" customHeight="1">
      <c r="A114" s="13">
        <v>43861.0</v>
      </c>
      <c r="B114" s="15" t="s">
        <v>643</v>
      </c>
      <c r="C114" s="15" t="s">
        <v>644</v>
      </c>
      <c r="D114" s="15" t="s">
        <v>502</v>
      </c>
      <c r="F114" s="15" t="s">
        <v>289</v>
      </c>
    </row>
    <row r="115" ht="15.75" customHeight="1">
      <c r="A115" s="13">
        <v>43861.0</v>
      </c>
      <c r="B115" s="15" t="s">
        <v>643</v>
      </c>
      <c r="C115" s="15" t="s">
        <v>644</v>
      </c>
      <c r="D115" s="15" t="s">
        <v>502</v>
      </c>
      <c r="F115" s="15" t="s">
        <v>289</v>
      </c>
    </row>
    <row r="116" ht="15.75" customHeight="1">
      <c r="A116" s="13">
        <v>43861.0</v>
      </c>
      <c r="B116" s="15" t="s">
        <v>643</v>
      </c>
      <c r="C116" s="15" t="s">
        <v>644</v>
      </c>
      <c r="D116" s="15" t="s">
        <v>502</v>
      </c>
      <c r="F116" s="15" t="s">
        <v>289</v>
      </c>
    </row>
    <row r="117" ht="15.75" customHeight="1">
      <c r="A117" s="13">
        <v>43861.0</v>
      </c>
      <c r="B117" s="15" t="s">
        <v>643</v>
      </c>
      <c r="C117" s="15" t="s">
        <v>644</v>
      </c>
      <c r="D117" s="15" t="s">
        <v>502</v>
      </c>
      <c r="F117" s="15" t="s">
        <v>289</v>
      </c>
    </row>
    <row r="118" ht="15.75" customHeight="1">
      <c r="A118" s="13">
        <v>43861.0</v>
      </c>
      <c r="B118" s="15" t="s">
        <v>643</v>
      </c>
      <c r="C118" s="15" t="s">
        <v>644</v>
      </c>
      <c r="D118" s="15" t="s">
        <v>502</v>
      </c>
      <c r="F118" s="15" t="s">
        <v>289</v>
      </c>
    </row>
    <row r="119" ht="15.75" customHeight="1">
      <c r="A119" s="13">
        <v>43861.0</v>
      </c>
      <c r="B119" s="15" t="s">
        <v>643</v>
      </c>
      <c r="C119" s="15" t="s">
        <v>644</v>
      </c>
      <c r="D119" s="15" t="s">
        <v>502</v>
      </c>
      <c r="F119" s="15" t="s">
        <v>699</v>
      </c>
    </row>
    <row r="120" ht="15.75" customHeight="1">
      <c r="A120" s="13">
        <v>43861.0</v>
      </c>
      <c r="B120" s="15" t="s">
        <v>643</v>
      </c>
      <c r="C120" s="15" t="s">
        <v>644</v>
      </c>
      <c r="D120" s="15" t="s">
        <v>502</v>
      </c>
      <c r="F120" s="15" t="s">
        <v>699</v>
      </c>
    </row>
    <row r="121" ht="15.75" customHeight="1">
      <c r="A121" s="13">
        <v>43861.0</v>
      </c>
      <c r="B121" s="15" t="s">
        <v>643</v>
      </c>
      <c r="C121" s="15" t="s">
        <v>644</v>
      </c>
      <c r="D121" s="15" t="s">
        <v>502</v>
      </c>
      <c r="F121" s="15" t="s">
        <v>699</v>
      </c>
    </row>
    <row r="122" ht="15.75" customHeight="1">
      <c r="A122" s="13">
        <v>43861.0</v>
      </c>
      <c r="B122" s="15" t="s">
        <v>643</v>
      </c>
      <c r="C122" s="15" t="s">
        <v>644</v>
      </c>
      <c r="D122" s="15" t="s">
        <v>502</v>
      </c>
      <c r="F122" s="15" t="s">
        <v>699</v>
      </c>
    </row>
    <row r="123" ht="15.75" customHeight="1">
      <c r="A123" s="13">
        <v>43861.0</v>
      </c>
      <c r="B123" s="15" t="s">
        <v>643</v>
      </c>
      <c r="C123" s="15" t="s">
        <v>644</v>
      </c>
      <c r="D123" s="15" t="s">
        <v>502</v>
      </c>
      <c r="F123" s="15" t="s">
        <v>699</v>
      </c>
    </row>
    <row r="124" ht="15.75" customHeight="1">
      <c r="A124" s="13">
        <v>43861.0</v>
      </c>
      <c r="B124" s="15" t="s">
        <v>643</v>
      </c>
      <c r="C124" s="15" t="s">
        <v>644</v>
      </c>
      <c r="D124" s="15" t="s">
        <v>502</v>
      </c>
      <c r="F124" s="15" t="s">
        <v>699</v>
      </c>
    </row>
    <row r="125" ht="15.75" customHeight="1">
      <c r="A125" s="13">
        <v>43861.0</v>
      </c>
      <c r="B125" s="15" t="s">
        <v>643</v>
      </c>
      <c r="C125" s="15" t="s">
        <v>644</v>
      </c>
      <c r="D125" s="15" t="s">
        <v>502</v>
      </c>
      <c r="F125" s="15" t="s">
        <v>699</v>
      </c>
    </row>
    <row r="126" ht="15.75" customHeight="1">
      <c r="A126" s="13">
        <v>43861.0</v>
      </c>
      <c r="B126" s="15" t="s">
        <v>643</v>
      </c>
      <c r="C126" s="15" t="s">
        <v>644</v>
      </c>
      <c r="D126" s="15" t="s">
        <v>502</v>
      </c>
      <c r="F126" s="15" t="s">
        <v>699</v>
      </c>
    </row>
    <row r="127" ht="15.75" customHeight="1">
      <c r="A127" s="13">
        <v>43861.0</v>
      </c>
      <c r="B127" s="15" t="s">
        <v>643</v>
      </c>
      <c r="C127" s="15" t="s">
        <v>644</v>
      </c>
      <c r="D127" s="15" t="s">
        <v>502</v>
      </c>
      <c r="F127" s="15" t="s">
        <v>699</v>
      </c>
    </row>
    <row r="128" ht="15.75" customHeight="1">
      <c r="A128" s="13">
        <v>43861.0</v>
      </c>
      <c r="B128" s="15" t="s">
        <v>643</v>
      </c>
      <c r="C128" s="15" t="s">
        <v>644</v>
      </c>
      <c r="D128" s="15" t="s">
        <v>502</v>
      </c>
      <c r="F128" s="15" t="s">
        <v>699</v>
      </c>
    </row>
    <row r="129" ht="15.75" customHeight="1">
      <c r="A129" s="13">
        <v>43861.0</v>
      </c>
      <c r="B129" s="15" t="s">
        <v>643</v>
      </c>
      <c r="C129" s="15" t="s">
        <v>644</v>
      </c>
      <c r="D129" s="15" t="s">
        <v>502</v>
      </c>
      <c r="F129" s="15" t="s">
        <v>699</v>
      </c>
    </row>
    <row r="130" ht="15.75" customHeight="1">
      <c r="A130" s="13">
        <v>43861.0</v>
      </c>
      <c r="B130" s="15" t="s">
        <v>643</v>
      </c>
      <c r="C130" s="15" t="s">
        <v>644</v>
      </c>
      <c r="D130" s="15" t="s">
        <v>502</v>
      </c>
      <c r="F130" s="15" t="s">
        <v>699</v>
      </c>
    </row>
    <row r="131" ht="15.75" customHeight="1">
      <c r="A131" s="13">
        <v>43861.0</v>
      </c>
      <c r="B131" s="15" t="s">
        <v>643</v>
      </c>
      <c r="C131" s="15" t="s">
        <v>644</v>
      </c>
      <c r="D131" s="15" t="s">
        <v>502</v>
      </c>
      <c r="F131" s="15" t="s">
        <v>699</v>
      </c>
    </row>
    <row r="132" ht="15.75" customHeight="1">
      <c r="A132" s="13">
        <v>43861.0</v>
      </c>
      <c r="B132" s="15" t="s">
        <v>643</v>
      </c>
      <c r="C132" s="15" t="s">
        <v>644</v>
      </c>
      <c r="D132" s="15" t="s">
        <v>502</v>
      </c>
      <c r="F132" s="15" t="s">
        <v>699</v>
      </c>
    </row>
    <row r="133" ht="15.75" customHeight="1">
      <c r="A133" s="13">
        <v>43861.0</v>
      </c>
      <c r="B133" s="15" t="s">
        <v>643</v>
      </c>
      <c r="C133" s="15" t="s">
        <v>644</v>
      </c>
      <c r="D133" s="15" t="s">
        <v>502</v>
      </c>
      <c r="F133" s="15" t="s">
        <v>699</v>
      </c>
    </row>
    <row r="134" ht="15.75" customHeight="1">
      <c r="A134" s="13">
        <v>43861.0</v>
      </c>
      <c r="B134" s="15" t="s">
        <v>643</v>
      </c>
      <c r="C134" s="15" t="s">
        <v>644</v>
      </c>
      <c r="D134" s="15" t="s">
        <v>502</v>
      </c>
      <c r="F134" s="15" t="s">
        <v>699</v>
      </c>
    </row>
    <row r="135" ht="15.75" customHeight="1">
      <c r="A135" s="13">
        <v>43861.0</v>
      </c>
      <c r="B135" s="15" t="s">
        <v>643</v>
      </c>
      <c r="C135" s="15" t="s">
        <v>644</v>
      </c>
      <c r="D135" s="15" t="s">
        <v>502</v>
      </c>
      <c r="F135" s="15" t="s">
        <v>699</v>
      </c>
    </row>
    <row r="136" ht="15.75" customHeight="1">
      <c r="A136" s="13">
        <v>43861.0</v>
      </c>
      <c r="B136" s="15" t="s">
        <v>643</v>
      </c>
      <c r="C136" s="15" t="s">
        <v>644</v>
      </c>
      <c r="D136" s="15" t="s">
        <v>502</v>
      </c>
      <c r="F136" s="15" t="s">
        <v>699</v>
      </c>
    </row>
    <row r="137" ht="15.75" customHeight="1">
      <c r="A137" s="13">
        <v>43861.0</v>
      </c>
      <c r="B137" s="15" t="s">
        <v>643</v>
      </c>
      <c r="C137" s="15" t="s">
        <v>644</v>
      </c>
      <c r="D137" s="15" t="s">
        <v>502</v>
      </c>
      <c r="F137" s="15" t="s">
        <v>699</v>
      </c>
    </row>
    <row r="138" ht="15.75" customHeight="1">
      <c r="A138" s="13">
        <v>43861.0</v>
      </c>
      <c r="B138" s="15" t="s">
        <v>643</v>
      </c>
      <c r="C138" s="15" t="s">
        <v>644</v>
      </c>
      <c r="D138" s="15" t="s">
        <v>502</v>
      </c>
      <c r="F138" s="15" t="s">
        <v>699</v>
      </c>
    </row>
    <row r="139" ht="15.75" customHeight="1">
      <c r="A139" s="13">
        <v>43861.0</v>
      </c>
      <c r="B139" s="15" t="s">
        <v>643</v>
      </c>
      <c r="C139" s="15" t="s">
        <v>644</v>
      </c>
      <c r="D139" s="15" t="s">
        <v>502</v>
      </c>
      <c r="F139" s="15" t="s">
        <v>699</v>
      </c>
    </row>
    <row r="140" ht="15.75" customHeight="1">
      <c r="A140" s="13">
        <v>43861.0</v>
      </c>
      <c r="B140" s="15" t="s">
        <v>643</v>
      </c>
      <c r="C140" s="15" t="s">
        <v>644</v>
      </c>
      <c r="D140" s="15" t="s">
        <v>502</v>
      </c>
      <c r="F140" s="15" t="s">
        <v>699</v>
      </c>
    </row>
    <row r="141" ht="15.75" customHeight="1">
      <c r="A141" s="13">
        <v>43861.0</v>
      </c>
      <c r="B141" s="15" t="s">
        <v>643</v>
      </c>
      <c r="C141" s="15" t="s">
        <v>644</v>
      </c>
      <c r="D141" s="15" t="s">
        <v>502</v>
      </c>
      <c r="F141" s="15" t="s">
        <v>699</v>
      </c>
    </row>
    <row r="142" ht="15.75" customHeight="1">
      <c r="A142" s="13">
        <v>43861.0</v>
      </c>
      <c r="B142" s="15" t="s">
        <v>643</v>
      </c>
      <c r="C142" s="15" t="s">
        <v>644</v>
      </c>
      <c r="D142" s="15" t="s">
        <v>502</v>
      </c>
      <c r="F142" s="15" t="s">
        <v>699</v>
      </c>
    </row>
    <row r="143" ht="15.75" customHeight="1">
      <c r="A143" s="13">
        <v>43861.0</v>
      </c>
      <c r="B143" s="15" t="s">
        <v>643</v>
      </c>
      <c r="C143" s="15" t="s">
        <v>644</v>
      </c>
      <c r="D143" s="15" t="s">
        <v>502</v>
      </c>
      <c r="F143" s="15" t="s">
        <v>699</v>
      </c>
    </row>
    <row r="144" ht="15.75" customHeight="1">
      <c r="A144" s="13">
        <v>43861.0</v>
      </c>
      <c r="B144" s="15" t="s">
        <v>643</v>
      </c>
      <c r="C144" s="15" t="s">
        <v>644</v>
      </c>
      <c r="D144" s="15" t="s">
        <v>502</v>
      </c>
      <c r="F144" s="15" t="s">
        <v>699</v>
      </c>
    </row>
    <row r="145" ht="15.75" customHeight="1">
      <c r="A145" s="13">
        <v>43861.0</v>
      </c>
      <c r="B145" s="15" t="s">
        <v>643</v>
      </c>
      <c r="C145" s="15" t="s">
        <v>644</v>
      </c>
      <c r="D145" s="15" t="s">
        <v>502</v>
      </c>
      <c r="F145" s="15" t="s">
        <v>699</v>
      </c>
    </row>
    <row r="146" ht="15.75" customHeight="1">
      <c r="A146" s="13">
        <v>43870.0</v>
      </c>
      <c r="B146" s="15" t="s">
        <v>93</v>
      </c>
      <c r="C146" s="15" t="s">
        <v>645</v>
      </c>
      <c r="D146" s="15" t="s">
        <v>502</v>
      </c>
      <c r="F146" s="15" t="s">
        <v>352</v>
      </c>
      <c r="H146" s="15" t="s">
        <v>700</v>
      </c>
    </row>
    <row r="147" ht="15.75" customHeight="1">
      <c r="A147" s="13">
        <v>43870.0</v>
      </c>
      <c r="B147" s="15" t="s">
        <v>93</v>
      </c>
      <c r="C147" s="15" t="s">
        <v>645</v>
      </c>
      <c r="D147" s="15" t="s">
        <v>502</v>
      </c>
      <c r="F147" s="15" t="s">
        <v>352</v>
      </c>
      <c r="H147" s="15" t="s">
        <v>700</v>
      </c>
    </row>
    <row r="148" ht="15.75" customHeight="1">
      <c r="A148" s="13">
        <v>43870.0</v>
      </c>
      <c r="B148" s="15" t="s">
        <v>93</v>
      </c>
      <c r="C148" s="15" t="s">
        <v>645</v>
      </c>
      <c r="D148" s="15" t="s">
        <v>502</v>
      </c>
      <c r="F148" s="15" t="s">
        <v>352</v>
      </c>
      <c r="H148" s="15" t="s">
        <v>700</v>
      </c>
    </row>
    <row r="149" ht="15.75" customHeight="1">
      <c r="A149" s="13">
        <v>43870.0</v>
      </c>
      <c r="B149" s="15" t="s">
        <v>93</v>
      </c>
      <c r="C149" s="15" t="s">
        <v>645</v>
      </c>
      <c r="D149" s="15" t="s">
        <v>502</v>
      </c>
      <c r="F149" s="15" t="s">
        <v>352</v>
      </c>
      <c r="H149" s="15" t="s">
        <v>700</v>
      </c>
    </row>
    <row r="150" ht="15.75" customHeight="1">
      <c r="A150" s="13">
        <v>43870.0</v>
      </c>
      <c r="B150" s="15" t="s">
        <v>93</v>
      </c>
      <c r="C150" s="15" t="s">
        <v>645</v>
      </c>
      <c r="D150" s="15" t="s">
        <v>502</v>
      </c>
      <c r="F150" s="15" t="s">
        <v>352</v>
      </c>
      <c r="H150" s="15" t="s">
        <v>700</v>
      </c>
    </row>
    <row r="151" ht="15.75" customHeight="1">
      <c r="A151" s="13">
        <v>43870.0</v>
      </c>
      <c r="B151" s="15" t="s">
        <v>93</v>
      </c>
      <c r="C151" s="15" t="s">
        <v>645</v>
      </c>
      <c r="D151" s="15" t="s">
        <v>502</v>
      </c>
      <c r="F151" s="15" t="s">
        <v>352</v>
      </c>
      <c r="H151" s="15" t="s">
        <v>700</v>
      </c>
    </row>
    <row r="152" ht="15.75" customHeight="1">
      <c r="A152" s="13">
        <v>43870.0</v>
      </c>
      <c r="B152" s="15" t="s">
        <v>93</v>
      </c>
      <c r="C152" s="15" t="s">
        <v>645</v>
      </c>
      <c r="D152" s="15" t="s">
        <v>502</v>
      </c>
      <c r="F152" s="15" t="s">
        <v>352</v>
      </c>
      <c r="H152" s="15" t="s">
        <v>700</v>
      </c>
    </row>
    <row r="153" ht="15.75" customHeight="1">
      <c r="A153" s="13">
        <v>43870.0</v>
      </c>
      <c r="B153" s="15" t="s">
        <v>93</v>
      </c>
      <c r="C153" s="15" t="s">
        <v>645</v>
      </c>
      <c r="D153" s="15" t="s">
        <v>502</v>
      </c>
      <c r="F153" s="15" t="s">
        <v>352</v>
      </c>
      <c r="H153" s="15" t="s">
        <v>700</v>
      </c>
    </row>
    <row r="154" ht="15.75" customHeight="1">
      <c r="A154" s="13">
        <v>43870.0</v>
      </c>
      <c r="B154" s="15" t="s">
        <v>93</v>
      </c>
      <c r="C154" s="15" t="s">
        <v>645</v>
      </c>
      <c r="D154" s="15" t="s">
        <v>502</v>
      </c>
      <c r="F154" s="15" t="s">
        <v>352</v>
      </c>
      <c r="H154" s="15" t="s">
        <v>700</v>
      </c>
    </row>
    <row r="155" ht="15.75" customHeight="1">
      <c r="A155" s="13">
        <v>43870.0</v>
      </c>
      <c r="B155" s="15" t="s">
        <v>93</v>
      </c>
      <c r="C155" s="15" t="s">
        <v>645</v>
      </c>
      <c r="D155" s="15" t="s">
        <v>502</v>
      </c>
      <c r="F155" s="15" t="s">
        <v>352</v>
      </c>
      <c r="H155" s="15" t="s">
        <v>700</v>
      </c>
    </row>
    <row r="156" ht="15.75" customHeight="1">
      <c r="A156" s="13">
        <v>43870.0</v>
      </c>
      <c r="B156" s="15" t="s">
        <v>93</v>
      </c>
      <c r="C156" s="15" t="s">
        <v>645</v>
      </c>
      <c r="D156" s="15" t="s">
        <v>502</v>
      </c>
      <c r="F156" s="15" t="s">
        <v>352</v>
      </c>
      <c r="H156" s="15" t="s">
        <v>700</v>
      </c>
    </row>
    <row r="157" ht="15.75" customHeight="1">
      <c r="A157" s="13">
        <v>43870.0</v>
      </c>
      <c r="B157" s="15" t="s">
        <v>93</v>
      </c>
      <c r="C157" s="15" t="s">
        <v>645</v>
      </c>
      <c r="D157" s="15" t="s">
        <v>502</v>
      </c>
      <c r="F157" s="15" t="s">
        <v>352</v>
      </c>
      <c r="H157" s="15" t="s">
        <v>700</v>
      </c>
    </row>
    <row r="158" ht="15.75" customHeight="1">
      <c r="A158" s="13">
        <v>43870.0</v>
      </c>
      <c r="B158" s="15" t="s">
        <v>93</v>
      </c>
      <c r="C158" s="15" t="s">
        <v>645</v>
      </c>
      <c r="D158" s="15" t="s">
        <v>502</v>
      </c>
      <c r="F158" s="15" t="s">
        <v>352</v>
      </c>
      <c r="H158" s="15" t="s">
        <v>700</v>
      </c>
    </row>
    <row r="159" ht="15.75" customHeight="1">
      <c r="A159" s="13">
        <v>43870.0</v>
      </c>
      <c r="B159" s="15" t="s">
        <v>93</v>
      </c>
      <c r="C159" s="15" t="s">
        <v>645</v>
      </c>
      <c r="D159" s="15" t="s">
        <v>502</v>
      </c>
      <c r="F159" s="15" t="s">
        <v>352</v>
      </c>
      <c r="H159" s="15" t="s">
        <v>700</v>
      </c>
    </row>
    <row r="160" ht="15.75" customHeight="1">
      <c r="A160" s="13">
        <v>43870.0</v>
      </c>
      <c r="B160" s="15" t="s">
        <v>93</v>
      </c>
      <c r="C160" s="15" t="s">
        <v>645</v>
      </c>
      <c r="D160" s="15" t="s">
        <v>502</v>
      </c>
      <c r="F160" s="15" t="s">
        <v>352</v>
      </c>
      <c r="H160" s="15" t="s">
        <v>700</v>
      </c>
    </row>
    <row r="161" ht="15.75" customHeight="1">
      <c r="A161" s="13">
        <v>43870.0</v>
      </c>
      <c r="B161" s="15" t="s">
        <v>93</v>
      </c>
      <c r="C161" s="15" t="s">
        <v>645</v>
      </c>
      <c r="D161" s="15" t="s">
        <v>502</v>
      </c>
      <c r="F161" s="15" t="s">
        <v>352</v>
      </c>
      <c r="H161" s="15" t="s">
        <v>700</v>
      </c>
    </row>
    <row r="162" ht="15.75" customHeight="1">
      <c r="A162" s="13">
        <v>43870.0</v>
      </c>
      <c r="B162" s="15" t="s">
        <v>93</v>
      </c>
      <c r="C162" s="15" t="s">
        <v>645</v>
      </c>
      <c r="D162" s="15" t="s">
        <v>502</v>
      </c>
      <c r="F162" s="15" t="s">
        <v>352</v>
      </c>
      <c r="H162" s="15" t="s">
        <v>700</v>
      </c>
    </row>
    <row r="163" ht="15.75" customHeight="1">
      <c r="A163" s="13">
        <v>43870.0</v>
      </c>
      <c r="B163" s="15" t="s">
        <v>93</v>
      </c>
      <c r="C163" s="15" t="s">
        <v>645</v>
      </c>
      <c r="D163" s="15" t="s">
        <v>502</v>
      </c>
      <c r="F163" s="15" t="s">
        <v>352</v>
      </c>
      <c r="H163" s="15" t="s">
        <v>700</v>
      </c>
    </row>
    <row r="164" ht="15.75" customHeight="1">
      <c r="A164" s="13">
        <v>43870.0</v>
      </c>
      <c r="B164" s="15" t="s">
        <v>93</v>
      </c>
      <c r="C164" s="15" t="s">
        <v>645</v>
      </c>
      <c r="D164" s="15" t="s">
        <v>502</v>
      </c>
      <c r="F164" s="15" t="s">
        <v>352</v>
      </c>
      <c r="H164" s="15" t="s">
        <v>700</v>
      </c>
    </row>
    <row r="165" ht="15.75" customHeight="1">
      <c r="A165" s="13">
        <v>43870.0</v>
      </c>
      <c r="B165" s="15" t="s">
        <v>93</v>
      </c>
      <c r="C165" s="15" t="s">
        <v>645</v>
      </c>
      <c r="D165" s="15" t="s">
        <v>502</v>
      </c>
      <c r="F165" s="15" t="s">
        <v>352</v>
      </c>
      <c r="H165" s="15" t="s">
        <v>700</v>
      </c>
    </row>
    <row r="166" ht="15.75" customHeight="1">
      <c r="A166" s="13">
        <v>43870.0</v>
      </c>
      <c r="B166" s="15" t="s">
        <v>93</v>
      </c>
      <c r="C166" s="15" t="s">
        <v>645</v>
      </c>
      <c r="D166" s="15" t="s">
        <v>502</v>
      </c>
      <c r="F166" s="15" t="s">
        <v>352</v>
      </c>
      <c r="H166" s="15" t="s">
        <v>700</v>
      </c>
    </row>
    <row r="167" ht="15.75" customHeight="1">
      <c r="A167" s="13">
        <v>43870.0</v>
      </c>
      <c r="B167" s="15" t="s">
        <v>93</v>
      </c>
      <c r="C167" s="15" t="s">
        <v>645</v>
      </c>
      <c r="D167" s="15" t="s">
        <v>502</v>
      </c>
      <c r="F167" s="15" t="s">
        <v>352</v>
      </c>
      <c r="H167" s="15" t="s">
        <v>700</v>
      </c>
    </row>
    <row r="168" ht="15.75" customHeight="1">
      <c r="A168" s="13">
        <v>43870.0</v>
      </c>
      <c r="B168" s="15" t="s">
        <v>93</v>
      </c>
      <c r="C168" s="15" t="s">
        <v>645</v>
      </c>
      <c r="D168" s="15" t="s">
        <v>502</v>
      </c>
      <c r="F168" s="15" t="s">
        <v>352</v>
      </c>
      <c r="H168" s="15" t="s">
        <v>700</v>
      </c>
    </row>
    <row r="169" ht="15.75" customHeight="1">
      <c r="A169" s="13">
        <v>43870.0</v>
      </c>
      <c r="B169" s="15" t="s">
        <v>93</v>
      </c>
      <c r="C169" s="15" t="s">
        <v>645</v>
      </c>
      <c r="D169" s="15" t="s">
        <v>502</v>
      </c>
      <c r="F169" s="15" t="s">
        <v>352</v>
      </c>
      <c r="H169" s="15" t="s">
        <v>700</v>
      </c>
    </row>
    <row r="170" ht="15.75" customHeight="1">
      <c r="A170" s="13">
        <v>43870.0</v>
      </c>
      <c r="B170" s="15" t="s">
        <v>93</v>
      </c>
      <c r="C170" s="15" t="s">
        <v>645</v>
      </c>
      <c r="D170" s="15" t="s">
        <v>502</v>
      </c>
      <c r="F170" s="15" t="s">
        <v>352</v>
      </c>
      <c r="H170" s="15" t="s">
        <v>700</v>
      </c>
    </row>
    <row r="171" ht="15.75" customHeight="1">
      <c r="A171" s="13">
        <v>43870.0</v>
      </c>
      <c r="B171" s="15" t="s">
        <v>93</v>
      </c>
      <c r="C171" s="15" t="s">
        <v>645</v>
      </c>
      <c r="D171" s="15" t="s">
        <v>502</v>
      </c>
      <c r="F171" s="15" t="s">
        <v>352</v>
      </c>
      <c r="H171" s="15" t="s">
        <v>700</v>
      </c>
    </row>
    <row r="172" ht="15.75" customHeight="1">
      <c r="A172" s="13">
        <v>43870.0</v>
      </c>
      <c r="B172" s="15" t="s">
        <v>93</v>
      </c>
      <c r="C172" s="15" t="s">
        <v>645</v>
      </c>
      <c r="D172" s="15" t="s">
        <v>502</v>
      </c>
      <c r="F172" s="15" t="s">
        <v>352</v>
      </c>
      <c r="H172" s="15" t="s">
        <v>700</v>
      </c>
    </row>
    <row r="173" ht="15.75" customHeight="1">
      <c r="A173" s="13">
        <v>43870.0</v>
      </c>
      <c r="B173" s="15" t="s">
        <v>93</v>
      </c>
      <c r="C173" s="15" t="s">
        <v>645</v>
      </c>
      <c r="D173" s="15" t="s">
        <v>502</v>
      </c>
      <c r="F173" s="15" t="s">
        <v>352</v>
      </c>
      <c r="H173" s="15" t="s">
        <v>700</v>
      </c>
    </row>
    <row r="174" ht="15.75" customHeight="1">
      <c r="A174" s="13">
        <v>43870.0</v>
      </c>
      <c r="B174" s="15" t="s">
        <v>93</v>
      </c>
      <c r="C174" s="15" t="s">
        <v>645</v>
      </c>
      <c r="D174" s="15" t="s">
        <v>502</v>
      </c>
      <c r="F174" s="15" t="s">
        <v>352</v>
      </c>
      <c r="H174" s="15" t="s">
        <v>700</v>
      </c>
    </row>
    <row r="175" ht="15.75" customHeight="1">
      <c r="A175" s="13">
        <v>43870.0</v>
      </c>
      <c r="B175" s="15" t="s">
        <v>93</v>
      </c>
      <c r="C175" s="15" t="s">
        <v>645</v>
      </c>
      <c r="D175" s="15" t="s">
        <v>502</v>
      </c>
      <c r="F175" s="15" t="s">
        <v>352</v>
      </c>
      <c r="H175" s="15" t="s">
        <v>700</v>
      </c>
    </row>
    <row r="176" ht="15.75" customHeight="1">
      <c r="A176" s="13">
        <v>43870.0</v>
      </c>
      <c r="B176" s="15" t="s">
        <v>93</v>
      </c>
      <c r="C176" s="15" t="s">
        <v>645</v>
      </c>
      <c r="D176" s="15" t="s">
        <v>502</v>
      </c>
      <c r="F176" s="15" t="s">
        <v>352</v>
      </c>
      <c r="H176" s="15" t="s">
        <v>700</v>
      </c>
    </row>
    <row r="177" ht="15.75" customHeight="1">
      <c r="A177" s="13">
        <v>43870.0</v>
      </c>
      <c r="B177" s="15" t="s">
        <v>93</v>
      </c>
      <c r="C177" s="15" t="s">
        <v>645</v>
      </c>
      <c r="D177" s="15" t="s">
        <v>502</v>
      </c>
      <c r="F177" s="15" t="s">
        <v>352</v>
      </c>
      <c r="H177" s="15" t="s">
        <v>700</v>
      </c>
    </row>
    <row r="178" ht="15.75" customHeight="1">
      <c r="A178" s="13">
        <v>43870.0</v>
      </c>
      <c r="B178" s="15" t="s">
        <v>93</v>
      </c>
      <c r="C178" s="15" t="s">
        <v>645</v>
      </c>
      <c r="D178" s="15" t="s">
        <v>502</v>
      </c>
      <c r="F178" s="15" t="s">
        <v>352</v>
      </c>
      <c r="H178" s="15" t="s">
        <v>700</v>
      </c>
    </row>
    <row r="179" ht="15.75" customHeight="1">
      <c r="A179" s="13">
        <v>43870.0</v>
      </c>
      <c r="B179" s="15" t="s">
        <v>93</v>
      </c>
      <c r="C179" s="15" t="s">
        <v>645</v>
      </c>
      <c r="D179" s="15" t="s">
        <v>502</v>
      </c>
      <c r="F179" s="15" t="s">
        <v>352</v>
      </c>
      <c r="H179" s="15" t="s">
        <v>700</v>
      </c>
    </row>
    <row r="180" ht="15.75" customHeight="1">
      <c r="A180" s="13">
        <v>43870.0</v>
      </c>
      <c r="B180" s="15" t="s">
        <v>93</v>
      </c>
      <c r="C180" s="15" t="s">
        <v>645</v>
      </c>
      <c r="D180" s="15" t="s">
        <v>502</v>
      </c>
      <c r="F180" s="15" t="s">
        <v>352</v>
      </c>
      <c r="H180" s="15" t="s">
        <v>700</v>
      </c>
    </row>
    <row r="181" ht="15.75" customHeight="1">
      <c r="A181" s="13">
        <v>43870.0</v>
      </c>
      <c r="B181" s="15" t="s">
        <v>93</v>
      </c>
      <c r="C181" s="15" t="s">
        <v>645</v>
      </c>
      <c r="D181" s="15" t="s">
        <v>502</v>
      </c>
      <c r="F181" s="15" t="s">
        <v>352</v>
      </c>
      <c r="H181" s="15" t="s">
        <v>700</v>
      </c>
    </row>
    <row r="182" ht="15.75" customHeight="1">
      <c r="A182" s="13">
        <v>43870.0</v>
      </c>
      <c r="B182" s="15" t="s">
        <v>93</v>
      </c>
      <c r="C182" s="15" t="s">
        <v>645</v>
      </c>
      <c r="D182" s="15" t="s">
        <v>526</v>
      </c>
      <c r="F182" s="15" t="s">
        <v>352</v>
      </c>
    </row>
    <row r="183" ht="15.75" customHeight="1">
      <c r="A183" s="13">
        <v>43871.0</v>
      </c>
      <c r="B183" s="15" t="s">
        <v>99</v>
      </c>
      <c r="C183" s="15" t="s">
        <v>646</v>
      </c>
      <c r="D183" s="15" t="s">
        <v>502</v>
      </c>
      <c r="F183" s="15" t="s">
        <v>352</v>
      </c>
      <c r="H183" s="15" t="s">
        <v>701</v>
      </c>
    </row>
    <row r="184" ht="15.75" customHeight="1">
      <c r="A184" s="13">
        <v>43871.0</v>
      </c>
      <c r="B184" s="15" t="s">
        <v>99</v>
      </c>
      <c r="C184" s="15" t="s">
        <v>646</v>
      </c>
      <c r="D184" s="15" t="s">
        <v>502</v>
      </c>
      <c r="F184" s="15" t="s">
        <v>352</v>
      </c>
      <c r="H184" s="15" t="s">
        <v>701</v>
      </c>
    </row>
    <row r="185" ht="15.75" customHeight="1">
      <c r="A185" s="13">
        <v>43871.0</v>
      </c>
      <c r="B185" s="15" t="s">
        <v>99</v>
      </c>
      <c r="C185" s="15" t="s">
        <v>646</v>
      </c>
      <c r="D185" s="15" t="s">
        <v>502</v>
      </c>
      <c r="F185" s="15" t="s">
        <v>352</v>
      </c>
      <c r="H185" s="15" t="s">
        <v>701</v>
      </c>
    </row>
    <row r="186" ht="15.75" customHeight="1">
      <c r="A186" s="13">
        <v>43871.0</v>
      </c>
      <c r="B186" s="15" t="s">
        <v>99</v>
      </c>
      <c r="C186" s="15" t="s">
        <v>646</v>
      </c>
      <c r="D186" s="15" t="s">
        <v>502</v>
      </c>
      <c r="F186" s="15" t="s">
        <v>352</v>
      </c>
      <c r="H186" s="15" t="s">
        <v>701</v>
      </c>
    </row>
    <row r="187" ht="15.75" customHeight="1">
      <c r="A187" s="13">
        <v>43871.0</v>
      </c>
      <c r="B187" s="15" t="s">
        <v>99</v>
      </c>
      <c r="C187" s="15" t="s">
        <v>646</v>
      </c>
      <c r="D187" s="15" t="s">
        <v>502</v>
      </c>
      <c r="F187" s="15" t="s">
        <v>352</v>
      </c>
      <c r="H187" s="15" t="s">
        <v>701</v>
      </c>
    </row>
    <row r="188" ht="15.75" customHeight="1">
      <c r="A188" s="13">
        <v>43871.0</v>
      </c>
      <c r="B188" s="15" t="s">
        <v>99</v>
      </c>
      <c r="C188" s="15" t="s">
        <v>646</v>
      </c>
      <c r="D188" s="15" t="s">
        <v>502</v>
      </c>
      <c r="F188" s="15" t="s">
        <v>352</v>
      </c>
      <c r="H188" s="15" t="s">
        <v>701</v>
      </c>
    </row>
    <row r="189" ht="15.75" customHeight="1">
      <c r="A189" s="13">
        <v>43871.0</v>
      </c>
      <c r="B189" s="15" t="s">
        <v>99</v>
      </c>
      <c r="C189" s="15" t="s">
        <v>646</v>
      </c>
      <c r="D189" s="15" t="s">
        <v>502</v>
      </c>
      <c r="F189" s="15" t="s">
        <v>352</v>
      </c>
      <c r="H189" s="15" t="s">
        <v>701</v>
      </c>
    </row>
    <row r="190" ht="15.75" customHeight="1">
      <c r="A190" s="13">
        <v>43871.0</v>
      </c>
      <c r="B190" s="15" t="s">
        <v>99</v>
      </c>
      <c r="C190" s="15" t="s">
        <v>646</v>
      </c>
      <c r="D190" s="15" t="s">
        <v>502</v>
      </c>
      <c r="F190" s="15" t="s">
        <v>352</v>
      </c>
      <c r="H190" s="15" t="s">
        <v>701</v>
      </c>
    </row>
    <row r="191" ht="15.75" customHeight="1">
      <c r="A191" s="13">
        <v>43871.0</v>
      </c>
      <c r="B191" s="15" t="s">
        <v>99</v>
      </c>
      <c r="C191" s="15" t="s">
        <v>646</v>
      </c>
      <c r="D191" s="15" t="s">
        <v>502</v>
      </c>
      <c r="F191" s="15" t="s">
        <v>352</v>
      </c>
      <c r="H191" s="15" t="s">
        <v>701</v>
      </c>
    </row>
    <row r="192" ht="15.75" customHeight="1">
      <c r="A192" s="13">
        <v>43871.0</v>
      </c>
      <c r="B192" s="15" t="s">
        <v>99</v>
      </c>
      <c r="C192" s="15" t="s">
        <v>646</v>
      </c>
      <c r="D192" s="15" t="s">
        <v>502</v>
      </c>
      <c r="F192" s="15" t="s">
        <v>352</v>
      </c>
      <c r="H192" s="15" t="s">
        <v>701</v>
      </c>
    </row>
    <row r="193" ht="15.75" customHeight="1">
      <c r="A193" s="13">
        <v>43871.0</v>
      </c>
      <c r="B193" s="15" t="s">
        <v>99</v>
      </c>
      <c r="C193" s="15" t="s">
        <v>646</v>
      </c>
      <c r="D193" s="15" t="s">
        <v>502</v>
      </c>
      <c r="F193" s="15" t="s">
        <v>352</v>
      </c>
      <c r="H193" s="15" t="s">
        <v>701</v>
      </c>
    </row>
    <row r="194" ht="15.75" customHeight="1">
      <c r="A194" s="13">
        <v>43871.0</v>
      </c>
      <c r="B194" s="15" t="s">
        <v>99</v>
      </c>
      <c r="C194" s="15" t="s">
        <v>646</v>
      </c>
      <c r="D194" s="15" t="s">
        <v>502</v>
      </c>
      <c r="F194" s="15" t="s">
        <v>352</v>
      </c>
      <c r="H194" s="15" t="s">
        <v>701</v>
      </c>
    </row>
    <row r="195" ht="15.75" customHeight="1">
      <c r="A195" s="13">
        <v>43871.0</v>
      </c>
      <c r="B195" s="15" t="s">
        <v>99</v>
      </c>
      <c r="C195" s="15" t="s">
        <v>646</v>
      </c>
      <c r="D195" s="15" t="s">
        <v>502</v>
      </c>
      <c r="F195" s="15" t="s">
        <v>352</v>
      </c>
      <c r="H195" s="15" t="s">
        <v>701</v>
      </c>
    </row>
    <row r="196" ht="15.75" customHeight="1">
      <c r="A196" s="13">
        <v>43871.0</v>
      </c>
      <c r="B196" s="15" t="s">
        <v>99</v>
      </c>
      <c r="C196" s="15" t="s">
        <v>646</v>
      </c>
      <c r="D196" s="15" t="s">
        <v>502</v>
      </c>
      <c r="F196" s="15" t="s">
        <v>352</v>
      </c>
      <c r="H196" s="15" t="s">
        <v>701</v>
      </c>
    </row>
    <row r="197" ht="15.75" customHeight="1">
      <c r="A197" s="13">
        <v>43871.0</v>
      </c>
      <c r="B197" s="15" t="s">
        <v>99</v>
      </c>
      <c r="C197" s="15" t="s">
        <v>646</v>
      </c>
      <c r="D197" s="15" t="s">
        <v>502</v>
      </c>
      <c r="F197" s="15" t="s">
        <v>352</v>
      </c>
      <c r="H197" s="15" t="s">
        <v>701</v>
      </c>
    </row>
    <row r="198" ht="15.75" customHeight="1">
      <c r="A198" s="13">
        <v>43871.0</v>
      </c>
      <c r="B198" s="15" t="s">
        <v>99</v>
      </c>
      <c r="C198" s="15" t="s">
        <v>646</v>
      </c>
      <c r="D198" s="15" t="s">
        <v>502</v>
      </c>
      <c r="F198" s="15" t="s">
        <v>352</v>
      </c>
      <c r="H198" s="15" t="s">
        <v>701</v>
      </c>
    </row>
    <row r="199" ht="15.75" customHeight="1">
      <c r="A199" s="13">
        <v>43871.0</v>
      </c>
      <c r="B199" s="15" t="s">
        <v>99</v>
      </c>
      <c r="C199" s="15" t="s">
        <v>646</v>
      </c>
      <c r="D199" s="15" t="s">
        <v>502</v>
      </c>
      <c r="F199" s="15" t="s">
        <v>352</v>
      </c>
      <c r="H199" s="15" t="s">
        <v>701</v>
      </c>
    </row>
    <row r="200" ht="15.75" customHeight="1">
      <c r="A200" s="13">
        <v>43871.0</v>
      </c>
      <c r="B200" s="15" t="s">
        <v>99</v>
      </c>
      <c r="C200" s="15" t="s">
        <v>646</v>
      </c>
      <c r="D200" s="15" t="s">
        <v>502</v>
      </c>
      <c r="F200" s="15" t="s">
        <v>352</v>
      </c>
      <c r="H200" s="15" t="s">
        <v>701</v>
      </c>
    </row>
    <row r="201" ht="15.75" customHeight="1">
      <c r="A201" s="13">
        <v>43871.0</v>
      </c>
      <c r="B201" s="15" t="s">
        <v>99</v>
      </c>
      <c r="C201" s="15" t="s">
        <v>646</v>
      </c>
      <c r="D201" s="15" t="s">
        <v>502</v>
      </c>
      <c r="F201" s="15" t="s">
        <v>352</v>
      </c>
      <c r="H201" s="15" t="s">
        <v>701</v>
      </c>
    </row>
    <row r="202" ht="15.75" customHeight="1">
      <c r="A202" s="13">
        <v>43871.0</v>
      </c>
      <c r="B202" s="15" t="s">
        <v>99</v>
      </c>
      <c r="C202" s="15" t="s">
        <v>646</v>
      </c>
      <c r="D202" s="15" t="s">
        <v>502</v>
      </c>
      <c r="F202" s="15" t="s">
        <v>352</v>
      </c>
      <c r="H202" s="15" t="s">
        <v>701</v>
      </c>
    </row>
    <row r="203" ht="15.75" customHeight="1">
      <c r="A203" s="13">
        <v>43871.0</v>
      </c>
      <c r="B203" s="15" t="s">
        <v>99</v>
      </c>
      <c r="C203" s="15" t="s">
        <v>646</v>
      </c>
      <c r="D203" s="15" t="s">
        <v>502</v>
      </c>
      <c r="F203" s="15" t="s">
        <v>352</v>
      </c>
      <c r="H203" s="15" t="s">
        <v>701</v>
      </c>
    </row>
    <row r="204" ht="15.75" customHeight="1">
      <c r="A204" s="13">
        <v>43871.0</v>
      </c>
      <c r="B204" s="15" t="s">
        <v>99</v>
      </c>
      <c r="C204" s="15" t="s">
        <v>646</v>
      </c>
      <c r="D204" s="15" t="s">
        <v>502</v>
      </c>
      <c r="F204" s="15" t="s">
        <v>352</v>
      </c>
      <c r="H204" s="15" t="s">
        <v>701</v>
      </c>
    </row>
    <row r="205" ht="15.75" customHeight="1">
      <c r="A205" s="13">
        <v>43871.0</v>
      </c>
      <c r="B205" s="15" t="s">
        <v>99</v>
      </c>
      <c r="C205" s="15" t="s">
        <v>646</v>
      </c>
      <c r="D205" s="15" t="s">
        <v>502</v>
      </c>
      <c r="F205" s="15" t="s">
        <v>352</v>
      </c>
      <c r="H205" s="15" t="s">
        <v>701</v>
      </c>
    </row>
    <row r="206" ht="15.75" customHeight="1">
      <c r="A206" s="13">
        <v>43871.0</v>
      </c>
      <c r="B206" s="15" t="s">
        <v>99</v>
      </c>
      <c r="C206" s="15" t="s">
        <v>646</v>
      </c>
      <c r="D206" s="15" t="s">
        <v>502</v>
      </c>
      <c r="F206" s="15" t="s">
        <v>352</v>
      </c>
      <c r="H206" s="15" t="s">
        <v>701</v>
      </c>
    </row>
    <row r="207" ht="15.75" customHeight="1">
      <c r="A207" s="13">
        <v>43871.0</v>
      </c>
      <c r="B207" s="15" t="s">
        <v>99</v>
      </c>
      <c r="C207" s="15" t="s">
        <v>646</v>
      </c>
      <c r="D207" s="15" t="s">
        <v>502</v>
      </c>
      <c r="F207" s="15" t="s">
        <v>352</v>
      </c>
      <c r="H207" s="15" t="s">
        <v>701</v>
      </c>
    </row>
    <row r="208" ht="15.75" customHeight="1">
      <c r="A208" s="13">
        <v>43871.0</v>
      </c>
      <c r="B208" s="15" t="s">
        <v>99</v>
      </c>
      <c r="C208" s="15" t="s">
        <v>646</v>
      </c>
      <c r="D208" s="15" t="s">
        <v>502</v>
      </c>
      <c r="F208" s="15" t="s">
        <v>352</v>
      </c>
      <c r="H208" s="15" t="s">
        <v>701</v>
      </c>
    </row>
    <row r="209" ht="15.75" customHeight="1">
      <c r="A209" s="13">
        <v>43871.0</v>
      </c>
      <c r="B209" s="15" t="s">
        <v>99</v>
      </c>
      <c r="C209" s="15" t="s">
        <v>646</v>
      </c>
      <c r="D209" s="15" t="s">
        <v>502</v>
      </c>
      <c r="F209" s="15" t="s">
        <v>352</v>
      </c>
      <c r="H209" s="15" t="s">
        <v>701</v>
      </c>
    </row>
    <row r="210" ht="15.75" customHeight="1">
      <c r="A210" s="13">
        <v>43871.0</v>
      </c>
      <c r="B210" s="15" t="s">
        <v>99</v>
      </c>
      <c r="C210" s="15" t="s">
        <v>646</v>
      </c>
      <c r="D210" s="15" t="s">
        <v>502</v>
      </c>
      <c r="F210" s="15" t="s">
        <v>352</v>
      </c>
      <c r="H210" s="15" t="s">
        <v>701</v>
      </c>
    </row>
    <row r="211" ht="15.75" customHeight="1">
      <c r="A211" s="13">
        <v>43871.0</v>
      </c>
      <c r="B211" s="15" t="s">
        <v>99</v>
      </c>
      <c r="C211" s="15" t="s">
        <v>646</v>
      </c>
      <c r="D211" s="15" t="s">
        <v>502</v>
      </c>
      <c r="F211" s="15" t="s">
        <v>352</v>
      </c>
      <c r="H211" s="15" t="s">
        <v>701</v>
      </c>
    </row>
    <row r="212" ht="15.75" customHeight="1">
      <c r="A212" s="13">
        <v>43871.0</v>
      </c>
      <c r="B212" s="15" t="s">
        <v>99</v>
      </c>
      <c r="C212" s="15" t="s">
        <v>646</v>
      </c>
      <c r="D212" s="15" t="s">
        <v>502</v>
      </c>
      <c r="F212" s="15" t="s">
        <v>352</v>
      </c>
      <c r="H212" s="15" t="s">
        <v>701</v>
      </c>
    </row>
    <row r="213" ht="15.75" customHeight="1">
      <c r="A213" s="13">
        <v>43871.0</v>
      </c>
      <c r="B213" s="15" t="s">
        <v>99</v>
      </c>
      <c r="C213" s="15" t="s">
        <v>646</v>
      </c>
      <c r="D213" s="15" t="s">
        <v>502</v>
      </c>
      <c r="F213" s="15" t="s">
        <v>352</v>
      </c>
      <c r="H213" s="15" t="s">
        <v>701</v>
      </c>
    </row>
    <row r="214" ht="15.75" customHeight="1">
      <c r="A214" s="13">
        <v>43871.0</v>
      </c>
      <c r="B214" s="15" t="s">
        <v>99</v>
      </c>
      <c r="C214" s="15" t="s">
        <v>646</v>
      </c>
      <c r="D214" s="15" t="s">
        <v>502</v>
      </c>
      <c r="F214" s="15" t="s">
        <v>352</v>
      </c>
      <c r="H214" s="15" t="s">
        <v>701</v>
      </c>
    </row>
    <row r="215" ht="15.75" customHeight="1">
      <c r="A215" s="13">
        <v>43871.0</v>
      </c>
      <c r="B215" s="15" t="s">
        <v>99</v>
      </c>
      <c r="C215" s="15" t="s">
        <v>646</v>
      </c>
      <c r="D215" s="15" t="s">
        <v>502</v>
      </c>
      <c r="F215" s="15" t="s">
        <v>352</v>
      </c>
      <c r="H215" s="15" t="s">
        <v>701</v>
      </c>
    </row>
    <row r="216" ht="15.75" customHeight="1">
      <c r="A216" s="13">
        <v>43871.0</v>
      </c>
      <c r="B216" s="15" t="s">
        <v>99</v>
      </c>
      <c r="C216" s="15" t="s">
        <v>646</v>
      </c>
      <c r="D216" s="15" t="s">
        <v>502</v>
      </c>
      <c r="F216" s="15" t="s">
        <v>352</v>
      </c>
      <c r="H216" s="15" t="s">
        <v>701</v>
      </c>
    </row>
    <row r="217" ht="15.75" customHeight="1">
      <c r="A217" s="13">
        <v>43871.0</v>
      </c>
      <c r="B217" s="15" t="s">
        <v>99</v>
      </c>
      <c r="C217" s="15" t="s">
        <v>646</v>
      </c>
      <c r="D217" s="15" t="s">
        <v>502</v>
      </c>
      <c r="F217" s="15" t="s">
        <v>352</v>
      </c>
      <c r="H217" s="15" t="s">
        <v>701</v>
      </c>
    </row>
    <row r="218" ht="15.75" customHeight="1">
      <c r="A218" s="13">
        <v>43871.0</v>
      </c>
      <c r="B218" s="15" t="s">
        <v>99</v>
      </c>
      <c r="C218" s="15" t="s">
        <v>646</v>
      </c>
      <c r="D218" s="15" t="s">
        <v>502</v>
      </c>
      <c r="F218" s="15" t="s">
        <v>352</v>
      </c>
      <c r="H218" s="15" t="s">
        <v>701</v>
      </c>
    </row>
    <row r="219" ht="15.75" customHeight="1">
      <c r="A219" s="13">
        <v>43871.0</v>
      </c>
      <c r="B219" s="15" t="s">
        <v>99</v>
      </c>
      <c r="C219" s="15" t="s">
        <v>646</v>
      </c>
      <c r="D219" s="15" t="s">
        <v>502</v>
      </c>
      <c r="F219" s="15" t="s">
        <v>352</v>
      </c>
      <c r="H219" s="15" t="s">
        <v>701</v>
      </c>
    </row>
    <row r="220" ht="15.75" customHeight="1">
      <c r="A220" s="13">
        <v>43871.0</v>
      </c>
      <c r="B220" s="15" t="s">
        <v>99</v>
      </c>
      <c r="C220" s="15" t="s">
        <v>646</v>
      </c>
      <c r="D220" s="15" t="s">
        <v>502</v>
      </c>
      <c r="F220" s="15" t="s">
        <v>352</v>
      </c>
      <c r="H220" s="15" t="s">
        <v>701</v>
      </c>
    </row>
    <row r="221" ht="15.75" customHeight="1">
      <c r="A221" s="13">
        <v>43871.0</v>
      </c>
      <c r="B221" s="15" t="s">
        <v>99</v>
      </c>
      <c r="C221" s="15" t="s">
        <v>646</v>
      </c>
      <c r="D221" s="15" t="s">
        <v>502</v>
      </c>
      <c r="F221" s="15" t="s">
        <v>352</v>
      </c>
      <c r="H221" s="15" t="s">
        <v>701</v>
      </c>
    </row>
    <row r="222" ht="15.75" customHeight="1">
      <c r="A222" s="13">
        <v>43871.0</v>
      </c>
      <c r="B222" s="15" t="s">
        <v>99</v>
      </c>
      <c r="C222" s="15" t="s">
        <v>646</v>
      </c>
      <c r="D222" s="15" t="s">
        <v>502</v>
      </c>
      <c r="F222" s="15" t="s">
        <v>352</v>
      </c>
      <c r="H222" s="15" t="s">
        <v>701</v>
      </c>
    </row>
    <row r="223" ht="15.75" customHeight="1">
      <c r="A223" s="13">
        <v>43871.0</v>
      </c>
      <c r="B223" s="15" t="s">
        <v>99</v>
      </c>
      <c r="C223" s="15" t="s">
        <v>646</v>
      </c>
      <c r="D223" s="15" t="s">
        <v>502</v>
      </c>
      <c r="F223" s="15" t="s">
        <v>352</v>
      </c>
      <c r="H223" s="15" t="s">
        <v>701</v>
      </c>
    </row>
    <row r="224" ht="15.75" customHeight="1">
      <c r="A224" s="13">
        <v>43871.0</v>
      </c>
      <c r="B224" s="15" t="s">
        <v>99</v>
      </c>
      <c r="C224" s="15" t="s">
        <v>646</v>
      </c>
      <c r="D224" s="15" t="s">
        <v>502</v>
      </c>
      <c r="F224" s="15" t="s">
        <v>352</v>
      </c>
      <c r="H224" s="15" t="s">
        <v>701</v>
      </c>
    </row>
    <row r="225" ht="15.75" customHeight="1">
      <c r="A225" s="13">
        <v>43871.0</v>
      </c>
      <c r="B225" s="15" t="s">
        <v>99</v>
      </c>
      <c r="C225" s="15" t="s">
        <v>646</v>
      </c>
      <c r="D225" s="15" t="s">
        <v>502</v>
      </c>
      <c r="F225" s="15" t="s">
        <v>352</v>
      </c>
      <c r="H225" s="15" t="s">
        <v>701</v>
      </c>
    </row>
    <row r="226" ht="15.75" customHeight="1">
      <c r="A226" s="13">
        <v>43871.0</v>
      </c>
      <c r="B226" s="15" t="s">
        <v>99</v>
      </c>
      <c r="C226" s="15" t="s">
        <v>646</v>
      </c>
      <c r="D226" s="15" t="s">
        <v>502</v>
      </c>
      <c r="F226" s="15" t="s">
        <v>352</v>
      </c>
      <c r="H226" s="15" t="s">
        <v>701</v>
      </c>
    </row>
    <row r="227" ht="15.75" customHeight="1">
      <c r="A227" s="13">
        <v>43871.0</v>
      </c>
      <c r="B227" s="15" t="s">
        <v>99</v>
      </c>
      <c r="C227" s="15" t="s">
        <v>646</v>
      </c>
      <c r="D227" s="15" t="s">
        <v>502</v>
      </c>
      <c r="F227" s="15" t="s">
        <v>352</v>
      </c>
      <c r="H227" s="15" t="s">
        <v>701</v>
      </c>
    </row>
    <row r="228" ht="15.75" customHeight="1">
      <c r="A228" s="13">
        <v>43871.0</v>
      </c>
      <c r="B228" s="15" t="s">
        <v>99</v>
      </c>
      <c r="C228" s="15" t="s">
        <v>646</v>
      </c>
      <c r="D228" s="15" t="s">
        <v>502</v>
      </c>
      <c r="F228" s="15" t="s">
        <v>352</v>
      </c>
      <c r="H228" s="15" t="s">
        <v>701</v>
      </c>
    </row>
    <row r="229" ht="15.75" customHeight="1">
      <c r="A229" s="13">
        <v>43871.0</v>
      </c>
      <c r="B229" s="15" t="s">
        <v>99</v>
      </c>
      <c r="C229" s="15" t="s">
        <v>646</v>
      </c>
      <c r="D229" s="15" t="s">
        <v>502</v>
      </c>
      <c r="F229" s="15" t="s">
        <v>352</v>
      </c>
      <c r="H229" s="15" t="s">
        <v>701</v>
      </c>
    </row>
    <row r="230" ht="15.75" customHeight="1">
      <c r="A230" s="13">
        <v>43871.0</v>
      </c>
      <c r="B230" s="15" t="s">
        <v>99</v>
      </c>
      <c r="C230" s="15" t="s">
        <v>646</v>
      </c>
      <c r="D230" s="15" t="s">
        <v>502</v>
      </c>
      <c r="F230" s="15" t="s">
        <v>352</v>
      </c>
      <c r="H230" s="15" t="s">
        <v>701</v>
      </c>
    </row>
    <row r="231" ht="15.75" customHeight="1">
      <c r="A231" s="13">
        <v>43871.0</v>
      </c>
      <c r="B231" s="15" t="s">
        <v>99</v>
      </c>
      <c r="C231" s="15" t="s">
        <v>646</v>
      </c>
      <c r="D231" s="15" t="s">
        <v>502</v>
      </c>
      <c r="F231" s="15" t="s">
        <v>352</v>
      </c>
      <c r="H231" s="15" t="s">
        <v>701</v>
      </c>
    </row>
    <row r="232" ht="15.75" customHeight="1">
      <c r="A232" s="13">
        <v>43871.0</v>
      </c>
      <c r="B232" s="15" t="s">
        <v>99</v>
      </c>
      <c r="C232" s="15" t="s">
        <v>646</v>
      </c>
      <c r="D232" s="15" t="s">
        <v>502</v>
      </c>
      <c r="F232" s="15" t="s">
        <v>352</v>
      </c>
      <c r="H232" s="15" t="s">
        <v>701</v>
      </c>
    </row>
    <row r="233" ht="15.75" customHeight="1">
      <c r="A233" s="13">
        <v>43871.0</v>
      </c>
      <c r="B233" s="15" t="s">
        <v>99</v>
      </c>
      <c r="C233" s="15" t="s">
        <v>646</v>
      </c>
      <c r="D233" s="15" t="s">
        <v>502</v>
      </c>
      <c r="F233" s="15" t="s">
        <v>352</v>
      </c>
      <c r="H233" s="15" t="s">
        <v>701</v>
      </c>
    </row>
    <row r="234" ht="15.75" customHeight="1">
      <c r="A234" s="13">
        <v>43871.0</v>
      </c>
      <c r="B234" s="15" t="s">
        <v>99</v>
      </c>
      <c r="C234" s="15" t="s">
        <v>646</v>
      </c>
      <c r="D234" s="15" t="s">
        <v>502</v>
      </c>
      <c r="F234" s="15" t="s">
        <v>352</v>
      </c>
      <c r="H234" s="15" t="s">
        <v>701</v>
      </c>
    </row>
    <row r="235" ht="15.75" customHeight="1">
      <c r="A235" s="13">
        <v>43871.0</v>
      </c>
      <c r="B235" s="15" t="s">
        <v>99</v>
      </c>
      <c r="C235" s="15" t="s">
        <v>646</v>
      </c>
      <c r="D235" s="15" t="s">
        <v>502</v>
      </c>
      <c r="F235" s="15" t="s">
        <v>352</v>
      </c>
      <c r="H235" s="15" t="s">
        <v>701</v>
      </c>
    </row>
    <row r="236" ht="15.75" customHeight="1">
      <c r="A236" s="13">
        <v>43871.0</v>
      </c>
      <c r="B236" s="15" t="s">
        <v>99</v>
      </c>
      <c r="C236" s="15" t="s">
        <v>646</v>
      </c>
      <c r="D236" s="15" t="s">
        <v>502</v>
      </c>
      <c r="F236" s="15" t="s">
        <v>352</v>
      </c>
      <c r="H236" s="15" t="s">
        <v>701</v>
      </c>
    </row>
    <row r="237" ht="15.75" customHeight="1">
      <c r="A237" s="13">
        <v>43871.0</v>
      </c>
      <c r="B237" s="15" t="s">
        <v>99</v>
      </c>
      <c r="C237" s="15" t="s">
        <v>646</v>
      </c>
      <c r="D237" s="15" t="s">
        <v>502</v>
      </c>
      <c r="F237" s="15" t="s">
        <v>352</v>
      </c>
      <c r="H237" s="15" t="s">
        <v>701</v>
      </c>
    </row>
    <row r="238" ht="15.75" customHeight="1">
      <c r="A238" s="13">
        <v>43871.0</v>
      </c>
      <c r="B238" s="15" t="s">
        <v>99</v>
      </c>
      <c r="C238" s="15" t="s">
        <v>646</v>
      </c>
      <c r="D238" s="15" t="s">
        <v>502</v>
      </c>
      <c r="F238" s="15" t="s">
        <v>352</v>
      </c>
      <c r="H238" s="15" t="s">
        <v>701</v>
      </c>
    </row>
    <row r="239" ht="15.75" customHeight="1">
      <c r="A239" s="13">
        <v>43871.0</v>
      </c>
      <c r="B239" s="15" t="s">
        <v>99</v>
      </c>
      <c r="C239" s="15" t="s">
        <v>646</v>
      </c>
      <c r="D239" s="15" t="s">
        <v>502</v>
      </c>
      <c r="F239" s="15" t="s">
        <v>352</v>
      </c>
      <c r="H239" s="15" t="s">
        <v>701</v>
      </c>
    </row>
    <row r="240" ht="15.75" customHeight="1">
      <c r="A240" s="13">
        <v>43871.0</v>
      </c>
      <c r="B240" s="15" t="s">
        <v>99</v>
      </c>
      <c r="C240" s="15" t="s">
        <v>646</v>
      </c>
      <c r="D240" s="15" t="s">
        <v>502</v>
      </c>
      <c r="F240" s="15" t="s">
        <v>352</v>
      </c>
      <c r="H240" s="15" t="s">
        <v>701</v>
      </c>
    </row>
    <row r="241" ht="15.75" customHeight="1">
      <c r="A241" s="13">
        <v>43871.0</v>
      </c>
      <c r="B241" s="15" t="s">
        <v>99</v>
      </c>
      <c r="C241" s="15" t="s">
        <v>646</v>
      </c>
      <c r="D241" s="15" t="s">
        <v>502</v>
      </c>
      <c r="F241" s="15" t="s">
        <v>352</v>
      </c>
      <c r="H241" s="15" t="s">
        <v>701</v>
      </c>
    </row>
    <row r="242" ht="15.75" customHeight="1">
      <c r="A242" s="13">
        <v>43871.0</v>
      </c>
      <c r="B242" s="15" t="s">
        <v>99</v>
      </c>
      <c r="C242" s="15" t="s">
        <v>646</v>
      </c>
      <c r="D242" s="15" t="s">
        <v>502</v>
      </c>
      <c r="F242" s="15" t="s">
        <v>352</v>
      </c>
      <c r="H242" s="15" t="s">
        <v>701</v>
      </c>
    </row>
    <row r="243" ht="15.75" customHeight="1">
      <c r="A243" s="13">
        <v>43871.0</v>
      </c>
      <c r="B243" s="15" t="s">
        <v>99</v>
      </c>
      <c r="C243" s="15" t="s">
        <v>646</v>
      </c>
      <c r="D243" s="15" t="s">
        <v>502</v>
      </c>
      <c r="F243" s="15" t="s">
        <v>352</v>
      </c>
      <c r="H243" s="15" t="s">
        <v>701</v>
      </c>
    </row>
    <row r="244" ht="15.75" customHeight="1">
      <c r="A244" s="13">
        <v>43871.0</v>
      </c>
      <c r="B244" s="15" t="s">
        <v>99</v>
      </c>
      <c r="C244" s="15" t="s">
        <v>646</v>
      </c>
      <c r="D244" s="15" t="s">
        <v>502</v>
      </c>
      <c r="F244" s="15" t="s">
        <v>352</v>
      </c>
      <c r="H244" s="15" t="s">
        <v>701</v>
      </c>
    </row>
    <row r="245" ht="15.75" customHeight="1">
      <c r="A245" s="13">
        <v>43871.0</v>
      </c>
      <c r="B245" s="15" t="s">
        <v>99</v>
      </c>
      <c r="C245" s="15" t="s">
        <v>646</v>
      </c>
      <c r="D245" s="15" t="s">
        <v>502</v>
      </c>
      <c r="F245" s="15" t="s">
        <v>352</v>
      </c>
      <c r="H245" s="15" t="s">
        <v>701</v>
      </c>
    </row>
    <row r="246" ht="15.75" customHeight="1">
      <c r="A246" s="13">
        <v>43871.0</v>
      </c>
      <c r="B246" s="15" t="s">
        <v>99</v>
      </c>
      <c r="C246" s="15" t="s">
        <v>646</v>
      </c>
      <c r="D246" s="15" t="s">
        <v>502</v>
      </c>
      <c r="F246" s="15" t="s">
        <v>352</v>
      </c>
      <c r="H246" s="15" t="s">
        <v>701</v>
      </c>
    </row>
    <row r="247" ht="15.75" customHeight="1">
      <c r="A247" s="13">
        <v>43871.0</v>
      </c>
      <c r="B247" s="15" t="s">
        <v>99</v>
      </c>
      <c r="C247" s="15" t="s">
        <v>646</v>
      </c>
      <c r="D247" s="15" t="s">
        <v>502</v>
      </c>
      <c r="F247" s="15" t="s">
        <v>352</v>
      </c>
      <c r="H247" s="15" t="s">
        <v>701</v>
      </c>
    </row>
    <row r="248" ht="15.75" customHeight="1">
      <c r="A248" s="13">
        <v>43871.0</v>
      </c>
      <c r="B248" s="15" t="s">
        <v>99</v>
      </c>
      <c r="C248" s="15" t="s">
        <v>646</v>
      </c>
      <c r="D248" s="15" t="s">
        <v>502</v>
      </c>
      <c r="F248" s="15" t="s">
        <v>352</v>
      </c>
      <c r="H248" s="15" t="s">
        <v>701</v>
      </c>
    </row>
    <row r="249" ht="15.75" customHeight="1">
      <c r="A249" s="13">
        <v>43871.0</v>
      </c>
      <c r="B249" s="15" t="s">
        <v>99</v>
      </c>
      <c r="C249" s="15" t="s">
        <v>646</v>
      </c>
      <c r="D249" s="15" t="s">
        <v>502</v>
      </c>
      <c r="F249" s="15" t="s">
        <v>352</v>
      </c>
      <c r="H249" s="15" t="s">
        <v>701</v>
      </c>
    </row>
    <row r="250" ht="15.75" customHeight="1">
      <c r="A250" s="13">
        <v>43871.0</v>
      </c>
      <c r="B250" s="15" t="s">
        <v>99</v>
      </c>
      <c r="C250" s="15" t="s">
        <v>646</v>
      </c>
      <c r="D250" s="15" t="s">
        <v>502</v>
      </c>
      <c r="F250" s="15" t="s">
        <v>352</v>
      </c>
      <c r="H250" s="15" t="s">
        <v>701</v>
      </c>
    </row>
    <row r="251" ht="15.75" customHeight="1">
      <c r="A251" s="13">
        <v>43871.0</v>
      </c>
      <c r="B251" s="15" t="s">
        <v>99</v>
      </c>
      <c r="C251" s="15" t="s">
        <v>646</v>
      </c>
      <c r="D251" s="15" t="s">
        <v>502</v>
      </c>
      <c r="F251" s="15" t="s">
        <v>352</v>
      </c>
      <c r="H251" s="15" t="s">
        <v>701</v>
      </c>
    </row>
    <row r="252" ht="15.75" customHeight="1">
      <c r="A252" s="13">
        <v>43871.0</v>
      </c>
      <c r="B252" s="15" t="s">
        <v>99</v>
      </c>
      <c r="C252" s="15" t="s">
        <v>646</v>
      </c>
      <c r="D252" s="15" t="s">
        <v>502</v>
      </c>
      <c r="F252" s="15" t="s">
        <v>352</v>
      </c>
      <c r="H252" s="15" t="s">
        <v>701</v>
      </c>
    </row>
    <row r="253" ht="15.75" customHeight="1">
      <c r="A253" s="13">
        <v>43871.0</v>
      </c>
      <c r="B253" s="15" t="s">
        <v>99</v>
      </c>
      <c r="C253" s="15" t="s">
        <v>646</v>
      </c>
      <c r="D253" s="15" t="s">
        <v>502</v>
      </c>
      <c r="F253" s="15" t="s">
        <v>352</v>
      </c>
      <c r="H253" s="15" t="s">
        <v>701</v>
      </c>
    </row>
    <row r="254" ht="15.75" customHeight="1">
      <c r="A254" s="13">
        <v>43871.0</v>
      </c>
      <c r="B254" s="15" t="s">
        <v>99</v>
      </c>
      <c r="C254" s="15" t="s">
        <v>646</v>
      </c>
      <c r="D254" s="15" t="s">
        <v>502</v>
      </c>
      <c r="F254" s="15" t="s">
        <v>352</v>
      </c>
      <c r="H254" s="15" t="s">
        <v>701</v>
      </c>
    </row>
    <row r="255" ht="15.75" customHeight="1">
      <c r="A255" s="13">
        <v>43871.0</v>
      </c>
      <c r="B255" s="15" t="s">
        <v>99</v>
      </c>
      <c r="C255" s="15" t="s">
        <v>646</v>
      </c>
      <c r="D255" s="15" t="s">
        <v>502</v>
      </c>
      <c r="F255" s="15" t="s">
        <v>352</v>
      </c>
      <c r="H255" s="15" t="s">
        <v>701</v>
      </c>
    </row>
    <row r="256" ht="15.75" customHeight="1">
      <c r="A256" s="13">
        <v>43871.0</v>
      </c>
      <c r="B256" s="15" t="s">
        <v>99</v>
      </c>
      <c r="C256" s="15" t="s">
        <v>646</v>
      </c>
      <c r="D256" s="15" t="s">
        <v>502</v>
      </c>
      <c r="F256" s="15" t="s">
        <v>352</v>
      </c>
      <c r="H256" s="15" t="s">
        <v>701</v>
      </c>
    </row>
    <row r="257" ht="15.75" customHeight="1">
      <c r="A257" s="13">
        <v>43871.0</v>
      </c>
      <c r="B257" s="15" t="s">
        <v>99</v>
      </c>
      <c r="C257" s="15" t="s">
        <v>646</v>
      </c>
      <c r="D257" s="15" t="s">
        <v>502</v>
      </c>
      <c r="F257" s="15" t="s">
        <v>352</v>
      </c>
      <c r="H257" s="15" t="s">
        <v>701</v>
      </c>
    </row>
    <row r="258" ht="15.75" customHeight="1">
      <c r="A258" s="13">
        <v>43871.0</v>
      </c>
      <c r="B258" s="15" t="s">
        <v>99</v>
      </c>
      <c r="C258" s="15" t="s">
        <v>646</v>
      </c>
      <c r="D258" s="15" t="s">
        <v>502</v>
      </c>
      <c r="F258" s="15" t="s">
        <v>352</v>
      </c>
      <c r="H258" s="15" t="s">
        <v>701</v>
      </c>
    </row>
    <row r="259" ht="15.75" customHeight="1">
      <c r="A259" s="13">
        <v>43871.0</v>
      </c>
      <c r="B259" s="15" t="s">
        <v>99</v>
      </c>
      <c r="C259" s="15" t="s">
        <v>646</v>
      </c>
      <c r="D259" s="15" t="s">
        <v>502</v>
      </c>
      <c r="F259" s="15" t="s">
        <v>352</v>
      </c>
      <c r="H259" s="15" t="s">
        <v>701</v>
      </c>
    </row>
    <row r="260" ht="15.75" customHeight="1">
      <c r="A260" s="13">
        <v>43871.0</v>
      </c>
      <c r="B260" s="15" t="s">
        <v>99</v>
      </c>
      <c r="C260" s="15" t="s">
        <v>646</v>
      </c>
      <c r="D260" s="15" t="s">
        <v>502</v>
      </c>
      <c r="F260" s="15" t="s">
        <v>352</v>
      </c>
      <c r="H260" s="15" t="s">
        <v>701</v>
      </c>
    </row>
    <row r="261" ht="15.75" customHeight="1">
      <c r="A261" s="13">
        <v>43871.0</v>
      </c>
      <c r="B261" s="15" t="s">
        <v>99</v>
      </c>
      <c r="C261" s="15" t="s">
        <v>646</v>
      </c>
      <c r="D261" s="15" t="s">
        <v>502</v>
      </c>
      <c r="F261" s="15" t="s">
        <v>352</v>
      </c>
      <c r="H261" s="15" t="s">
        <v>701</v>
      </c>
    </row>
    <row r="262" ht="15.75" customHeight="1">
      <c r="A262" s="13">
        <v>43871.0</v>
      </c>
      <c r="B262" s="15" t="s">
        <v>99</v>
      </c>
      <c r="C262" s="15" t="s">
        <v>646</v>
      </c>
      <c r="D262" s="15" t="s">
        <v>502</v>
      </c>
      <c r="F262" s="15" t="s">
        <v>352</v>
      </c>
      <c r="H262" s="15" t="s">
        <v>701</v>
      </c>
    </row>
    <row r="263" ht="15.75" customHeight="1">
      <c r="A263" s="13">
        <v>43871.0</v>
      </c>
      <c r="B263" s="15" t="s">
        <v>99</v>
      </c>
      <c r="C263" s="15" t="s">
        <v>646</v>
      </c>
      <c r="D263" s="15" t="s">
        <v>502</v>
      </c>
      <c r="F263" s="15" t="s">
        <v>352</v>
      </c>
      <c r="H263" s="15" t="s">
        <v>701</v>
      </c>
    </row>
    <row r="264" ht="15.75" customHeight="1">
      <c r="A264" s="13">
        <v>43871.0</v>
      </c>
      <c r="B264" s="15" t="s">
        <v>99</v>
      </c>
      <c r="C264" s="15" t="s">
        <v>646</v>
      </c>
      <c r="D264" s="15" t="s">
        <v>502</v>
      </c>
      <c r="F264" s="15" t="s">
        <v>352</v>
      </c>
      <c r="H264" s="15" t="s">
        <v>701</v>
      </c>
    </row>
    <row r="265" ht="15.75" customHeight="1">
      <c r="A265" s="13">
        <v>43871.0</v>
      </c>
      <c r="B265" s="15" t="s">
        <v>99</v>
      </c>
      <c r="C265" s="15" t="s">
        <v>646</v>
      </c>
      <c r="D265" s="15" t="s">
        <v>502</v>
      </c>
      <c r="F265" s="15" t="s">
        <v>352</v>
      </c>
      <c r="H265" s="15" t="s">
        <v>701</v>
      </c>
    </row>
    <row r="266" ht="15.75" customHeight="1">
      <c r="A266" s="13">
        <v>43871.0</v>
      </c>
      <c r="B266" s="15" t="s">
        <v>99</v>
      </c>
      <c r="C266" s="15" t="s">
        <v>646</v>
      </c>
      <c r="D266" s="15" t="s">
        <v>502</v>
      </c>
      <c r="F266" s="15" t="s">
        <v>352</v>
      </c>
      <c r="H266" s="15" t="s">
        <v>701</v>
      </c>
    </row>
    <row r="267" ht="15.75" customHeight="1">
      <c r="A267" s="13">
        <v>43871.0</v>
      </c>
      <c r="B267" s="15" t="s">
        <v>99</v>
      </c>
      <c r="C267" s="15" t="s">
        <v>646</v>
      </c>
      <c r="D267" s="15" t="s">
        <v>502</v>
      </c>
      <c r="F267" s="15" t="s">
        <v>352</v>
      </c>
      <c r="H267" s="15" t="s">
        <v>701</v>
      </c>
    </row>
    <row r="268" ht="15.75" customHeight="1">
      <c r="A268" s="13">
        <v>43871.0</v>
      </c>
      <c r="B268" s="15" t="s">
        <v>99</v>
      </c>
      <c r="C268" s="15" t="s">
        <v>646</v>
      </c>
      <c r="D268" s="15" t="s">
        <v>502</v>
      </c>
      <c r="F268" s="15" t="s">
        <v>352</v>
      </c>
      <c r="H268" s="15" t="s">
        <v>701</v>
      </c>
    </row>
    <row r="269" ht="15.75" customHeight="1">
      <c r="A269" s="13">
        <v>43871.0</v>
      </c>
      <c r="B269" s="15" t="s">
        <v>99</v>
      </c>
      <c r="C269" s="15" t="s">
        <v>646</v>
      </c>
      <c r="D269" s="15" t="s">
        <v>502</v>
      </c>
      <c r="F269" s="15" t="s">
        <v>352</v>
      </c>
      <c r="H269" s="15" t="s">
        <v>701</v>
      </c>
    </row>
    <row r="270" ht="15.75" customHeight="1">
      <c r="A270" s="13">
        <v>43871.0</v>
      </c>
      <c r="B270" s="15" t="s">
        <v>99</v>
      </c>
      <c r="C270" s="15" t="s">
        <v>646</v>
      </c>
      <c r="D270" s="15" t="s">
        <v>502</v>
      </c>
      <c r="F270" s="15" t="s">
        <v>352</v>
      </c>
      <c r="H270" s="15" t="s">
        <v>701</v>
      </c>
    </row>
    <row r="271" ht="15.75" customHeight="1">
      <c r="A271" s="13">
        <v>43871.0</v>
      </c>
      <c r="B271" s="15" t="s">
        <v>99</v>
      </c>
      <c r="C271" s="15" t="s">
        <v>646</v>
      </c>
      <c r="D271" s="15" t="s">
        <v>502</v>
      </c>
      <c r="F271" s="15" t="s">
        <v>352</v>
      </c>
      <c r="H271" s="15" t="s">
        <v>701</v>
      </c>
    </row>
    <row r="272" ht="15.75" customHeight="1">
      <c r="A272" s="13">
        <v>43871.0</v>
      </c>
      <c r="B272" s="15" t="s">
        <v>99</v>
      </c>
      <c r="C272" s="15" t="s">
        <v>646</v>
      </c>
      <c r="D272" s="15" t="s">
        <v>502</v>
      </c>
      <c r="F272" s="15" t="s">
        <v>352</v>
      </c>
      <c r="H272" s="15" t="s">
        <v>701</v>
      </c>
    </row>
    <row r="273" ht="15.75" customHeight="1">
      <c r="A273" s="13">
        <v>43871.0</v>
      </c>
      <c r="B273" s="15" t="s">
        <v>99</v>
      </c>
      <c r="C273" s="15" t="s">
        <v>646</v>
      </c>
      <c r="D273" s="15" t="s">
        <v>502</v>
      </c>
      <c r="F273" s="15" t="s">
        <v>352</v>
      </c>
      <c r="H273" s="15" t="s">
        <v>701</v>
      </c>
    </row>
    <row r="274" ht="15.75" customHeight="1">
      <c r="A274" s="13">
        <v>43871.0</v>
      </c>
      <c r="B274" s="15" t="s">
        <v>99</v>
      </c>
      <c r="C274" s="15" t="s">
        <v>646</v>
      </c>
      <c r="D274" s="15" t="s">
        <v>502</v>
      </c>
      <c r="F274" s="15" t="s">
        <v>352</v>
      </c>
      <c r="H274" s="15" t="s">
        <v>701</v>
      </c>
    </row>
    <row r="275" ht="15.75" customHeight="1">
      <c r="A275" s="13">
        <v>43871.0</v>
      </c>
      <c r="B275" s="15" t="s">
        <v>99</v>
      </c>
      <c r="C275" s="15" t="s">
        <v>646</v>
      </c>
      <c r="D275" s="15" t="s">
        <v>502</v>
      </c>
      <c r="F275" s="15" t="s">
        <v>352</v>
      </c>
      <c r="H275" s="15" t="s">
        <v>701</v>
      </c>
    </row>
    <row r="276" ht="15.75" customHeight="1">
      <c r="A276" s="13">
        <v>43871.0</v>
      </c>
      <c r="B276" s="15" t="s">
        <v>99</v>
      </c>
      <c r="C276" s="15" t="s">
        <v>646</v>
      </c>
      <c r="D276" s="15" t="s">
        <v>502</v>
      </c>
      <c r="F276" s="15" t="s">
        <v>352</v>
      </c>
      <c r="H276" s="15" t="s">
        <v>701</v>
      </c>
    </row>
    <row r="277" ht="15.75" customHeight="1">
      <c r="A277" s="13">
        <v>43871.0</v>
      </c>
      <c r="B277" s="15" t="s">
        <v>99</v>
      </c>
      <c r="C277" s="15" t="s">
        <v>646</v>
      </c>
      <c r="D277" s="15" t="s">
        <v>502</v>
      </c>
      <c r="F277" s="15" t="s">
        <v>352</v>
      </c>
      <c r="H277" s="15" t="s">
        <v>701</v>
      </c>
    </row>
    <row r="278" ht="15.75" customHeight="1">
      <c r="A278" s="13">
        <v>43871.0</v>
      </c>
      <c r="B278" s="15" t="s">
        <v>99</v>
      </c>
      <c r="C278" s="15" t="s">
        <v>646</v>
      </c>
      <c r="D278" s="15" t="s">
        <v>502</v>
      </c>
      <c r="F278" s="15" t="s">
        <v>352</v>
      </c>
      <c r="H278" s="15" t="s">
        <v>701</v>
      </c>
    </row>
    <row r="279" ht="15.75" customHeight="1">
      <c r="A279" s="13">
        <v>43871.0</v>
      </c>
      <c r="B279" s="15" t="s">
        <v>99</v>
      </c>
      <c r="C279" s="15" t="s">
        <v>646</v>
      </c>
      <c r="D279" s="15" t="s">
        <v>502</v>
      </c>
      <c r="F279" s="15" t="s">
        <v>352</v>
      </c>
      <c r="H279" s="15" t="s">
        <v>701</v>
      </c>
    </row>
    <row r="280" ht="15.75" customHeight="1">
      <c r="A280" s="13">
        <v>43871.0</v>
      </c>
      <c r="B280" s="15" t="s">
        <v>99</v>
      </c>
      <c r="C280" s="15" t="s">
        <v>646</v>
      </c>
      <c r="D280" s="15" t="s">
        <v>502</v>
      </c>
      <c r="F280" s="15" t="s">
        <v>352</v>
      </c>
      <c r="H280" s="15" t="s">
        <v>701</v>
      </c>
    </row>
    <row r="281" ht="15.75" customHeight="1">
      <c r="A281" s="13">
        <v>43871.0</v>
      </c>
      <c r="B281" s="15" t="s">
        <v>99</v>
      </c>
      <c r="C281" s="15" t="s">
        <v>646</v>
      </c>
      <c r="D281" s="15" t="s">
        <v>502</v>
      </c>
      <c r="F281" s="15" t="s">
        <v>352</v>
      </c>
      <c r="H281" s="15" t="s">
        <v>701</v>
      </c>
    </row>
    <row r="282" ht="15.75" customHeight="1">
      <c r="A282" s="13">
        <v>43871.0</v>
      </c>
      <c r="B282" s="15" t="s">
        <v>99</v>
      </c>
      <c r="C282" s="15" t="s">
        <v>646</v>
      </c>
      <c r="D282" s="15" t="s">
        <v>502</v>
      </c>
      <c r="F282" s="15" t="s">
        <v>352</v>
      </c>
      <c r="H282" s="15" t="s">
        <v>701</v>
      </c>
    </row>
    <row r="283" ht="15.75" customHeight="1">
      <c r="A283" s="13">
        <v>43871.0</v>
      </c>
      <c r="B283" s="15" t="s">
        <v>99</v>
      </c>
      <c r="C283" s="15" t="s">
        <v>646</v>
      </c>
      <c r="D283" s="15" t="s">
        <v>502</v>
      </c>
      <c r="F283" s="15" t="s">
        <v>352</v>
      </c>
      <c r="H283" s="15" t="s">
        <v>701</v>
      </c>
    </row>
    <row r="284" ht="15.75" customHeight="1">
      <c r="A284" s="13">
        <v>43871.0</v>
      </c>
      <c r="B284" s="15" t="s">
        <v>99</v>
      </c>
      <c r="C284" s="15" t="s">
        <v>646</v>
      </c>
      <c r="D284" s="15" t="s">
        <v>502</v>
      </c>
      <c r="F284" s="15" t="s">
        <v>352</v>
      </c>
      <c r="H284" s="15" t="s">
        <v>701</v>
      </c>
    </row>
    <row r="285" ht="15.75" customHeight="1">
      <c r="A285" s="13">
        <v>43871.0</v>
      </c>
      <c r="B285" s="15" t="s">
        <v>99</v>
      </c>
      <c r="C285" s="15" t="s">
        <v>646</v>
      </c>
      <c r="D285" s="15" t="s">
        <v>502</v>
      </c>
      <c r="F285" s="15" t="s">
        <v>352</v>
      </c>
      <c r="H285" s="15" t="s">
        <v>701</v>
      </c>
    </row>
    <row r="286" ht="15.75" customHeight="1">
      <c r="A286" s="13">
        <v>43871.0</v>
      </c>
      <c r="B286" s="15" t="s">
        <v>99</v>
      </c>
      <c r="C286" s="15" t="s">
        <v>646</v>
      </c>
      <c r="D286" s="15" t="s">
        <v>502</v>
      </c>
      <c r="F286" s="15" t="s">
        <v>352</v>
      </c>
      <c r="H286" s="15" t="s">
        <v>701</v>
      </c>
    </row>
    <row r="287" ht="15.75" customHeight="1">
      <c r="A287" s="13">
        <v>43871.0</v>
      </c>
      <c r="B287" s="15" t="s">
        <v>99</v>
      </c>
      <c r="C287" s="15" t="s">
        <v>646</v>
      </c>
      <c r="D287" s="15" t="s">
        <v>502</v>
      </c>
      <c r="F287" s="15" t="s">
        <v>352</v>
      </c>
      <c r="H287" s="15" t="s">
        <v>701</v>
      </c>
    </row>
    <row r="288" ht="15.75" customHeight="1">
      <c r="A288" s="13">
        <v>43871.0</v>
      </c>
      <c r="B288" s="15" t="s">
        <v>99</v>
      </c>
      <c r="C288" s="15" t="s">
        <v>646</v>
      </c>
      <c r="D288" s="15" t="s">
        <v>502</v>
      </c>
      <c r="F288" s="15" t="s">
        <v>352</v>
      </c>
      <c r="H288" s="15" t="s">
        <v>701</v>
      </c>
    </row>
    <row r="289" ht="15.75" customHeight="1">
      <c r="A289" s="13">
        <v>43871.0</v>
      </c>
      <c r="B289" s="15" t="s">
        <v>99</v>
      </c>
      <c r="C289" s="15" t="s">
        <v>646</v>
      </c>
      <c r="D289" s="15" t="s">
        <v>502</v>
      </c>
      <c r="F289" s="15" t="s">
        <v>352</v>
      </c>
      <c r="H289" s="15" t="s">
        <v>701</v>
      </c>
    </row>
    <row r="290" ht="15.75" customHeight="1">
      <c r="A290" s="13">
        <v>43871.0</v>
      </c>
      <c r="B290" s="15" t="s">
        <v>99</v>
      </c>
      <c r="C290" s="15" t="s">
        <v>646</v>
      </c>
      <c r="D290" s="15" t="s">
        <v>502</v>
      </c>
      <c r="F290" s="15" t="s">
        <v>352</v>
      </c>
      <c r="H290" s="15" t="s">
        <v>701</v>
      </c>
    </row>
    <row r="291" ht="15.75" customHeight="1">
      <c r="A291" s="13">
        <v>43871.0</v>
      </c>
      <c r="B291" s="15" t="s">
        <v>99</v>
      </c>
      <c r="C291" s="15" t="s">
        <v>646</v>
      </c>
      <c r="D291" s="15" t="s">
        <v>502</v>
      </c>
      <c r="F291" s="15" t="s">
        <v>352</v>
      </c>
      <c r="H291" s="15" t="s">
        <v>701</v>
      </c>
    </row>
    <row r="292" ht="15.75" customHeight="1">
      <c r="A292" s="13">
        <v>43871.0</v>
      </c>
      <c r="B292" s="15" t="s">
        <v>99</v>
      </c>
      <c r="C292" s="15" t="s">
        <v>646</v>
      </c>
      <c r="D292" s="15" t="s">
        <v>502</v>
      </c>
      <c r="F292" s="15" t="s">
        <v>352</v>
      </c>
      <c r="H292" s="15" t="s">
        <v>701</v>
      </c>
    </row>
    <row r="293" ht="15.75" customHeight="1">
      <c r="A293" s="13">
        <v>43871.0</v>
      </c>
      <c r="B293" s="15" t="s">
        <v>99</v>
      </c>
      <c r="C293" s="15" t="s">
        <v>646</v>
      </c>
      <c r="D293" s="15" t="s">
        <v>502</v>
      </c>
      <c r="F293" s="15" t="s">
        <v>352</v>
      </c>
      <c r="H293" s="15" t="s">
        <v>701</v>
      </c>
    </row>
    <row r="294" ht="15.75" customHeight="1">
      <c r="A294" s="13">
        <v>43871.0</v>
      </c>
      <c r="B294" s="15" t="s">
        <v>99</v>
      </c>
      <c r="C294" s="15" t="s">
        <v>646</v>
      </c>
      <c r="D294" s="15" t="s">
        <v>502</v>
      </c>
      <c r="F294" s="15" t="s">
        <v>352</v>
      </c>
      <c r="H294" s="15" t="s">
        <v>701</v>
      </c>
    </row>
    <row r="295" ht="15.75" customHeight="1">
      <c r="A295" s="13">
        <v>43871.0</v>
      </c>
      <c r="B295" s="15" t="s">
        <v>99</v>
      </c>
      <c r="C295" s="15" t="s">
        <v>646</v>
      </c>
      <c r="D295" s="15" t="s">
        <v>502</v>
      </c>
      <c r="F295" s="15" t="s">
        <v>352</v>
      </c>
      <c r="H295" s="15" t="s">
        <v>701</v>
      </c>
    </row>
    <row r="296" ht="15.75" customHeight="1">
      <c r="A296" s="13">
        <v>43871.0</v>
      </c>
      <c r="B296" s="15" t="s">
        <v>99</v>
      </c>
      <c r="C296" s="15" t="s">
        <v>646</v>
      </c>
      <c r="D296" s="15" t="s">
        <v>502</v>
      </c>
      <c r="F296" s="15" t="s">
        <v>352</v>
      </c>
      <c r="H296" s="15" t="s">
        <v>701</v>
      </c>
    </row>
    <row r="297" ht="15.75" customHeight="1">
      <c r="A297" s="13">
        <v>43871.0</v>
      </c>
      <c r="B297" s="15" t="s">
        <v>99</v>
      </c>
      <c r="C297" s="15" t="s">
        <v>646</v>
      </c>
      <c r="D297" s="15" t="s">
        <v>502</v>
      </c>
      <c r="F297" s="15" t="s">
        <v>352</v>
      </c>
      <c r="H297" s="15" t="s">
        <v>701</v>
      </c>
    </row>
    <row r="298" ht="15.75" customHeight="1">
      <c r="A298" s="13">
        <v>43871.0</v>
      </c>
      <c r="B298" s="15" t="s">
        <v>99</v>
      </c>
      <c r="C298" s="15" t="s">
        <v>646</v>
      </c>
      <c r="D298" s="15" t="s">
        <v>502</v>
      </c>
      <c r="F298" s="15" t="s">
        <v>352</v>
      </c>
      <c r="H298" s="15" t="s">
        <v>701</v>
      </c>
    </row>
    <row r="299" ht="15.75" customHeight="1">
      <c r="A299" s="13">
        <v>43871.0</v>
      </c>
      <c r="B299" s="15" t="s">
        <v>99</v>
      </c>
      <c r="C299" s="15" t="s">
        <v>646</v>
      </c>
      <c r="D299" s="15" t="s">
        <v>502</v>
      </c>
      <c r="F299" s="15" t="s">
        <v>352</v>
      </c>
      <c r="H299" s="15" t="s">
        <v>701</v>
      </c>
    </row>
    <row r="300" ht="15.75" customHeight="1">
      <c r="A300" s="13">
        <v>43871.0</v>
      </c>
      <c r="B300" s="15" t="s">
        <v>99</v>
      </c>
      <c r="C300" s="15" t="s">
        <v>646</v>
      </c>
      <c r="D300" s="15" t="s">
        <v>502</v>
      </c>
      <c r="F300" s="15" t="s">
        <v>352</v>
      </c>
      <c r="H300" s="15" t="s">
        <v>701</v>
      </c>
    </row>
    <row r="301" ht="15.75" customHeight="1">
      <c r="A301" s="13">
        <v>43871.0</v>
      </c>
      <c r="B301" s="15" t="s">
        <v>99</v>
      </c>
      <c r="C301" s="15" t="s">
        <v>646</v>
      </c>
      <c r="D301" s="15" t="s">
        <v>502</v>
      </c>
      <c r="F301" s="15" t="s">
        <v>352</v>
      </c>
      <c r="H301" s="15" t="s">
        <v>701</v>
      </c>
    </row>
    <row r="302" ht="15.75" customHeight="1">
      <c r="A302" s="13">
        <v>43871.0</v>
      </c>
      <c r="B302" s="15" t="s">
        <v>99</v>
      </c>
      <c r="C302" s="15" t="s">
        <v>646</v>
      </c>
      <c r="D302" s="15" t="s">
        <v>502</v>
      </c>
      <c r="F302" s="15" t="s">
        <v>352</v>
      </c>
      <c r="H302" s="15" t="s">
        <v>701</v>
      </c>
    </row>
    <row r="303" ht="15.75" customHeight="1">
      <c r="A303" s="13">
        <v>43871.0</v>
      </c>
      <c r="B303" s="15" t="s">
        <v>99</v>
      </c>
      <c r="C303" s="15" t="s">
        <v>646</v>
      </c>
      <c r="D303" s="15" t="s">
        <v>502</v>
      </c>
      <c r="F303" s="15" t="s">
        <v>352</v>
      </c>
      <c r="H303" s="15" t="s">
        <v>701</v>
      </c>
    </row>
    <row r="304" ht="15.75" customHeight="1">
      <c r="A304" s="13">
        <v>43871.0</v>
      </c>
      <c r="B304" s="15" t="s">
        <v>99</v>
      </c>
      <c r="C304" s="15" t="s">
        <v>646</v>
      </c>
      <c r="D304" s="15" t="s">
        <v>502</v>
      </c>
      <c r="F304" s="15" t="s">
        <v>352</v>
      </c>
      <c r="H304" s="15" t="s">
        <v>701</v>
      </c>
    </row>
    <row r="305" ht="15.75" customHeight="1">
      <c r="A305" s="13">
        <v>43871.0</v>
      </c>
      <c r="B305" s="15" t="s">
        <v>99</v>
      </c>
      <c r="C305" s="15" t="s">
        <v>646</v>
      </c>
      <c r="D305" s="15" t="s">
        <v>502</v>
      </c>
      <c r="F305" s="15" t="s">
        <v>352</v>
      </c>
      <c r="H305" s="15" t="s">
        <v>701</v>
      </c>
    </row>
    <row r="306" ht="15.75" customHeight="1">
      <c r="A306" s="13">
        <v>43871.0</v>
      </c>
      <c r="B306" s="15" t="s">
        <v>99</v>
      </c>
      <c r="C306" s="15" t="s">
        <v>646</v>
      </c>
      <c r="D306" s="15" t="s">
        <v>502</v>
      </c>
      <c r="F306" s="15" t="s">
        <v>352</v>
      </c>
      <c r="H306" s="15" t="s">
        <v>701</v>
      </c>
    </row>
    <row r="307" ht="15.75" customHeight="1">
      <c r="A307" s="13">
        <v>43871.0</v>
      </c>
      <c r="B307" s="15" t="s">
        <v>99</v>
      </c>
      <c r="C307" s="15" t="s">
        <v>646</v>
      </c>
      <c r="D307" s="15" t="s">
        <v>502</v>
      </c>
      <c r="F307" s="15" t="s">
        <v>352</v>
      </c>
      <c r="H307" s="15" t="s">
        <v>701</v>
      </c>
    </row>
    <row r="308" ht="15.75" customHeight="1">
      <c r="A308" s="13">
        <v>43871.0</v>
      </c>
      <c r="B308" s="15" t="s">
        <v>99</v>
      </c>
      <c r="C308" s="15" t="s">
        <v>646</v>
      </c>
      <c r="D308" s="15" t="s">
        <v>502</v>
      </c>
      <c r="F308" s="15" t="s">
        <v>352</v>
      </c>
      <c r="H308" s="15" t="s">
        <v>701</v>
      </c>
    </row>
    <row r="309" ht="15.75" customHeight="1">
      <c r="A309" s="13">
        <v>43871.0</v>
      </c>
      <c r="B309" s="15" t="s">
        <v>99</v>
      </c>
      <c r="C309" s="15" t="s">
        <v>646</v>
      </c>
      <c r="D309" s="15" t="s">
        <v>502</v>
      </c>
      <c r="F309" s="15" t="s">
        <v>352</v>
      </c>
      <c r="H309" s="15" t="s">
        <v>701</v>
      </c>
    </row>
    <row r="310" ht="15.75" customHeight="1">
      <c r="A310" s="13">
        <v>43871.0</v>
      </c>
      <c r="B310" s="15" t="s">
        <v>99</v>
      </c>
      <c r="C310" s="15" t="s">
        <v>646</v>
      </c>
      <c r="D310" s="15" t="s">
        <v>502</v>
      </c>
      <c r="F310" s="15" t="s">
        <v>352</v>
      </c>
      <c r="H310" s="15" t="s">
        <v>701</v>
      </c>
    </row>
    <row r="311" ht="15.75" customHeight="1">
      <c r="A311" s="13">
        <v>43871.0</v>
      </c>
      <c r="B311" s="15" t="s">
        <v>99</v>
      </c>
      <c r="C311" s="15" t="s">
        <v>646</v>
      </c>
      <c r="D311" s="15" t="s">
        <v>502</v>
      </c>
      <c r="F311" s="15" t="s">
        <v>352</v>
      </c>
      <c r="H311" s="15" t="s">
        <v>701</v>
      </c>
    </row>
    <row r="312" ht="15.75" customHeight="1">
      <c r="A312" s="13">
        <v>43871.0</v>
      </c>
      <c r="B312" s="15" t="s">
        <v>99</v>
      </c>
      <c r="C312" s="15" t="s">
        <v>646</v>
      </c>
      <c r="D312" s="15" t="s">
        <v>502</v>
      </c>
      <c r="F312" s="15" t="s">
        <v>352</v>
      </c>
      <c r="H312" s="15" t="s">
        <v>701</v>
      </c>
    </row>
    <row r="313" ht="15.75" customHeight="1">
      <c r="A313" s="13">
        <v>43871.0</v>
      </c>
      <c r="B313" s="15" t="s">
        <v>99</v>
      </c>
      <c r="C313" s="15" t="s">
        <v>646</v>
      </c>
      <c r="D313" s="15" t="s">
        <v>502</v>
      </c>
      <c r="F313" s="15" t="s">
        <v>352</v>
      </c>
      <c r="H313" s="15" t="s">
        <v>701</v>
      </c>
    </row>
    <row r="314" ht="15.75" customHeight="1">
      <c r="A314" s="13">
        <v>43871.0</v>
      </c>
      <c r="B314" s="15" t="s">
        <v>99</v>
      </c>
      <c r="C314" s="15" t="s">
        <v>646</v>
      </c>
      <c r="D314" s="15" t="s">
        <v>502</v>
      </c>
      <c r="F314" s="15" t="s">
        <v>352</v>
      </c>
      <c r="H314" s="15" t="s">
        <v>701</v>
      </c>
    </row>
    <row r="315" ht="15.75" customHeight="1">
      <c r="A315" s="13">
        <v>43871.0</v>
      </c>
      <c r="B315" s="15" t="s">
        <v>99</v>
      </c>
      <c r="C315" s="15" t="s">
        <v>646</v>
      </c>
      <c r="D315" s="15" t="s">
        <v>502</v>
      </c>
      <c r="F315" s="15" t="s">
        <v>352</v>
      </c>
      <c r="H315" s="15" t="s">
        <v>701</v>
      </c>
    </row>
    <row r="316" ht="15.75" customHeight="1">
      <c r="A316" s="13">
        <v>43871.0</v>
      </c>
      <c r="B316" s="15" t="s">
        <v>99</v>
      </c>
      <c r="C316" s="15" t="s">
        <v>646</v>
      </c>
      <c r="D316" s="15" t="s">
        <v>502</v>
      </c>
      <c r="F316" s="15" t="s">
        <v>352</v>
      </c>
      <c r="H316" s="15" t="s">
        <v>701</v>
      </c>
    </row>
    <row r="317" ht="15.75" customHeight="1">
      <c r="A317" s="13">
        <v>43871.0</v>
      </c>
      <c r="B317" s="15" t="s">
        <v>99</v>
      </c>
      <c r="C317" s="15" t="s">
        <v>646</v>
      </c>
      <c r="D317" s="15" t="s">
        <v>502</v>
      </c>
      <c r="F317" s="15" t="s">
        <v>352</v>
      </c>
      <c r="H317" s="15" t="s">
        <v>701</v>
      </c>
    </row>
    <row r="318" ht="15.75" customHeight="1">
      <c r="A318" s="13">
        <v>43871.0</v>
      </c>
      <c r="B318" s="15" t="s">
        <v>99</v>
      </c>
      <c r="C318" s="15" t="s">
        <v>646</v>
      </c>
      <c r="D318" s="15" t="s">
        <v>502</v>
      </c>
      <c r="F318" s="15" t="s">
        <v>352</v>
      </c>
      <c r="H318" s="15" t="s">
        <v>701</v>
      </c>
    </row>
    <row r="319" ht="15.75" customHeight="1">
      <c r="A319" s="13">
        <v>43871.0</v>
      </c>
      <c r="B319" s="15" t="s">
        <v>99</v>
      </c>
      <c r="C319" s="15" t="s">
        <v>646</v>
      </c>
      <c r="D319" s="15" t="s">
        <v>502</v>
      </c>
      <c r="F319" s="15" t="s">
        <v>352</v>
      </c>
      <c r="H319" s="15" t="s">
        <v>701</v>
      </c>
    </row>
    <row r="320" ht="15.75" customHeight="1">
      <c r="A320" s="13">
        <v>43871.0</v>
      </c>
      <c r="B320" s="15" t="s">
        <v>99</v>
      </c>
      <c r="C320" s="15" t="s">
        <v>646</v>
      </c>
      <c r="D320" s="15" t="s">
        <v>502</v>
      </c>
      <c r="F320" s="15" t="s">
        <v>352</v>
      </c>
      <c r="H320" s="15" t="s">
        <v>701</v>
      </c>
    </row>
    <row r="321" ht="15.75" customHeight="1">
      <c r="A321" s="13">
        <v>43871.0</v>
      </c>
      <c r="B321" s="15" t="s">
        <v>99</v>
      </c>
      <c r="C321" s="15" t="s">
        <v>646</v>
      </c>
      <c r="D321" s="15" t="s">
        <v>502</v>
      </c>
      <c r="F321" s="15" t="s">
        <v>352</v>
      </c>
      <c r="H321" s="15" t="s">
        <v>701</v>
      </c>
    </row>
    <row r="322" ht="15.75" customHeight="1">
      <c r="A322" s="13">
        <v>43871.0</v>
      </c>
      <c r="B322" s="15" t="s">
        <v>99</v>
      </c>
      <c r="C322" s="15" t="s">
        <v>646</v>
      </c>
      <c r="D322" s="15" t="s">
        <v>502</v>
      </c>
      <c r="F322" s="15" t="s">
        <v>352</v>
      </c>
      <c r="H322" s="15" t="s">
        <v>701</v>
      </c>
    </row>
    <row r="323" ht="15.75" customHeight="1">
      <c r="A323" s="13">
        <v>43871.0</v>
      </c>
      <c r="B323" s="15" t="s">
        <v>99</v>
      </c>
      <c r="C323" s="15" t="s">
        <v>646</v>
      </c>
      <c r="D323" s="15" t="s">
        <v>502</v>
      </c>
      <c r="F323" s="15" t="s">
        <v>352</v>
      </c>
      <c r="H323" s="15" t="s">
        <v>701</v>
      </c>
    </row>
    <row r="324" ht="15.75" customHeight="1">
      <c r="A324" s="13">
        <v>43871.0</v>
      </c>
      <c r="B324" s="15" t="s">
        <v>99</v>
      </c>
      <c r="C324" s="15" t="s">
        <v>646</v>
      </c>
      <c r="D324" s="15" t="s">
        <v>502</v>
      </c>
      <c r="F324" s="15" t="s">
        <v>352</v>
      </c>
      <c r="H324" s="15" t="s">
        <v>701</v>
      </c>
    </row>
    <row r="325" ht="15.75" customHeight="1">
      <c r="A325" s="13">
        <v>43871.0</v>
      </c>
      <c r="B325" s="15" t="s">
        <v>99</v>
      </c>
      <c r="C325" s="15" t="s">
        <v>646</v>
      </c>
      <c r="D325" s="15" t="s">
        <v>502</v>
      </c>
      <c r="F325" s="15" t="s">
        <v>352</v>
      </c>
      <c r="H325" s="15" t="s">
        <v>701</v>
      </c>
    </row>
    <row r="326" ht="15.75" customHeight="1">
      <c r="A326" s="13">
        <v>43871.0</v>
      </c>
      <c r="B326" s="15" t="s">
        <v>99</v>
      </c>
      <c r="C326" s="15" t="s">
        <v>646</v>
      </c>
      <c r="D326" s="15" t="s">
        <v>502</v>
      </c>
      <c r="F326" s="15" t="s">
        <v>352</v>
      </c>
      <c r="H326" s="15" t="s">
        <v>701</v>
      </c>
    </row>
    <row r="327" ht="15.75" customHeight="1">
      <c r="A327" s="13">
        <v>43871.0</v>
      </c>
      <c r="B327" s="15" t="s">
        <v>99</v>
      </c>
      <c r="C327" s="15" t="s">
        <v>646</v>
      </c>
      <c r="D327" s="15" t="s">
        <v>502</v>
      </c>
      <c r="F327" s="15" t="s">
        <v>352</v>
      </c>
      <c r="H327" s="15" t="s">
        <v>701</v>
      </c>
    </row>
    <row r="328" ht="15.75" customHeight="1">
      <c r="A328" s="13">
        <v>43871.0</v>
      </c>
      <c r="B328" s="15" t="s">
        <v>99</v>
      </c>
      <c r="C328" s="15" t="s">
        <v>646</v>
      </c>
      <c r="D328" s="15" t="s">
        <v>502</v>
      </c>
      <c r="F328" s="15" t="s">
        <v>352</v>
      </c>
      <c r="H328" s="15" t="s">
        <v>701</v>
      </c>
    </row>
    <row r="329" ht="15.75" customHeight="1">
      <c r="A329" s="13">
        <v>43871.0</v>
      </c>
      <c r="B329" s="15" t="s">
        <v>99</v>
      </c>
      <c r="C329" s="15" t="s">
        <v>646</v>
      </c>
      <c r="D329" s="15" t="s">
        <v>502</v>
      </c>
      <c r="F329" s="15" t="s">
        <v>352</v>
      </c>
      <c r="H329" s="15" t="s">
        <v>701</v>
      </c>
    </row>
    <row r="330" ht="15.75" customHeight="1">
      <c r="A330" s="13">
        <v>43871.0</v>
      </c>
      <c r="B330" s="15" t="s">
        <v>99</v>
      </c>
      <c r="C330" s="15" t="s">
        <v>646</v>
      </c>
      <c r="D330" s="15" t="s">
        <v>502</v>
      </c>
      <c r="F330" s="15" t="s">
        <v>352</v>
      </c>
      <c r="H330" s="15" t="s">
        <v>701</v>
      </c>
    </row>
    <row r="331" ht="15.75" customHeight="1">
      <c r="A331" s="13">
        <v>43871.0</v>
      </c>
      <c r="B331" s="15" t="s">
        <v>99</v>
      </c>
      <c r="C331" s="15" t="s">
        <v>646</v>
      </c>
      <c r="D331" s="15" t="s">
        <v>502</v>
      </c>
      <c r="F331" s="15" t="s">
        <v>352</v>
      </c>
      <c r="H331" s="15" t="s">
        <v>701</v>
      </c>
    </row>
    <row r="332" ht="15.75" customHeight="1">
      <c r="A332" s="13">
        <v>43871.0</v>
      </c>
      <c r="B332" s="15" t="s">
        <v>99</v>
      </c>
      <c r="C332" s="15" t="s">
        <v>646</v>
      </c>
      <c r="D332" s="15" t="s">
        <v>502</v>
      </c>
      <c r="F332" s="15" t="s">
        <v>352</v>
      </c>
      <c r="H332" s="15" t="s">
        <v>701</v>
      </c>
    </row>
    <row r="333" ht="15.75" customHeight="1">
      <c r="A333" s="13">
        <v>43871.0</v>
      </c>
      <c r="B333" s="15" t="s">
        <v>99</v>
      </c>
      <c r="C333" s="15" t="s">
        <v>646</v>
      </c>
      <c r="D333" s="15" t="s">
        <v>502</v>
      </c>
      <c r="F333" s="15" t="s">
        <v>352</v>
      </c>
      <c r="H333" s="15" t="s">
        <v>701</v>
      </c>
    </row>
    <row r="334" ht="15.75" customHeight="1">
      <c r="A334" s="13">
        <v>43871.0</v>
      </c>
      <c r="B334" s="15" t="s">
        <v>99</v>
      </c>
      <c r="C334" s="15" t="s">
        <v>646</v>
      </c>
      <c r="D334" s="15" t="s">
        <v>502</v>
      </c>
      <c r="F334" s="15" t="s">
        <v>352</v>
      </c>
      <c r="H334" s="15" t="s">
        <v>701</v>
      </c>
    </row>
    <row r="335" ht="15.75" customHeight="1">
      <c r="A335" s="13">
        <v>43871.0</v>
      </c>
      <c r="B335" s="15" t="s">
        <v>99</v>
      </c>
      <c r="C335" s="15" t="s">
        <v>646</v>
      </c>
      <c r="D335" s="15" t="s">
        <v>502</v>
      </c>
      <c r="F335" s="15" t="s">
        <v>352</v>
      </c>
      <c r="H335" s="15" t="s">
        <v>701</v>
      </c>
    </row>
    <row r="336" ht="15.75" customHeight="1">
      <c r="A336" s="13">
        <v>43871.0</v>
      </c>
      <c r="B336" s="15" t="s">
        <v>99</v>
      </c>
      <c r="C336" s="15" t="s">
        <v>646</v>
      </c>
      <c r="D336" s="15" t="s">
        <v>502</v>
      </c>
      <c r="F336" s="15" t="s">
        <v>352</v>
      </c>
      <c r="H336" s="15" t="s">
        <v>701</v>
      </c>
    </row>
    <row r="337" ht="15.75" customHeight="1">
      <c r="A337" s="13">
        <v>43871.0</v>
      </c>
      <c r="B337" s="15" t="s">
        <v>99</v>
      </c>
      <c r="C337" s="15" t="s">
        <v>646</v>
      </c>
      <c r="D337" s="15" t="s">
        <v>502</v>
      </c>
      <c r="F337" s="15" t="s">
        <v>352</v>
      </c>
      <c r="H337" s="15" t="s">
        <v>701</v>
      </c>
    </row>
    <row r="338" ht="15.75" customHeight="1">
      <c r="A338" s="13">
        <v>43871.0</v>
      </c>
      <c r="B338" s="15" t="s">
        <v>99</v>
      </c>
      <c r="C338" s="15" t="s">
        <v>646</v>
      </c>
      <c r="D338" s="15" t="s">
        <v>502</v>
      </c>
      <c r="F338" s="15" t="s">
        <v>352</v>
      </c>
      <c r="H338" s="15" t="s">
        <v>701</v>
      </c>
    </row>
    <row r="339" ht="15.75" customHeight="1">
      <c r="A339" s="13">
        <v>43871.0</v>
      </c>
      <c r="B339" s="15" t="s">
        <v>99</v>
      </c>
      <c r="C339" s="15" t="s">
        <v>646</v>
      </c>
      <c r="D339" s="15" t="s">
        <v>502</v>
      </c>
      <c r="F339" s="15" t="s">
        <v>352</v>
      </c>
      <c r="H339" s="15" t="s">
        <v>701</v>
      </c>
    </row>
    <row r="340" ht="15.75" customHeight="1">
      <c r="A340" s="13">
        <v>43871.0</v>
      </c>
      <c r="B340" s="15" t="s">
        <v>99</v>
      </c>
      <c r="C340" s="15" t="s">
        <v>646</v>
      </c>
      <c r="D340" s="15" t="s">
        <v>502</v>
      </c>
      <c r="F340" s="15" t="s">
        <v>352</v>
      </c>
      <c r="H340" s="15" t="s">
        <v>701</v>
      </c>
    </row>
    <row r="341" ht="15.75" customHeight="1">
      <c r="A341" s="13">
        <v>43871.0</v>
      </c>
      <c r="B341" s="15" t="s">
        <v>99</v>
      </c>
      <c r="C341" s="15" t="s">
        <v>646</v>
      </c>
      <c r="D341" s="15" t="s">
        <v>502</v>
      </c>
      <c r="F341" s="15" t="s">
        <v>352</v>
      </c>
      <c r="H341" s="15" t="s">
        <v>701</v>
      </c>
    </row>
    <row r="342" ht="15.75" customHeight="1">
      <c r="A342" s="13">
        <v>43871.0</v>
      </c>
      <c r="B342" s="15" t="s">
        <v>99</v>
      </c>
      <c r="C342" s="15" t="s">
        <v>646</v>
      </c>
      <c r="D342" s="15" t="s">
        <v>502</v>
      </c>
      <c r="F342" s="15" t="s">
        <v>352</v>
      </c>
      <c r="H342" s="15" t="s">
        <v>701</v>
      </c>
    </row>
    <row r="343" ht="15.75" customHeight="1">
      <c r="A343" s="13">
        <v>43871.0</v>
      </c>
      <c r="B343" s="15" t="s">
        <v>99</v>
      </c>
      <c r="C343" s="15" t="s">
        <v>646</v>
      </c>
      <c r="D343" s="15" t="s">
        <v>502</v>
      </c>
      <c r="F343" s="15" t="s">
        <v>352</v>
      </c>
      <c r="H343" s="15" t="s">
        <v>701</v>
      </c>
    </row>
    <row r="344" ht="15.75" customHeight="1">
      <c r="A344" s="13">
        <v>43871.0</v>
      </c>
      <c r="B344" s="15" t="s">
        <v>99</v>
      </c>
      <c r="C344" s="15" t="s">
        <v>646</v>
      </c>
      <c r="D344" s="15" t="s">
        <v>502</v>
      </c>
      <c r="F344" s="15" t="s">
        <v>352</v>
      </c>
      <c r="H344" s="15" t="s">
        <v>701</v>
      </c>
    </row>
    <row r="345" ht="15.75" customHeight="1">
      <c r="A345" s="13">
        <v>43871.0</v>
      </c>
      <c r="B345" s="15" t="s">
        <v>99</v>
      </c>
      <c r="C345" s="15" t="s">
        <v>646</v>
      </c>
      <c r="D345" s="15" t="s">
        <v>502</v>
      </c>
      <c r="F345" s="15" t="s">
        <v>352</v>
      </c>
      <c r="H345" s="15" t="s">
        <v>701</v>
      </c>
    </row>
    <row r="346" ht="15.75" customHeight="1">
      <c r="A346" s="13">
        <v>43871.0</v>
      </c>
      <c r="B346" s="15" t="s">
        <v>99</v>
      </c>
      <c r="C346" s="15" t="s">
        <v>646</v>
      </c>
      <c r="D346" s="15" t="s">
        <v>502</v>
      </c>
      <c r="F346" s="15" t="s">
        <v>352</v>
      </c>
      <c r="H346" s="15" t="s">
        <v>701</v>
      </c>
    </row>
    <row r="347" ht="15.75" customHeight="1">
      <c r="A347" s="13">
        <v>43871.0</v>
      </c>
      <c r="B347" s="15" t="s">
        <v>99</v>
      </c>
      <c r="C347" s="15" t="s">
        <v>646</v>
      </c>
      <c r="D347" s="15" t="s">
        <v>502</v>
      </c>
      <c r="F347" s="15" t="s">
        <v>352</v>
      </c>
      <c r="H347" s="15" t="s">
        <v>701</v>
      </c>
    </row>
    <row r="348" ht="15.75" customHeight="1">
      <c r="A348" s="13">
        <v>43871.0</v>
      </c>
      <c r="B348" s="15" t="s">
        <v>99</v>
      </c>
      <c r="C348" s="15" t="s">
        <v>646</v>
      </c>
      <c r="D348" s="15" t="s">
        <v>502</v>
      </c>
      <c r="F348" s="15" t="s">
        <v>352</v>
      </c>
      <c r="H348" s="15" t="s">
        <v>701</v>
      </c>
    </row>
    <row r="349" ht="15.75" customHeight="1">
      <c r="A349" s="13">
        <v>43871.0</v>
      </c>
      <c r="B349" s="15" t="s">
        <v>99</v>
      </c>
      <c r="C349" s="15" t="s">
        <v>646</v>
      </c>
      <c r="D349" s="15" t="s">
        <v>502</v>
      </c>
      <c r="F349" s="15" t="s">
        <v>352</v>
      </c>
      <c r="H349" s="15" t="s">
        <v>701</v>
      </c>
    </row>
    <row r="350" ht="15.75" customHeight="1">
      <c r="A350" s="13">
        <v>43871.0</v>
      </c>
      <c r="B350" s="15" t="s">
        <v>99</v>
      </c>
      <c r="C350" s="15" t="s">
        <v>646</v>
      </c>
      <c r="D350" s="15" t="s">
        <v>502</v>
      </c>
      <c r="F350" s="15" t="s">
        <v>352</v>
      </c>
      <c r="H350" s="15" t="s">
        <v>701</v>
      </c>
    </row>
    <row r="351" ht="15.75" customHeight="1">
      <c r="A351" s="13">
        <v>43871.0</v>
      </c>
      <c r="B351" s="15" t="s">
        <v>99</v>
      </c>
      <c r="C351" s="15" t="s">
        <v>646</v>
      </c>
      <c r="D351" s="15" t="s">
        <v>502</v>
      </c>
      <c r="F351" s="15" t="s">
        <v>352</v>
      </c>
      <c r="H351" s="15" t="s">
        <v>701</v>
      </c>
    </row>
    <row r="352" ht="15.75" customHeight="1">
      <c r="A352" s="13">
        <v>43871.0</v>
      </c>
      <c r="B352" s="15" t="s">
        <v>99</v>
      </c>
      <c r="C352" s="15" t="s">
        <v>646</v>
      </c>
      <c r="D352" s="15" t="s">
        <v>502</v>
      </c>
      <c r="F352" s="15" t="s">
        <v>352</v>
      </c>
      <c r="H352" s="15" t="s">
        <v>701</v>
      </c>
    </row>
    <row r="353" ht="15.75" customHeight="1">
      <c r="A353" s="13">
        <v>43871.0</v>
      </c>
      <c r="B353" s="15" t="s">
        <v>99</v>
      </c>
      <c r="C353" s="15" t="s">
        <v>646</v>
      </c>
      <c r="D353" s="15" t="s">
        <v>502</v>
      </c>
      <c r="F353" s="15" t="s">
        <v>352</v>
      </c>
      <c r="H353" s="15" t="s">
        <v>701</v>
      </c>
    </row>
    <row r="354" ht="15.75" customHeight="1">
      <c r="A354" s="13">
        <v>43871.0</v>
      </c>
      <c r="B354" s="15" t="s">
        <v>99</v>
      </c>
      <c r="C354" s="15" t="s">
        <v>646</v>
      </c>
      <c r="D354" s="15" t="s">
        <v>502</v>
      </c>
      <c r="F354" s="15" t="s">
        <v>352</v>
      </c>
      <c r="H354" s="15" t="s">
        <v>701</v>
      </c>
    </row>
    <row r="355" ht="15.75" customHeight="1">
      <c r="A355" s="13">
        <v>43871.0</v>
      </c>
      <c r="B355" s="15" t="s">
        <v>99</v>
      </c>
      <c r="C355" s="15" t="s">
        <v>646</v>
      </c>
      <c r="D355" s="15" t="s">
        <v>502</v>
      </c>
      <c r="F355" s="15" t="s">
        <v>352</v>
      </c>
      <c r="H355" s="15" t="s">
        <v>701</v>
      </c>
    </row>
    <row r="356" ht="15.75" customHeight="1">
      <c r="A356" s="13">
        <v>43871.0</v>
      </c>
      <c r="B356" s="15" t="s">
        <v>99</v>
      </c>
      <c r="C356" s="15" t="s">
        <v>646</v>
      </c>
      <c r="D356" s="15" t="s">
        <v>502</v>
      </c>
      <c r="F356" s="15" t="s">
        <v>352</v>
      </c>
      <c r="H356" s="15" t="s">
        <v>701</v>
      </c>
    </row>
    <row r="357" ht="15.75" customHeight="1">
      <c r="A357" s="13">
        <v>43871.0</v>
      </c>
      <c r="B357" s="15" t="s">
        <v>99</v>
      </c>
      <c r="C357" s="15" t="s">
        <v>646</v>
      </c>
      <c r="D357" s="15" t="s">
        <v>502</v>
      </c>
      <c r="F357" s="15" t="s">
        <v>352</v>
      </c>
      <c r="H357" s="15" t="s">
        <v>701</v>
      </c>
    </row>
    <row r="358" ht="15.75" customHeight="1">
      <c r="A358" s="13">
        <v>43871.0</v>
      </c>
      <c r="B358" s="15" t="s">
        <v>99</v>
      </c>
      <c r="C358" s="15" t="s">
        <v>646</v>
      </c>
      <c r="D358" s="15" t="s">
        <v>502</v>
      </c>
      <c r="F358" s="15" t="s">
        <v>352</v>
      </c>
      <c r="H358" s="15" t="s">
        <v>701</v>
      </c>
    </row>
    <row r="359" ht="15.75" customHeight="1">
      <c r="A359" s="13">
        <v>43871.0</v>
      </c>
      <c r="B359" s="15" t="s">
        <v>99</v>
      </c>
      <c r="C359" s="15" t="s">
        <v>646</v>
      </c>
      <c r="D359" s="15" t="s">
        <v>502</v>
      </c>
      <c r="F359" s="15" t="s">
        <v>352</v>
      </c>
      <c r="H359" s="15" t="s">
        <v>701</v>
      </c>
    </row>
    <row r="360" ht="15.75" customHeight="1">
      <c r="A360" s="13">
        <v>43871.0</v>
      </c>
      <c r="B360" s="15" t="s">
        <v>99</v>
      </c>
      <c r="C360" s="15" t="s">
        <v>646</v>
      </c>
      <c r="D360" s="15" t="s">
        <v>502</v>
      </c>
      <c r="F360" s="15" t="s">
        <v>352</v>
      </c>
      <c r="H360" s="15" t="s">
        <v>701</v>
      </c>
    </row>
    <row r="361" ht="15.75" customHeight="1">
      <c r="A361" s="13">
        <v>43871.0</v>
      </c>
      <c r="B361" s="15" t="s">
        <v>99</v>
      </c>
      <c r="C361" s="15" t="s">
        <v>646</v>
      </c>
      <c r="D361" s="15" t="s">
        <v>502</v>
      </c>
      <c r="F361" s="15" t="s">
        <v>352</v>
      </c>
      <c r="H361" s="15" t="s">
        <v>701</v>
      </c>
    </row>
    <row r="362" ht="15.75" customHeight="1">
      <c r="A362" s="13">
        <v>43871.0</v>
      </c>
      <c r="B362" s="15" t="s">
        <v>99</v>
      </c>
      <c r="C362" s="15" t="s">
        <v>646</v>
      </c>
      <c r="D362" s="15" t="s">
        <v>502</v>
      </c>
      <c r="F362" s="15" t="s">
        <v>352</v>
      </c>
      <c r="H362" s="15" t="s">
        <v>701</v>
      </c>
    </row>
    <row r="363" ht="15.75" customHeight="1">
      <c r="A363" s="13">
        <v>43871.0</v>
      </c>
      <c r="B363" s="15" t="s">
        <v>99</v>
      </c>
      <c r="C363" s="15" t="s">
        <v>646</v>
      </c>
      <c r="D363" s="15" t="s">
        <v>502</v>
      </c>
      <c r="F363" s="15" t="s">
        <v>352</v>
      </c>
      <c r="H363" s="15" t="s">
        <v>701</v>
      </c>
    </row>
    <row r="364" ht="15.75" customHeight="1">
      <c r="A364" s="13">
        <v>43871.0</v>
      </c>
      <c r="B364" s="15" t="s">
        <v>99</v>
      </c>
      <c r="C364" s="15" t="s">
        <v>646</v>
      </c>
      <c r="D364" s="15" t="s">
        <v>502</v>
      </c>
      <c r="F364" s="15" t="s">
        <v>352</v>
      </c>
      <c r="H364" s="15" t="s">
        <v>701</v>
      </c>
    </row>
    <row r="365" ht="15.75" customHeight="1">
      <c r="A365" s="13">
        <v>43871.0</v>
      </c>
      <c r="B365" s="15" t="s">
        <v>99</v>
      </c>
      <c r="C365" s="15" t="s">
        <v>646</v>
      </c>
      <c r="D365" s="15" t="s">
        <v>502</v>
      </c>
      <c r="F365" s="15" t="s">
        <v>352</v>
      </c>
      <c r="H365" s="15" t="s">
        <v>701</v>
      </c>
    </row>
    <row r="366" ht="15.75" customHeight="1">
      <c r="A366" s="13">
        <v>43871.0</v>
      </c>
      <c r="B366" s="15" t="s">
        <v>99</v>
      </c>
      <c r="C366" s="15" t="s">
        <v>646</v>
      </c>
      <c r="D366" s="15" t="s">
        <v>502</v>
      </c>
      <c r="F366" s="15" t="s">
        <v>352</v>
      </c>
      <c r="H366" s="15" t="s">
        <v>701</v>
      </c>
    </row>
    <row r="367" ht="15.75" customHeight="1">
      <c r="A367" s="13">
        <v>43871.0</v>
      </c>
      <c r="B367" s="15" t="s">
        <v>99</v>
      </c>
      <c r="C367" s="15" t="s">
        <v>646</v>
      </c>
      <c r="D367" s="15" t="s">
        <v>502</v>
      </c>
      <c r="F367" s="15" t="s">
        <v>352</v>
      </c>
      <c r="H367" s="15" t="s">
        <v>701</v>
      </c>
    </row>
    <row r="368" ht="15.75" customHeight="1">
      <c r="A368" s="13">
        <v>43871.0</v>
      </c>
      <c r="B368" s="15" t="s">
        <v>99</v>
      </c>
      <c r="C368" s="15" t="s">
        <v>646</v>
      </c>
      <c r="D368" s="15" t="s">
        <v>502</v>
      </c>
      <c r="F368" s="15" t="s">
        <v>352</v>
      </c>
      <c r="H368" s="15" t="s">
        <v>701</v>
      </c>
    </row>
    <row r="369" ht="15.75" customHeight="1">
      <c r="A369" s="13">
        <v>43871.0</v>
      </c>
      <c r="B369" s="15" t="s">
        <v>99</v>
      </c>
      <c r="C369" s="15" t="s">
        <v>646</v>
      </c>
      <c r="D369" s="15" t="s">
        <v>502</v>
      </c>
      <c r="F369" s="15" t="s">
        <v>352</v>
      </c>
      <c r="H369" s="15" t="s">
        <v>701</v>
      </c>
    </row>
    <row r="370" ht="15.75" customHeight="1">
      <c r="A370" s="13">
        <v>43871.0</v>
      </c>
      <c r="B370" s="15" t="s">
        <v>99</v>
      </c>
      <c r="C370" s="15" t="s">
        <v>646</v>
      </c>
      <c r="D370" s="15" t="s">
        <v>502</v>
      </c>
      <c r="F370" s="15" t="s">
        <v>352</v>
      </c>
      <c r="H370" s="15" t="s">
        <v>701</v>
      </c>
    </row>
    <row r="371" ht="15.75" customHeight="1">
      <c r="A371" s="13">
        <v>43871.0</v>
      </c>
      <c r="B371" s="15" t="s">
        <v>99</v>
      </c>
      <c r="C371" s="15" t="s">
        <v>646</v>
      </c>
      <c r="D371" s="15" t="s">
        <v>502</v>
      </c>
      <c r="F371" s="15" t="s">
        <v>352</v>
      </c>
      <c r="H371" s="15" t="s">
        <v>701</v>
      </c>
    </row>
    <row r="372" ht="15.75" customHeight="1">
      <c r="A372" s="13">
        <v>43871.0</v>
      </c>
      <c r="B372" s="15" t="s">
        <v>99</v>
      </c>
      <c r="C372" s="15" t="s">
        <v>646</v>
      </c>
      <c r="D372" s="15" t="s">
        <v>502</v>
      </c>
      <c r="F372" s="15" t="s">
        <v>352</v>
      </c>
      <c r="H372" s="15" t="s">
        <v>701</v>
      </c>
    </row>
    <row r="373" ht="15.75" customHeight="1">
      <c r="A373" s="13">
        <v>43871.0</v>
      </c>
      <c r="B373" s="15" t="s">
        <v>99</v>
      </c>
      <c r="C373" s="15" t="s">
        <v>646</v>
      </c>
      <c r="D373" s="15" t="s">
        <v>502</v>
      </c>
      <c r="F373" s="15" t="s">
        <v>352</v>
      </c>
      <c r="H373" s="15" t="s">
        <v>701</v>
      </c>
    </row>
    <row r="374" ht="15.75" customHeight="1">
      <c r="A374" s="13">
        <v>43871.0</v>
      </c>
      <c r="B374" s="15" t="s">
        <v>99</v>
      </c>
      <c r="C374" s="15" t="s">
        <v>646</v>
      </c>
      <c r="D374" s="15" t="s">
        <v>502</v>
      </c>
      <c r="F374" s="15" t="s">
        <v>352</v>
      </c>
      <c r="H374" s="15" t="s">
        <v>701</v>
      </c>
    </row>
    <row r="375" ht="15.75" customHeight="1">
      <c r="A375" s="13">
        <v>43871.0</v>
      </c>
      <c r="B375" s="15" t="s">
        <v>99</v>
      </c>
      <c r="C375" s="15" t="s">
        <v>646</v>
      </c>
      <c r="D375" s="15" t="s">
        <v>502</v>
      </c>
      <c r="F375" s="15" t="s">
        <v>352</v>
      </c>
      <c r="H375" s="15" t="s">
        <v>701</v>
      </c>
    </row>
    <row r="376" ht="15.75" customHeight="1">
      <c r="A376" s="13">
        <v>43871.0</v>
      </c>
      <c r="B376" s="15" t="s">
        <v>99</v>
      </c>
      <c r="C376" s="15" t="s">
        <v>646</v>
      </c>
      <c r="D376" s="15" t="s">
        <v>502</v>
      </c>
      <c r="F376" s="15" t="s">
        <v>352</v>
      </c>
      <c r="H376" s="15" t="s">
        <v>701</v>
      </c>
    </row>
    <row r="377" ht="15.75" customHeight="1">
      <c r="A377" s="13">
        <v>43871.0</v>
      </c>
      <c r="B377" s="15" t="s">
        <v>99</v>
      </c>
      <c r="C377" s="15" t="s">
        <v>646</v>
      </c>
      <c r="D377" s="15" t="s">
        <v>502</v>
      </c>
      <c r="F377" s="15" t="s">
        <v>352</v>
      </c>
      <c r="H377" s="15" t="s">
        <v>701</v>
      </c>
    </row>
    <row r="378" ht="15.75" customHeight="1">
      <c r="A378" s="13">
        <v>43871.0</v>
      </c>
      <c r="B378" s="15" t="s">
        <v>99</v>
      </c>
      <c r="C378" s="15" t="s">
        <v>646</v>
      </c>
      <c r="D378" s="15" t="s">
        <v>502</v>
      </c>
      <c r="F378" s="15" t="s">
        <v>352</v>
      </c>
      <c r="H378" s="15" t="s">
        <v>701</v>
      </c>
    </row>
    <row r="379" ht="15.75" customHeight="1">
      <c r="A379" s="13">
        <v>43871.0</v>
      </c>
      <c r="B379" s="15" t="s">
        <v>99</v>
      </c>
      <c r="C379" s="15" t="s">
        <v>646</v>
      </c>
      <c r="D379" s="15" t="s">
        <v>502</v>
      </c>
      <c r="F379" s="15" t="s">
        <v>352</v>
      </c>
      <c r="H379" s="15" t="s">
        <v>701</v>
      </c>
    </row>
    <row r="380" ht="15.75" customHeight="1">
      <c r="A380" s="13">
        <v>43871.0</v>
      </c>
      <c r="B380" s="15" t="s">
        <v>99</v>
      </c>
      <c r="C380" s="15" t="s">
        <v>646</v>
      </c>
      <c r="D380" s="15" t="s">
        <v>502</v>
      </c>
      <c r="F380" s="15" t="s">
        <v>352</v>
      </c>
      <c r="H380" s="15" t="s">
        <v>701</v>
      </c>
    </row>
    <row r="381" ht="15.75" customHeight="1">
      <c r="A381" s="13">
        <v>43871.0</v>
      </c>
      <c r="B381" s="15" t="s">
        <v>99</v>
      </c>
      <c r="C381" s="15" t="s">
        <v>646</v>
      </c>
      <c r="D381" s="15" t="s">
        <v>502</v>
      </c>
      <c r="F381" s="15" t="s">
        <v>352</v>
      </c>
      <c r="H381" s="15" t="s">
        <v>701</v>
      </c>
    </row>
    <row r="382" ht="15.75" customHeight="1">
      <c r="A382" s="13">
        <v>43871.0</v>
      </c>
      <c r="B382" s="15" t="s">
        <v>99</v>
      </c>
      <c r="C382" s="15" t="s">
        <v>646</v>
      </c>
      <c r="D382" s="15" t="s">
        <v>502</v>
      </c>
      <c r="F382" s="15" t="s">
        <v>352</v>
      </c>
      <c r="H382" s="15" t="s">
        <v>701</v>
      </c>
    </row>
    <row r="383" ht="15.75" customHeight="1">
      <c r="A383" s="13">
        <v>43871.0</v>
      </c>
      <c r="B383" s="15" t="s">
        <v>99</v>
      </c>
      <c r="C383" s="15" t="s">
        <v>646</v>
      </c>
      <c r="D383" s="15" t="s">
        <v>502</v>
      </c>
      <c r="F383" s="15" t="s">
        <v>352</v>
      </c>
      <c r="H383" s="15" t="s">
        <v>701</v>
      </c>
    </row>
    <row r="384" ht="15.75" customHeight="1">
      <c r="A384" s="13">
        <v>43871.0</v>
      </c>
      <c r="B384" s="15" t="s">
        <v>99</v>
      </c>
      <c r="C384" s="15" t="s">
        <v>646</v>
      </c>
      <c r="D384" s="15" t="s">
        <v>502</v>
      </c>
      <c r="F384" s="15" t="s">
        <v>352</v>
      </c>
      <c r="H384" s="15" t="s">
        <v>701</v>
      </c>
    </row>
    <row r="385" ht="15.75" customHeight="1">
      <c r="A385" s="13">
        <v>43871.0</v>
      </c>
      <c r="B385" s="15" t="s">
        <v>99</v>
      </c>
      <c r="C385" s="15" t="s">
        <v>646</v>
      </c>
      <c r="D385" s="15" t="s">
        <v>502</v>
      </c>
      <c r="F385" s="15" t="s">
        <v>352</v>
      </c>
      <c r="H385" s="15" t="s">
        <v>701</v>
      </c>
    </row>
    <row r="386" ht="15.75" customHeight="1">
      <c r="A386" s="13">
        <v>43871.0</v>
      </c>
      <c r="B386" s="15" t="s">
        <v>99</v>
      </c>
      <c r="C386" s="15" t="s">
        <v>646</v>
      </c>
      <c r="D386" s="15" t="s">
        <v>502</v>
      </c>
      <c r="F386" s="15" t="s">
        <v>352</v>
      </c>
      <c r="H386" s="15" t="s">
        <v>701</v>
      </c>
    </row>
    <row r="387" ht="15.75" customHeight="1">
      <c r="A387" s="13">
        <v>43871.0</v>
      </c>
      <c r="B387" s="15" t="s">
        <v>99</v>
      </c>
      <c r="C387" s="15" t="s">
        <v>646</v>
      </c>
      <c r="D387" s="15" t="s">
        <v>502</v>
      </c>
      <c r="F387" s="15" t="s">
        <v>352</v>
      </c>
      <c r="H387" s="15" t="s">
        <v>701</v>
      </c>
    </row>
    <row r="388" ht="15.75" customHeight="1">
      <c r="A388" s="13">
        <v>43871.0</v>
      </c>
      <c r="B388" s="15" t="s">
        <v>99</v>
      </c>
      <c r="C388" s="15" t="s">
        <v>646</v>
      </c>
      <c r="D388" s="15" t="s">
        <v>502</v>
      </c>
      <c r="F388" s="15" t="s">
        <v>352</v>
      </c>
      <c r="H388" s="15" t="s">
        <v>701</v>
      </c>
    </row>
    <row r="389" ht="15.75" customHeight="1">
      <c r="A389" s="13">
        <v>43871.0</v>
      </c>
      <c r="B389" s="15" t="s">
        <v>99</v>
      </c>
      <c r="C389" s="15" t="s">
        <v>646</v>
      </c>
      <c r="D389" s="15" t="s">
        <v>502</v>
      </c>
      <c r="F389" s="15" t="s">
        <v>352</v>
      </c>
      <c r="H389" s="15" t="s">
        <v>701</v>
      </c>
    </row>
    <row r="390" ht="15.75" customHeight="1">
      <c r="A390" s="13">
        <v>43871.0</v>
      </c>
      <c r="B390" s="15" t="s">
        <v>99</v>
      </c>
      <c r="C390" s="15" t="s">
        <v>646</v>
      </c>
      <c r="D390" s="15" t="s">
        <v>502</v>
      </c>
      <c r="F390" s="15" t="s">
        <v>352</v>
      </c>
      <c r="H390" s="15" t="s">
        <v>701</v>
      </c>
    </row>
    <row r="391" ht="15.75" customHeight="1">
      <c r="A391" s="13">
        <v>43871.0</v>
      </c>
      <c r="B391" s="15" t="s">
        <v>99</v>
      </c>
      <c r="C391" s="15" t="s">
        <v>646</v>
      </c>
      <c r="D391" s="15" t="s">
        <v>502</v>
      </c>
      <c r="F391" s="15" t="s">
        <v>352</v>
      </c>
      <c r="H391" s="15" t="s">
        <v>701</v>
      </c>
    </row>
    <row r="392" ht="15.75" customHeight="1">
      <c r="A392" s="13">
        <v>43871.0</v>
      </c>
      <c r="B392" s="15" t="s">
        <v>99</v>
      </c>
      <c r="C392" s="15" t="s">
        <v>646</v>
      </c>
      <c r="D392" s="15" t="s">
        <v>502</v>
      </c>
      <c r="F392" s="15" t="s">
        <v>352</v>
      </c>
      <c r="H392" s="15" t="s">
        <v>701</v>
      </c>
    </row>
    <row r="393" ht="15.75" customHeight="1">
      <c r="A393" s="13">
        <v>43871.0</v>
      </c>
      <c r="B393" s="15" t="s">
        <v>99</v>
      </c>
      <c r="C393" s="15" t="s">
        <v>646</v>
      </c>
      <c r="D393" s="15" t="s">
        <v>502</v>
      </c>
      <c r="F393" s="15" t="s">
        <v>352</v>
      </c>
      <c r="H393" s="15" t="s">
        <v>701</v>
      </c>
    </row>
    <row r="394" ht="15.75" customHeight="1">
      <c r="A394" s="13">
        <v>43871.0</v>
      </c>
      <c r="B394" s="15" t="s">
        <v>99</v>
      </c>
      <c r="C394" s="15" t="s">
        <v>646</v>
      </c>
      <c r="D394" s="15" t="s">
        <v>502</v>
      </c>
      <c r="F394" s="15" t="s">
        <v>352</v>
      </c>
      <c r="H394" s="15" t="s">
        <v>701</v>
      </c>
    </row>
    <row r="395" ht="15.75" customHeight="1">
      <c r="A395" s="13">
        <v>43871.0</v>
      </c>
      <c r="B395" s="15" t="s">
        <v>99</v>
      </c>
      <c r="C395" s="15" t="s">
        <v>646</v>
      </c>
      <c r="D395" s="15" t="s">
        <v>502</v>
      </c>
      <c r="F395" s="15" t="s">
        <v>352</v>
      </c>
      <c r="H395" s="15" t="s">
        <v>701</v>
      </c>
    </row>
    <row r="396" ht="15.75" customHeight="1">
      <c r="A396" s="13">
        <v>43871.0</v>
      </c>
      <c r="B396" s="15" t="s">
        <v>99</v>
      </c>
      <c r="C396" s="15" t="s">
        <v>646</v>
      </c>
      <c r="D396" s="15" t="s">
        <v>502</v>
      </c>
      <c r="F396" s="15" t="s">
        <v>352</v>
      </c>
      <c r="H396" s="15" t="s">
        <v>701</v>
      </c>
    </row>
    <row r="397" ht="15.75" customHeight="1">
      <c r="A397" s="13">
        <v>43871.0</v>
      </c>
      <c r="B397" s="15" t="s">
        <v>99</v>
      </c>
      <c r="C397" s="15" t="s">
        <v>646</v>
      </c>
      <c r="D397" s="15" t="s">
        <v>502</v>
      </c>
      <c r="F397" s="15" t="s">
        <v>352</v>
      </c>
      <c r="H397" s="15" t="s">
        <v>701</v>
      </c>
    </row>
    <row r="398" ht="15.75" customHeight="1">
      <c r="A398" s="13">
        <v>43871.0</v>
      </c>
      <c r="B398" s="15" t="s">
        <v>99</v>
      </c>
      <c r="C398" s="15" t="s">
        <v>646</v>
      </c>
      <c r="D398" s="15" t="s">
        <v>502</v>
      </c>
      <c r="F398" s="15" t="s">
        <v>352</v>
      </c>
      <c r="H398" s="15" t="s">
        <v>701</v>
      </c>
    </row>
    <row r="399" ht="15.75" customHeight="1">
      <c r="A399" s="13">
        <v>43871.0</v>
      </c>
      <c r="B399" s="15" t="s">
        <v>99</v>
      </c>
      <c r="C399" s="15" t="s">
        <v>646</v>
      </c>
      <c r="D399" s="15" t="s">
        <v>502</v>
      </c>
      <c r="F399" s="15" t="s">
        <v>352</v>
      </c>
      <c r="H399" s="15" t="s">
        <v>701</v>
      </c>
    </row>
    <row r="400" ht="15.75" customHeight="1">
      <c r="A400" s="13">
        <v>43871.0</v>
      </c>
      <c r="B400" s="15" t="s">
        <v>99</v>
      </c>
      <c r="C400" s="15" t="s">
        <v>646</v>
      </c>
      <c r="D400" s="15" t="s">
        <v>502</v>
      </c>
      <c r="F400" s="15" t="s">
        <v>352</v>
      </c>
      <c r="H400" s="15" t="s">
        <v>701</v>
      </c>
    </row>
    <row r="401" ht="15.75" customHeight="1">
      <c r="A401" s="13">
        <v>43871.0</v>
      </c>
      <c r="B401" s="15" t="s">
        <v>99</v>
      </c>
      <c r="C401" s="15" t="s">
        <v>646</v>
      </c>
      <c r="D401" s="15" t="s">
        <v>502</v>
      </c>
      <c r="F401" s="15" t="s">
        <v>352</v>
      </c>
      <c r="H401" s="15" t="s">
        <v>701</v>
      </c>
    </row>
    <row r="402" ht="15.75" customHeight="1">
      <c r="A402" s="13">
        <v>43871.0</v>
      </c>
      <c r="B402" s="15" t="s">
        <v>99</v>
      </c>
      <c r="C402" s="15" t="s">
        <v>646</v>
      </c>
      <c r="D402" s="15" t="s">
        <v>502</v>
      </c>
      <c r="F402" s="15" t="s">
        <v>352</v>
      </c>
      <c r="H402" s="15" t="s">
        <v>701</v>
      </c>
    </row>
    <row r="403" ht="15.75" customHeight="1">
      <c r="A403" s="13">
        <v>43871.0</v>
      </c>
      <c r="B403" s="15" t="s">
        <v>99</v>
      </c>
      <c r="C403" s="15" t="s">
        <v>646</v>
      </c>
      <c r="D403" s="15" t="s">
        <v>502</v>
      </c>
      <c r="F403" s="15" t="s">
        <v>352</v>
      </c>
      <c r="H403" s="15" t="s">
        <v>701</v>
      </c>
    </row>
    <row r="404" ht="15.75" customHeight="1">
      <c r="A404" s="13">
        <v>43871.0</v>
      </c>
      <c r="B404" s="15" t="s">
        <v>99</v>
      </c>
      <c r="C404" s="15" t="s">
        <v>646</v>
      </c>
      <c r="D404" s="15" t="s">
        <v>502</v>
      </c>
      <c r="F404" s="15" t="s">
        <v>352</v>
      </c>
      <c r="H404" s="15" t="s">
        <v>701</v>
      </c>
    </row>
    <row r="405" ht="15.75" customHeight="1">
      <c r="A405" s="13">
        <v>43871.0</v>
      </c>
      <c r="B405" s="15" t="s">
        <v>99</v>
      </c>
      <c r="C405" s="15" t="s">
        <v>646</v>
      </c>
      <c r="D405" s="15" t="s">
        <v>502</v>
      </c>
      <c r="F405" s="15" t="s">
        <v>352</v>
      </c>
      <c r="H405" s="15" t="s">
        <v>701</v>
      </c>
    </row>
    <row r="406" ht="15.75" customHeight="1">
      <c r="A406" s="13">
        <v>43871.0</v>
      </c>
      <c r="B406" s="15" t="s">
        <v>99</v>
      </c>
      <c r="C406" s="15" t="s">
        <v>646</v>
      </c>
      <c r="D406" s="15" t="s">
        <v>502</v>
      </c>
      <c r="F406" s="15" t="s">
        <v>352</v>
      </c>
      <c r="H406" s="15" t="s">
        <v>701</v>
      </c>
    </row>
    <row r="407" ht="15.75" customHeight="1">
      <c r="A407" s="13">
        <v>43871.0</v>
      </c>
      <c r="B407" s="15" t="s">
        <v>99</v>
      </c>
      <c r="C407" s="15" t="s">
        <v>646</v>
      </c>
      <c r="D407" s="15" t="s">
        <v>502</v>
      </c>
      <c r="F407" s="15" t="s">
        <v>352</v>
      </c>
      <c r="H407" s="15" t="s">
        <v>701</v>
      </c>
    </row>
    <row r="408" ht="15.75" customHeight="1">
      <c r="A408" s="13">
        <v>43871.0</v>
      </c>
      <c r="B408" s="15" t="s">
        <v>99</v>
      </c>
      <c r="C408" s="15" t="s">
        <v>646</v>
      </c>
      <c r="D408" s="15" t="s">
        <v>502</v>
      </c>
      <c r="F408" s="15" t="s">
        <v>352</v>
      </c>
      <c r="H408" s="15" t="s">
        <v>701</v>
      </c>
    </row>
    <row r="409" ht="15.75" customHeight="1">
      <c r="A409" s="13">
        <v>43871.0</v>
      </c>
      <c r="B409" s="15" t="s">
        <v>99</v>
      </c>
      <c r="C409" s="15" t="s">
        <v>646</v>
      </c>
      <c r="D409" s="15" t="s">
        <v>502</v>
      </c>
      <c r="F409" s="15" t="s">
        <v>352</v>
      </c>
      <c r="H409" s="15" t="s">
        <v>701</v>
      </c>
    </row>
    <row r="410" ht="15.75" customHeight="1">
      <c r="A410" s="13">
        <v>43871.0</v>
      </c>
      <c r="B410" s="15" t="s">
        <v>99</v>
      </c>
      <c r="C410" s="15" t="s">
        <v>646</v>
      </c>
      <c r="D410" s="15" t="s">
        <v>502</v>
      </c>
      <c r="F410" s="15" t="s">
        <v>352</v>
      </c>
      <c r="H410" s="15" t="s">
        <v>702</v>
      </c>
    </row>
    <row r="411" ht="15.75" customHeight="1">
      <c r="A411" s="13">
        <v>43871.0</v>
      </c>
      <c r="B411" s="15" t="s">
        <v>99</v>
      </c>
      <c r="C411" s="15" t="s">
        <v>646</v>
      </c>
      <c r="D411" s="15" t="s">
        <v>502</v>
      </c>
      <c r="F411" s="15" t="s">
        <v>352</v>
      </c>
      <c r="H411" s="15" t="s">
        <v>702</v>
      </c>
    </row>
    <row r="412" ht="15.75" customHeight="1">
      <c r="A412" s="13">
        <v>43871.0</v>
      </c>
      <c r="B412" s="15" t="s">
        <v>99</v>
      </c>
      <c r="C412" s="15" t="s">
        <v>646</v>
      </c>
      <c r="D412" s="15" t="s">
        <v>502</v>
      </c>
      <c r="F412" s="15" t="s">
        <v>352</v>
      </c>
      <c r="H412" s="15" t="s">
        <v>702</v>
      </c>
    </row>
    <row r="413" ht="15.75" customHeight="1">
      <c r="A413" s="13">
        <v>43871.0</v>
      </c>
      <c r="B413" s="15" t="s">
        <v>99</v>
      </c>
      <c r="C413" s="15" t="s">
        <v>646</v>
      </c>
      <c r="D413" s="15" t="s">
        <v>502</v>
      </c>
      <c r="F413" s="15" t="s">
        <v>352</v>
      </c>
      <c r="H413" s="15" t="s">
        <v>702</v>
      </c>
    </row>
    <row r="414" ht="15.75" customHeight="1">
      <c r="A414" s="13">
        <v>43871.0</v>
      </c>
      <c r="B414" s="15" t="s">
        <v>99</v>
      </c>
      <c r="C414" s="15" t="s">
        <v>646</v>
      </c>
      <c r="D414" s="15" t="s">
        <v>502</v>
      </c>
      <c r="F414" s="15" t="s">
        <v>352</v>
      </c>
      <c r="H414" s="15" t="s">
        <v>702</v>
      </c>
    </row>
    <row r="415" ht="15.75" customHeight="1">
      <c r="A415" s="13">
        <v>43871.0</v>
      </c>
      <c r="B415" s="15" t="s">
        <v>99</v>
      </c>
      <c r="C415" s="15" t="s">
        <v>646</v>
      </c>
      <c r="D415" s="15" t="s">
        <v>526</v>
      </c>
      <c r="F415" s="15" t="s">
        <v>352</v>
      </c>
      <c r="H415" s="15" t="s">
        <v>701</v>
      </c>
    </row>
    <row r="416" ht="15.75" customHeight="1">
      <c r="A416" s="13">
        <v>43871.0</v>
      </c>
      <c r="B416" s="15" t="s">
        <v>99</v>
      </c>
      <c r="C416" s="15" t="s">
        <v>646</v>
      </c>
      <c r="D416" s="15" t="s">
        <v>526</v>
      </c>
      <c r="F416" s="15" t="s">
        <v>352</v>
      </c>
      <c r="H416" s="15" t="s">
        <v>701</v>
      </c>
    </row>
    <row r="417" ht="15.75" customHeight="1">
      <c r="A417" s="13">
        <v>43871.0</v>
      </c>
      <c r="B417" s="15" t="s">
        <v>99</v>
      </c>
      <c r="C417" s="15" t="s">
        <v>646</v>
      </c>
      <c r="D417" s="15" t="s">
        <v>526</v>
      </c>
      <c r="F417" s="15" t="s">
        <v>352</v>
      </c>
      <c r="H417" s="15" t="s">
        <v>701</v>
      </c>
    </row>
    <row r="418" ht="15.75" customHeight="1">
      <c r="A418" s="13">
        <v>43871.0</v>
      </c>
      <c r="B418" s="15" t="s">
        <v>99</v>
      </c>
      <c r="C418" s="15" t="s">
        <v>646</v>
      </c>
      <c r="D418" s="15" t="s">
        <v>526</v>
      </c>
      <c r="F418" s="15" t="s">
        <v>352</v>
      </c>
      <c r="H418" s="15" t="s">
        <v>701</v>
      </c>
    </row>
    <row r="419" ht="15.75" customHeight="1">
      <c r="A419" s="13">
        <v>43871.0</v>
      </c>
      <c r="B419" s="15" t="s">
        <v>99</v>
      </c>
      <c r="C419" s="15" t="s">
        <v>646</v>
      </c>
      <c r="D419" s="15" t="s">
        <v>526</v>
      </c>
      <c r="F419" s="15" t="s">
        <v>352</v>
      </c>
      <c r="H419" s="15" t="s">
        <v>701</v>
      </c>
    </row>
    <row r="420" ht="15.75" customHeight="1">
      <c r="A420" s="13">
        <v>43871.0</v>
      </c>
      <c r="B420" s="15" t="s">
        <v>99</v>
      </c>
      <c r="C420" s="15" t="s">
        <v>646</v>
      </c>
      <c r="D420" s="15" t="s">
        <v>526</v>
      </c>
      <c r="F420" s="15" t="s">
        <v>352</v>
      </c>
      <c r="H420" s="15" t="s">
        <v>701</v>
      </c>
    </row>
    <row r="421" ht="15.75" customHeight="1">
      <c r="A421" s="13">
        <v>43871.0</v>
      </c>
      <c r="B421" s="15" t="s">
        <v>99</v>
      </c>
      <c r="C421" s="15" t="s">
        <v>646</v>
      </c>
      <c r="D421" s="15" t="s">
        <v>526</v>
      </c>
      <c r="F421" s="15" t="s">
        <v>352</v>
      </c>
      <c r="H421" s="15" t="s">
        <v>701</v>
      </c>
    </row>
    <row r="422" ht="15.75" customHeight="1">
      <c r="A422" s="13">
        <v>43871.0</v>
      </c>
      <c r="B422" s="15" t="s">
        <v>99</v>
      </c>
      <c r="C422" s="15" t="s">
        <v>646</v>
      </c>
      <c r="D422" s="15" t="s">
        <v>526</v>
      </c>
      <c r="F422" s="15" t="s">
        <v>352</v>
      </c>
      <c r="H422" s="15" t="s">
        <v>701</v>
      </c>
    </row>
    <row r="423" ht="15.75" customHeight="1">
      <c r="A423" s="13">
        <v>43871.0</v>
      </c>
      <c r="B423" s="15" t="s">
        <v>99</v>
      </c>
      <c r="C423" s="15" t="s">
        <v>646</v>
      </c>
      <c r="D423" s="15" t="s">
        <v>526</v>
      </c>
      <c r="F423" s="15" t="s">
        <v>352</v>
      </c>
      <c r="H423" s="15" t="s">
        <v>701</v>
      </c>
    </row>
    <row r="424" ht="15.75" customHeight="1">
      <c r="A424" s="13">
        <v>43871.0</v>
      </c>
      <c r="B424" s="15" t="s">
        <v>99</v>
      </c>
      <c r="C424" s="15" t="s">
        <v>646</v>
      </c>
      <c r="D424" s="15" t="s">
        <v>526</v>
      </c>
      <c r="F424" s="15" t="s">
        <v>352</v>
      </c>
      <c r="H424" s="15" t="s">
        <v>702</v>
      </c>
    </row>
    <row r="425" ht="15.75" customHeight="1">
      <c r="A425" s="13">
        <v>43872.0</v>
      </c>
      <c r="B425" s="15" t="s">
        <v>103</v>
      </c>
      <c r="C425" s="15" t="s">
        <v>648</v>
      </c>
      <c r="D425" s="15" t="s">
        <v>502</v>
      </c>
      <c r="F425" s="15" t="s">
        <v>703</v>
      </c>
      <c r="H425" s="15" t="s">
        <v>701</v>
      </c>
    </row>
    <row r="426" ht="15.75" customHeight="1">
      <c r="A426" s="13">
        <v>43872.0</v>
      </c>
      <c r="B426" s="15" t="s">
        <v>103</v>
      </c>
      <c r="C426" s="15" t="s">
        <v>648</v>
      </c>
      <c r="D426" s="15" t="s">
        <v>502</v>
      </c>
      <c r="F426" s="15" t="s">
        <v>703</v>
      </c>
      <c r="H426" s="15" t="s">
        <v>701</v>
      </c>
    </row>
    <row r="427" ht="15.75" customHeight="1">
      <c r="A427" s="13">
        <v>43872.0</v>
      </c>
      <c r="B427" s="15" t="s">
        <v>103</v>
      </c>
      <c r="C427" s="15" t="s">
        <v>648</v>
      </c>
      <c r="D427" s="15" t="s">
        <v>502</v>
      </c>
      <c r="F427" s="15" t="s">
        <v>703</v>
      </c>
      <c r="H427" s="15" t="s">
        <v>701</v>
      </c>
    </row>
    <row r="428" ht="15.75" customHeight="1">
      <c r="A428" s="13">
        <v>43872.0</v>
      </c>
      <c r="B428" s="15" t="s">
        <v>103</v>
      </c>
      <c r="C428" s="15" t="s">
        <v>648</v>
      </c>
      <c r="D428" s="15" t="s">
        <v>502</v>
      </c>
      <c r="F428" s="15" t="s">
        <v>703</v>
      </c>
      <c r="H428" s="15" t="s">
        <v>701</v>
      </c>
    </row>
    <row r="429" ht="15.75" customHeight="1">
      <c r="A429" s="13">
        <v>43872.0</v>
      </c>
      <c r="B429" s="15" t="s">
        <v>103</v>
      </c>
      <c r="C429" s="15" t="s">
        <v>648</v>
      </c>
      <c r="D429" s="15" t="s">
        <v>502</v>
      </c>
      <c r="F429" s="15" t="s">
        <v>703</v>
      </c>
      <c r="H429" s="15" t="s">
        <v>701</v>
      </c>
    </row>
    <row r="430" ht="15.75" customHeight="1">
      <c r="A430" s="13">
        <v>43872.0</v>
      </c>
      <c r="B430" s="15" t="s">
        <v>103</v>
      </c>
      <c r="C430" s="15" t="s">
        <v>648</v>
      </c>
      <c r="D430" s="15" t="s">
        <v>502</v>
      </c>
      <c r="F430" s="15" t="s">
        <v>703</v>
      </c>
      <c r="H430" s="15" t="s">
        <v>701</v>
      </c>
    </row>
    <row r="431" ht="15.75" customHeight="1">
      <c r="A431" s="13">
        <v>43872.0</v>
      </c>
      <c r="B431" s="15" t="s">
        <v>103</v>
      </c>
      <c r="C431" s="15" t="s">
        <v>648</v>
      </c>
      <c r="D431" s="15" t="s">
        <v>502</v>
      </c>
      <c r="F431" s="15" t="s">
        <v>703</v>
      </c>
      <c r="H431" s="15" t="s">
        <v>701</v>
      </c>
    </row>
    <row r="432" ht="15.75" customHeight="1">
      <c r="A432" s="13">
        <v>43872.0</v>
      </c>
      <c r="B432" s="15" t="s">
        <v>103</v>
      </c>
      <c r="C432" s="15" t="s">
        <v>648</v>
      </c>
      <c r="D432" s="15" t="s">
        <v>502</v>
      </c>
      <c r="F432" s="15" t="s">
        <v>703</v>
      </c>
      <c r="H432" s="15" t="s">
        <v>701</v>
      </c>
    </row>
    <row r="433" ht="15.75" customHeight="1">
      <c r="A433" s="13">
        <v>43872.0</v>
      </c>
      <c r="B433" s="15" t="s">
        <v>103</v>
      </c>
      <c r="C433" s="15" t="s">
        <v>648</v>
      </c>
      <c r="D433" s="15" t="s">
        <v>502</v>
      </c>
      <c r="F433" s="15" t="s">
        <v>703</v>
      </c>
      <c r="H433" s="15" t="s">
        <v>701</v>
      </c>
    </row>
    <row r="434" ht="15.75" customHeight="1">
      <c r="A434" s="13">
        <v>43872.0</v>
      </c>
      <c r="B434" s="15" t="s">
        <v>103</v>
      </c>
      <c r="C434" s="15" t="s">
        <v>648</v>
      </c>
      <c r="D434" s="15" t="s">
        <v>502</v>
      </c>
      <c r="F434" s="15" t="s">
        <v>703</v>
      </c>
      <c r="H434" s="15" t="s">
        <v>701</v>
      </c>
    </row>
    <row r="435" ht="15.75" customHeight="1">
      <c r="A435" s="13">
        <v>43872.0</v>
      </c>
      <c r="B435" s="15" t="s">
        <v>103</v>
      </c>
      <c r="C435" s="15" t="s">
        <v>648</v>
      </c>
      <c r="D435" s="15" t="s">
        <v>502</v>
      </c>
      <c r="F435" s="15" t="s">
        <v>703</v>
      </c>
      <c r="H435" s="15" t="s">
        <v>701</v>
      </c>
    </row>
    <row r="436" ht="15.75" customHeight="1">
      <c r="A436" s="13">
        <v>43872.0</v>
      </c>
      <c r="B436" s="15" t="s">
        <v>103</v>
      </c>
      <c r="C436" s="15" t="s">
        <v>648</v>
      </c>
      <c r="D436" s="15" t="s">
        <v>502</v>
      </c>
      <c r="F436" s="15" t="s">
        <v>703</v>
      </c>
      <c r="H436" s="15" t="s">
        <v>701</v>
      </c>
    </row>
    <row r="437" ht="15.75" customHeight="1">
      <c r="A437" s="13">
        <v>43872.0</v>
      </c>
      <c r="B437" s="15" t="s">
        <v>103</v>
      </c>
      <c r="C437" s="15" t="s">
        <v>648</v>
      </c>
      <c r="D437" s="15" t="s">
        <v>502</v>
      </c>
      <c r="F437" s="15" t="s">
        <v>703</v>
      </c>
      <c r="H437" s="15" t="s">
        <v>701</v>
      </c>
    </row>
    <row r="438" ht="15.75" customHeight="1">
      <c r="A438" s="13">
        <v>43872.0</v>
      </c>
      <c r="B438" s="15" t="s">
        <v>103</v>
      </c>
      <c r="C438" s="15" t="s">
        <v>648</v>
      </c>
      <c r="D438" s="15" t="s">
        <v>502</v>
      </c>
      <c r="F438" s="15" t="s">
        <v>703</v>
      </c>
      <c r="H438" s="15" t="s">
        <v>701</v>
      </c>
    </row>
    <row r="439" ht="15.75" customHeight="1">
      <c r="A439" s="13">
        <v>43872.0</v>
      </c>
      <c r="B439" s="15" t="s">
        <v>103</v>
      </c>
      <c r="C439" s="15" t="s">
        <v>648</v>
      </c>
      <c r="D439" s="15" t="s">
        <v>502</v>
      </c>
      <c r="F439" s="15" t="s">
        <v>703</v>
      </c>
      <c r="H439" s="15" t="s">
        <v>701</v>
      </c>
    </row>
    <row r="440" ht="15.75" customHeight="1">
      <c r="A440" s="13">
        <v>43872.0</v>
      </c>
      <c r="B440" s="15" t="s">
        <v>103</v>
      </c>
      <c r="C440" s="15" t="s">
        <v>648</v>
      </c>
      <c r="D440" s="15" t="s">
        <v>502</v>
      </c>
      <c r="F440" s="15" t="s">
        <v>703</v>
      </c>
      <c r="H440" s="15" t="s">
        <v>701</v>
      </c>
    </row>
    <row r="441" ht="15.75" customHeight="1">
      <c r="A441" s="13">
        <v>43872.0</v>
      </c>
      <c r="B441" s="15" t="s">
        <v>103</v>
      </c>
      <c r="C441" s="15" t="s">
        <v>648</v>
      </c>
      <c r="D441" s="15" t="s">
        <v>502</v>
      </c>
      <c r="F441" s="15" t="s">
        <v>703</v>
      </c>
      <c r="H441" s="15" t="s">
        <v>701</v>
      </c>
    </row>
    <row r="442" ht="15.75" customHeight="1">
      <c r="A442" s="13">
        <v>43872.0</v>
      </c>
      <c r="B442" s="15" t="s">
        <v>103</v>
      </c>
      <c r="C442" s="15" t="s">
        <v>648</v>
      </c>
      <c r="D442" s="15" t="s">
        <v>502</v>
      </c>
      <c r="F442" s="15" t="s">
        <v>703</v>
      </c>
      <c r="H442" s="15" t="s">
        <v>701</v>
      </c>
    </row>
    <row r="443" ht="15.75" customHeight="1">
      <c r="A443" s="13">
        <v>43872.0</v>
      </c>
      <c r="B443" s="15" t="s">
        <v>103</v>
      </c>
      <c r="C443" s="15" t="s">
        <v>648</v>
      </c>
      <c r="D443" s="15" t="s">
        <v>502</v>
      </c>
      <c r="F443" s="15" t="s">
        <v>703</v>
      </c>
      <c r="H443" s="15" t="s">
        <v>701</v>
      </c>
    </row>
    <row r="444" ht="15.75" customHeight="1">
      <c r="A444" s="13">
        <v>43872.0</v>
      </c>
      <c r="B444" s="15" t="s">
        <v>103</v>
      </c>
      <c r="C444" s="15" t="s">
        <v>648</v>
      </c>
      <c r="D444" s="15" t="s">
        <v>502</v>
      </c>
      <c r="F444" s="15" t="s">
        <v>703</v>
      </c>
      <c r="H444" s="15" t="s">
        <v>701</v>
      </c>
    </row>
    <row r="445" ht="15.75" customHeight="1">
      <c r="A445" s="13">
        <v>43872.0</v>
      </c>
      <c r="B445" s="15" t="s">
        <v>103</v>
      </c>
      <c r="C445" s="15" t="s">
        <v>648</v>
      </c>
      <c r="D445" s="15" t="s">
        <v>502</v>
      </c>
      <c r="F445" s="15" t="s">
        <v>703</v>
      </c>
      <c r="H445" s="15" t="s">
        <v>701</v>
      </c>
    </row>
    <row r="446" ht="15.75" customHeight="1">
      <c r="A446" s="13">
        <v>43872.0</v>
      </c>
      <c r="B446" s="15" t="s">
        <v>103</v>
      </c>
      <c r="C446" s="15" t="s">
        <v>648</v>
      </c>
      <c r="D446" s="15" t="s">
        <v>502</v>
      </c>
      <c r="F446" s="15" t="s">
        <v>703</v>
      </c>
      <c r="H446" s="15" t="s">
        <v>701</v>
      </c>
    </row>
    <row r="447" ht="15.75" customHeight="1">
      <c r="A447" s="13">
        <v>43872.0</v>
      </c>
      <c r="B447" s="15" t="s">
        <v>103</v>
      </c>
      <c r="C447" s="15" t="s">
        <v>648</v>
      </c>
      <c r="D447" s="15" t="s">
        <v>502</v>
      </c>
      <c r="F447" s="15" t="s">
        <v>703</v>
      </c>
      <c r="H447" s="15" t="s">
        <v>701</v>
      </c>
    </row>
    <row r="448" ht="15.75" customHeight="1">
      <c r="A448" s="13">
        <v>43872.0</v>
      </c>
      <c r="B448" s="15" t="s">
        <v>103</v>
      </c>
      <c r="C448" s="15" t="s">
        <v>648</v>
      </c>
      <c r="D448" s="15" t="s">
        <v>502</v>
      </c>
      <c r="F448" s="15" t="s">
        <v>703</v>
      </c>
      <c r="H448" s="15" t="s">
        <v>701</v>
      </c>
    </row>
    <row r="449" ht="15.75" customHeight="1">
      <c r="A449" s="13">
        <v>43872.0</v>
      </c>
      <c r="B449" s="15" t="s">
        <v>103</v>
      </c>
      <c r="C449" s="15" t="s">
        <v>648</v>
      </c>
      <c r="D449" s="15" t="s">
        <v>502</v>
      </c>
      <c r="F449" s="15" t="s">
        <v>703</v>
      </c>
      <c r="H449" s="15" t="s">
        <v>701</v>
      </c>
    </row>
    <row r="450" ht="15.75" customHeight="1">
      <c r="A450" s="13">
        <v>43872.0</v>
      </c>
      <c r="B450" s="15" t="s">
        <v>103</v>
      </c>
      <c r="C450" s="15" t="s">
        <v>648</v>
      </c>
      <c r="D450" s="15" t="s">
        <v>502</v>
      </c>
      <c r="F450" s="15" t="s">
        <v>703</v>
      </c>
      <c r="H450" s="15" t="s">
        <v>701</v>
      </c>
    </row>
    <row r="451" ht="15.75" customHeight="1">
      <c r="A451" s="13">
        <v>43872.0</v>
      </c>
      <c r="B451" s="15" t="s">
        <v>103</v>
      </c>
      <c r="C451" s="15" t="s">
        <v>648</v>
      </c>
      <c r="D451" s="15" t="s">
        <v>502</v>
      </c>
      <c r="F451" s="15" t="s">
        <v>703</v>
      </c>
      <c r="H451" s="15" t="s">
        <v>701</v>
      </c>
    </row>
    <row r="452" ht="15.75" customHeight="1">
      <c r="A452" s="13">
        <v>43872.0</v>
      </c>
      <c r="B452" s="15" t="s">
        <v>103</v>
      </c>
      <c r="C452" s="15" t="s">
        <v>648</v>
      </c>
      <c r="D452" s="15" t="s">
        <v>502</v>
      </c>
      <c r="F452" s="15" t="s">
        <v>703</v>
      </c>
      <c r="H452" s="15" t="s">
        <v>701</v>
      </c>
    </row>
    <row r="453" ht="15.75" customHeight="1">
      <c r="A453" s="13">
        <v>43872.0</v>
      </c>
      <c r="B453" s="15" t="s">
        <v>103</v>
      </c>
      <c r="C453" s="15" t="s">
        <v>648</v>
      </c>
      <c r="D453" s="15" t="s">
        <v>502</v>
      </c>
      <c r="F453" s="15" t="s">
        <v>703</v>
      </c>
      <c r="H453" s="15" t="s">
        <v>701</v>
      </c>
    </row>
    <row r="454" ht="15.75" customHeight="1">
      <c r="A454" s="13">
        <v>43872.0</v>
      </c>
      <c r="B454" s="15" t="s">
        <v>103</v>
      </c>
      <c r="C454" s="15" t="s">
        <v>648</v>
      </c>
      <c r="D454" s="15" t="s">
        <v>502</v>
      </c>
      <c r="F454" s="15" t="s">
        <v>703</v>
      </c>
      <c r="H454" s="15" t="s">
        <v>701</v>
      </c>
    </row>
    <row r="455" ht="15.75" customHeight="1">
      <c r="A455" s="13">
        <v>43872.0</v>
      </c>
      <c r="B455" s="15" t="s">
        <v>103</v>
      </c>
      <c r="C455" s="15" t="s">
        <v>648</v>
      </c>
      <c r="D455" s="15" t="s">
        <v>502</v>
      </c>
      <c r="F455" s="15" t="s">
        <v>703</v>
      </c>
      <c r="H455" s="15" t="s">
        <v>701</v>
      </c>
    </row>
    <row r="456" ht="15.75" customHeight="1">
      <c r="A456" s="13">
        <v>43872.0</v>
      </c>
      <c r="B456" s="15" t="s">
        <v>103</v>
      </c>
      <c r="C456" s="15" t="s">
        <v>648</v>
      </c>
      <c r="D456" s="15" t="s">
        <v>502</v>
      </c>
      <c r="F456" s="15" t="s">
        <v>703</v>
      </c>
      <c r="H456" s="15" t="s">
        <v>701</v>
      </c>
    </row>
    <row r="457" ht="15.75" customHeight="1">
      <c r="A457" s="13">
        <v>43872.0</v>
      </c>
      <c r="B457" s="15" t="s">
        <v>103</v>
      </c>
      <c r="C457" s="15" t="s">
        <v>648</v>
      </c>
      <c r="D457" s="15" t="s">
        <v>502</v>
      </c>
      <c r="F457" s="15" t="s">
        <v>703</v>
      </c>
      <c r="H457" s="15" t="s">
        <v>701</v>
      </c>
    </row>
    <row r="458" ht="15.75" customHeight="1">
      <c r="A458" s="13">
        <v>43872.0</v>
      </c>
      <c r="B458" s="15" t="s">
        <v>103</v>
      </c>
      <c r="C458" s="15" t="s">
        <v>648</v>
      </c>
      <c r="D458" s="15" t="s">
        <v>502</v>
      </c>
      <c r="F458" s="15" t="s">
        <v>703</v>
      </c>
      <c r="H458" s="15" t="s">
        <v>701</v>
      </c>
    </row>
    <row r="459" ht="15.75" customHeight="1">
      <c r="A459" s="13">
        <v>43872.0</v>
      </c>
      <c r="B459" s="15" t="s">
        <v>103</v>
      </c>
      <c r="C459" s="15" t="s">
        <v>648</v>
      </c>
      <c r="D459" s="15" t="s">
        <v>502</v>
      </c>
      <c r="F459" s="15" t="s">
        <v>703</v>
      </c>
      <c r="H459" s="15" t="s">
        <v>701</v>
      </c>
    </row>
    <row r="460" ht="15.75" customHeight="1">
      <c r="A460" s="13">
        <v>43872.0</v>
      </c>
      <c r="B460" s="15" t="s">
        <v>103</v>
      </c>
      <c r="C460" s="15" t="s">
        <v>648</v>
      </c>
      <c r="D460" s="15" t="s">
        <v>502</v>
      </c>
      <c r="F460" s="15" t="s">
        <v>703</v>
      </c>
      <c r="H460" s="15" t="s">
        <v>701</v>
      </c>
    </row>
    <row r="461" ht="15.75" customHeight="1">
      <c r="A461" s="13">
        <v>43872.0</v>
      </c>
      <c r="B461" s="15" t="s">
        <v>103</v>
      </c>
      <c r="C461" s="15" t="s">
        <v>648</v>
      </c>
      <c r="D461" s="15" t="s">
        <v>502</v>
      </c>
      <c r="F461" s="15" t="s">
        <v>703</v>
      </c>
      <c r="H461" s="15" t="s">
        <v>701</v>
      </c>
    </row>
    <row r="462" ht="15.75" customHeight="1">
      <c r="A462" s="13">
        <v>43872.0</v>
      </c>
      <c r="B462" s="15" t="s">
        <v>103</v>
      </c>
      <c r="C462" s="15" t="s">
        <v>648</v>
      </c>
      <c r="D462" s="15" t="s">
        <v>502</v>
      </c>
      <c r="F462" s="15" t="s">
        <v>703</v>
      </c>
      <c r="H462" s="15" t="s">
        <v>701</v>
      </c>
    </row>
    <row r="463" ht="15.75" customHeight="1">
      <c r="A463" s="13">
        <v>43872.0</v>
      </c>
      <c r="B463" s="15" t="s">
        <v>103</v>
      </c>
      <c r="C463" s="15" t="s">
        <v>648</v>
      </c>
      <c r="D463" s="15" t="s">
        <v>502</v>
      </c>
      <c r="F463" s="15" t="s">
        <v>703</v>
      </c>
      <c r="H463" s="15" t="s">
        <v>701</v>
      </c>
    </row>
    <row r="464" ht="15.75" customHeight="1">
      <c r="A464" s="13">
        <v>43872.0</v>
      </c>
      <c r="B464" s="15" t="s">
        <v>103</v>
      </c>
      <c r="C464" s="15" t="s">
        <v>648</v>
      </c>
      <c r="D464" s="15" t="s">
        <v>502</v>
      </c>
      <c r="F464" s="15" t="s">
        <v>703</v>
      </c>
      <c r="H464" s="15" t="s">
        <v>701</v>
      </c>
    </row>
    <row r="465" ht="15.75" customHeight="1">
      <c r="A465" s="13">
        <v>43872.0</v>
      </c>
      <c r="B465" s="15" t="s">
        <v>103</v>
      </c>
      <c r="C465" s="15" t="s">
        <v>648</v>
      </c>
      <c r="D465" s="15" t="s">
        <v>502</v>
      </c>
      <c r="F465" s="15" t="s">
        <v>703</v>
      </c>
      <c r="H465" s="15" t="s">
        <v>701</v>
      </c>
    </row>
    <row r="466" ht="15.75" customHeight="1">
      <c r="A466" s="13">
        <v>43872.0</v>
      </c>
      <c r="B466" s="15" t="s">
        <v>103</v>
      </c>
      <c r="C466" s="15" t="s">
        <v>648</v>
      </c>
      <c r="D466" s="15" t="s">
        <v>502</v>
      </c>
      <c r="F466" s="15" t="s">
        <v>703</v>
      </c>
      <c r="H466" s="15" t="s">
        <v>701</v>
      </c>
    </row>
    <row r="467" ht="15.75" customHeight="1">
      <c r="A467" s="13">
        <v>43872.0</v>
      </c>
      <c r="B467" s="15" t="s">
        <v>103</v>
      </c>
      <c r="C467" s="15" t="s">
        <v>648</v>
      </c>
      <c r="D467" s="15" t="s">
        <v>502</v>
      </c>
      <c r="F467" s="15" t="s">
        <v>703</v>
      </c>
      <c r="H467" s="15" t="s">
        <v>702</v>
      </c>
    </row>
    <row r="468" ht="15.75" customHeight="1">
      <c r="A468" s="13">
        <v>43872.0</v>
      </c>
      <c r="B468" s="15" t="s">
        <v>103</v>
      </c>
      <c r="C468" s="15" t="s">
        <v>648</v>
      </c>
      <c r="D468" s="15" t="s">
        <v>502</v>
      </c>
      <c r="F468" s="15" t="s">
        <v>703</v>
      </c>
      <c r="H468" s="15" t="s">
        <v>702</v>
      </c>
    </row>
    <row r="469" ht="15.75" customHeight="1">
      <c r="A469" s="13">
        <v>43872.0</v>
      </c>
      <c r="B469" s="15" t="s">
        <v>103</v>
      </c>
      <c r="C469" s="15" t="s">
        <v>648</v>
      </c>
      <c r="D469" s="15" t="s">
        <v>502</v>
      </c>
      <c r="F469" s="15" t="s">
        <v>703</v>
      </c>
      <c r="H469" s="15" t="s">
        <v>702</v>
      </c>
    </row>
    <row r="470" ht="15.75" customHeight="1">
      <c r="A470" s="13">
        <v>43872.0</v>
      </c>
      <c r="B470" s="15" t="s">
        <v>103</v>
      </c>
      <c r="C470" s="15" t="s">
        <v>648</v>
      </c>
      <c r="D470" s="15" t="s">
        <v>502</v>
      </c>
      <c r="F470" s="15" t="s">
        <v>703</v>
      </c>
      <c r="H470" s="15" t="s">
        <v>702</v>
      </c>
    </row>
    <row r="471" ht="15.75" customHeight="1">
      <c r="A471" s="13">
        <v>43872.0</v>
      </c>
      <c r="B471" s="15" t="s">
        <v>103</v>
      </c>
      <c r="C471" s="15" t="s">
        <v>648</v>
      </c>
      <c r="D471" s="15" t="s">
        <v>502</v>
      </c>
      <c r="H471" s="15" t="s">
        <v>704</v>
      </c>
    </row>
    <row r="472" ht="15.75" customHeight="1">
      <c r="A472" s="13">
        <v>43872.0</v>
      </c>
      <c r="B472" s="15" t="s">
        <v>103</v>
      </c>
      <c r="C472" s="15" t="s">
        <v>648</v>
      </c>
      <c r="D472" s="15" t="s">
        <v>502</v>
      </c>
      <c r="F472" s="15" t="s">
        <v>242</v>
      </c>
    </row>
    <row r="473" ht="15.75" customHeight="1">
      <c r="A473" s="13">
        <v>43872.0</v>
      </c>
      <c r="B473" s="15" t="s">
        <v>103</v>
      </c>
      <c r="C473" s="15" t="s">
        <v>648</v>
      </c>
      <c r="D473" s="15" t="s">
        <v>502</v>
      </c>
      <c r="F473" s="15" t="s">
        <v>352</v>
      </c>
      <c r="H473" s="15" t="s">
        <v>701</v>
      </c>
    </row>
    <row r="474" ht="15.75" customHeight="1">
      <c r="A474" s="13">
        <v>43872.0</v>
      </c>
      <c r="B474" s="15" t="s">
        <v>103</v>
      </c>
      <c r="C474" s="15" t="s">
        <v>648</v>
      </c>
      <c r="D474" s="15" t="s">
        <v>502</v>
      </c>
      <c r="F474" s="15" t="s">
        <v>352</v>
      </c>
      <c r="H474" s="15" t="s">
        <v>701</v>
      </c>
    </row>
    <row r="475" ht="15.75" customHeight="1">
      <c r="A475" s="13">
        <v>43872.0</v>
      </c>
      <c r="B475" s="15" t="s">
        <v>103</v>
      </c>
      <c r="C475" s="15" t="s">
        <v>648</v>
      </c>
      <c r="D475" s="15" t="s">
        <v>502</v>
      </c>
      <c r="F475" s="15" t="s">
        <v>352</v>
      </c>
      <c r="H475" s="15" t="s">
        <v>701</v>
      </c>
    </row>
    <row r="476" ht="15.75" customHeight="1">
      <c r="A476" s="13">
        <v>43872.0</v>
      </c>
      <c r="B476" s="15" t="s">
        <v>103</v>
      </c>
      <c r="C476" s="15" t="s">
        <v>648</v>
      </c>
      <c r="D476" s="15" t="s">
        <v>502</v>
      </c>
      <c r="F476" s="15" t="s">
        <v>352</v>
      </c>
      <c r="H476" s="15" t="s">
        <v>701</v>
      </c>
    </row>
    <row r="477" ht="15.75" customHeight="1">
      <c r="A477" s="13">
        <v>43872.0</v>
      </c>
      <c r="B477" s="15" t="s">
        <v>103</v>
      </c>
      <c r="C477" s="15" t="s">
        <v>648</v>
      </c>
      <c r="D477" s="15" t="s">
        <v>526</v>
      </c>
      <c r="F477" s="15" t="s">
        <v>703</v>
      </c>
      <c r="H477" s="15" t="s">
        <v>701</v>
      </c>
    </row>
    <row r="478" ht="15.75" customHeight="1">
      <c r="A478" s="13">
        <v>43872.0</v>
      </c>
      <c r="B478" s="15" t="s">
        <v>103</v>
      </c>
      <c r="C478" s="15" t="s">
        <v>648</v>
      </c>
      <c r="D478" s="15" t="s">
        <v>526</v>
      </c>
      <c r="F478" s="15" t="s">
        <v>703</v>
      </c>
      <c r="H478" s="15" t="s">
        <v>701</v>
      </c>
    </row>
    <row r="479" ht="15.75" customHeight="1">
      <c r="A479" s="13">
        <v>43872.0</v>
      </c>
      <c r="B479" s="15" t="s">
        <v>103</v>
      </c>
      <c r="C479" s="15" t="s">
        <v>648</v>
      </c>
      <c r="D479" s="15" t="s">
        <v>526</v>
      </c>
      <c r="F479" s="15" t="s">
        <v>703</v>
      </c>
      <c r="H479" s="15" t="s">
        <v>701</v>
      </c>
    </row>
    <row r="480" ht="15.75" customHeight="1">
      <c r="A480" s="13">
        <v>43872.0</v>
      </c>
      <c r="B480" s="15" t="s">
        <v>103</v>
      </c>
      <c r="C480" s="15" t="s">
        <v>648</v>
      </c>
      <c r="D480" s="15" t="s">
        <v>526</v>
      </c>
      <c r="F480" s="15" t="s">
        <v>703</v>
      </c>
      <c r="H480" s="15" t="s">
        <v>701</v>
      </c>
    </row>
    <row r="481" ht="15.75" customHeight="1">
      <c r="A481" s="13">
        <v>43872.0</v>
      </c>
      <c r="B481" s="15" t="s">
        <v>103</v>
      </c>
      <c r="C481" s="15" t="s">
        <v>648</v>
      </c>
      <c r="D481" s="15" t="s">
        <v>526</v>
      </c>
      <c r="F481" s="15" t="s">
        <v>703</v>
      </c>
      <c r="H481" s="15" t="s">
        <v>701</v>
      </c>
    </row>
    <row r="482" ht="15.75" customHeight="1">
      <c r="A482" s="13">
        <v>43872.0</v>
      </c>
      <c r="B482" s="15" t="s">
        <v>103</v>
      </c>
      <c r="C482" s="15" t="s">
        <v>648</v>
      </c>
      <c r="D482" s="15" t="s">
        <v>526</v>
      </c>
      <c r="F482" s="15" t="s">
        <v>703</v>
      </c>
      <c r="H482" s="15" t="s">
        <v>702</v>
      </c>
    </row>
    <row r="483" ht="15.75" customHeight="1">
      <c r="A483" s="13">
        <v>43872.0</v>
      </c>
      <c r="B483" s="15" t="s">
        <v>103</v>
      </c>
      <c r="C483" s="15" t="s">
        <v>648</v>
      </c>
      <c r="D483" s="15" t="s">
        <v>526</v>
      </c>
      <c r="F483" s="15" t="s">
        <v>352</v>
      </c>
      <c r="H483" s="15" t="s">
        <v>702</v>
      </c>
    </row>
    <row r="484" ht="15.75" customHeight="1">
      <c r="A484" s="13">
        <v>43872.0</v>
      </c>
      <c r="B484" s="15" t="s">
        <v>103</v>
      </c>
      <c r="C484" s="15" t="s">
        <v>648</v>
      </c>
      <c r="D484" s="15" t="s">
        <v>526</v>
      </c>
      <c r="F484" s="15" t="s">
        <v>352</v>
      </c>
      <c r="H484" s="15" t="s">
        <v>701</v>
      </c>
    </row>
    <row r="485" ht="15.75" customHeight="1">
      <c r="A485" s="13">
        <v>43872.0</v>
      </c>
      <c r="B485" s="15" t="s">
        <v>103</v>
      </c>
      <c r="C485" s="15" t="s">
        <v>648</v>
      </c>
      <c r="D485" s="15" t="s">
        <v>526</v>
      </c>
      <c r="F485" s="15" t="s">
        <v>352</v>
      </c>
      <c r="H485" s="15" t="s">
        <v>701</v>
      </c>
    </row>
    <row r="486" ht="15.75" customHeight="1">
      <c r="A486" s="13">
        <v>43872.0</v>
      </c>
      <c r="B486" s="15" t="s">
        <v>103</v>
      </c>
      <c r="C486" s="15" t="s">
        <v>648</v>
      </c>
      <c r="D486" s="15" t="s">
        <v>526</v>
      </c>
      <c r="F486" s="15" t="s">
        <v>352</v>
      </c>
      <c r="H486" s="15" t="s">
        <v>701</v>
      </c>
    </row>
    <row r="487" ht="15.75" customHeight="1">
      <c r="A487" s="13">
        <v>43872.0</v>
      </c>
      <c r="B487" s="15" t="s">
        <v>103</v>
      </c>
      <c r="C487" s="15" t="s">
        <v>648</v>
      </c>
      <c r="D487" s="15" t="s">
        <v>526</v>
      </c>
      <c r="F487" s="15" t="s">
        <v>352</v>
      </c>
      <c r="H487" s="15" t="s">
        <v>701</v>
      </c>
    </row>
    <row r="488" ht="15.75" customHeight="1">
      <c r="A488" s="13">
        <v>43872.0</v>
      </c>
      <c r="B488" s="15" t="s">
        <v>103</v>
      </c>
      <c r="C488" s="15" t="s">
        <v>648</v>
      </c>
      <c r="D488" s="15" t="s">
        <v>526</v>
      </c>
      <c r="F488" s="15" t="s">
        <v>352</v>
      </c>
      <c r="H488" s="15" t="s">
        <v>701</v>
      </c>
    </row>
    <row r="489" ht="15.75" customHeight="1">
      <c r="A489" s="13">
        <v>43872.0</v>
      </c>
      <c r="B489" s="15" t="s">
        <v>103</v>
      </c>
      <c r="C489" s="15" t="s">
        <v>648</v>
      </c>
      <c r="D489" s="15" t="s">
        <v>526</v>
      </c>
      <c r="F489" s="15" t="s">
        <v>352</v>
      </c>
      <c r="H489" s="15" t="s">
        <v>701</v>
      </c>
    </row>
    <row r="490" ht="15.75" customHeight="1">
      <c r="A490" s="13">
        <v>43872.0</v>
      </c>
      <c r="B490" s="15" t="s">
        <v>103</v>
      </c>
      <c r="C490" s="15" t="s">
        <v>648</v>
      </c>
      <c r="D490" s="15" t="s">
        <v>526</v>
      </c>
      <c r="F490" s="15" t="s">
        <v>352</v>
      </c>
      <c r="H490" s="15" t="s">
        <v>701</v>
      </c>
    </row>
    <row r="491" ht="15.75" customHeight="1">
      <c r="A491" s="13">
        <v>43872.0</v>
      </c>
      <c r="B491" s="15" t="s">
        <v>103</v>
      </c>
      <c r="C491" s="15" t="s">
        <v>648</v>
      </c>
      <c r="D491" s="15" t="s">
        <v>526</v>
      </c>
      <c r="F491" s="15" t="s">
        <v>242</v>
      </c>
    </row>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29.13"/>
    <col customWidth="1" min="3" max="4" width="9.38"/>
    <col customWidth="1" min="5" max="5" width="12.13"/>
    <col customWidth="1" min="6" max="26" width="9.38"/>
  </cols>
  <sheetData>
    <row r="1">
      <c r="A1" s="15" t="s">
        <v>705</v>
      </c>
      <c r="B1" s="15" t="s">
        <v>706</v>
      </c>
      <c r="C1" s="15" t="s">
        <v>707</v>
      </c>
      <c r="D1" s="15" t="s">
        <v>708</v>
      </c>
      <c r="E1" s="15" t="s">
        <v>0</v>
      </c>
      <c r="F1" s="15" t="s">
        <v>1</v>
      </c>
      <c r="G1" s="15" t="s">
        <v>709</v>
      </c>
      <c r="H1" s="15" t="s">
        <v>710</v>
      </c>
      <c r="I1" s="15" t="s">
        <v>3</v>
      </c>
      <c r="K1" s="15" t="s">
        <v>683</v>
      </c>
    </row>
    <row r="2">
      <c r="A2" s="15">
        <v>1.0</v>
      </c>
      <c r="B2" s="15" t="s">
        <v>496</v>
      </c>
      <c r="C2" s="15" t="s">
        <v>19</v>
      </c>
      <c r="D2" s="15" t="s">
        <v>494</v>
      </c>
      <c r="E2" s="13">
        <v>43821.0</v>
      </c>
      <c r="F2" s="15" t="s">
        <v>711</v>
      </c>
      <c r="G2" s="15" t="s">
        <v>712</v>
      </c>
      <c r="H2" s="15" t="s">
        <v>713</v>
      </c>
      <c r="I2" s="15" t="s">
        <v>18</v>
      </c>
    </row>
    <row r="3">
      <c r="A3" s="15">
        <v>2.0</v>
      </c>
      <c r="B3" s="15" t="s">
        <v>714</v>
      </c>
      <c r="C3" s="15" t="s">
        <v>19</v>
      </c>
      <c r="D3" s="15" t="s">
        <v>502</v>
      </c>
      <c r="E3" s="13">
        <v>43823.0</v>
      </c>
      <c r="F3" s="15" t="s">
        <v>715</v>
      </c>
      <c r="G3" s="15" t="s">
        <v>712</v>
      </c>
      <c r="H3" s="15" t="s">
        <v>713</v>
      </c>
      <c r="I3" s="15" t="s">
        <v>716</v>
      </c>
    </row>
    <row r="4">
      <c r="A4" s="15">
        <v>3.0</v>
      </c>
      <c r="B4" s="15" t="s">
        <v>717</v>
      </c>
      <c r="C4" s="15" t="s">
        <v>19</v>
      </c>
      <c r="D4" s="15" t="s">
        <v>502</v>
      </c>
      <c r="E4" s="13">
        <v>43824.0</v>
      </c>
      <c r="F4" s="15" t="s">
        <v>718</v>
      </c>
      <c r="G4" s="15" t="s">
        <v>712</v>
      </c>
      <c r="H4" s="15" t="s">
        <v>713</v>
      </c>
      <c r="I4" s="15" t="s">
        <v>716</v>
      </c>
    </row>
    <row r="5">
      <c r="A5" s="15">
        <v>4.0</v>
      </c>
      <c r="B5" s="15" t="s">
        <v>719</v>
      </c>
      <c r="C5" s="15" t="s">
        <v>19</v>
      </c>
      <c r="D5" s="15" t="s">
        <v>494</v>
      </c>
      <c r="E5" s="13">
        <v>43824.0</v>
      </c>
      <c r="F5" s="15" t="s">
        <v>718</v>
      </c>
      <c r="G5" s="15" t="s">
        <v>712</v>
      </c>
      <c r="H5" s="15" t="s">
        <v>713</v>
      </c>
      <c r="I5" s="15" t="s">
        <v>716</v>
      </c>
    </row>
    <row r="6">
      <c r="A6" s="15">
        <v>5.0</v>
      </c>
      <c r="B6" s="15" t="s">
        <v>720</v>
      </c>
      <c r="C6" s="15" t="s">
        <v>19</v>
      </c>
      <c r="D6" s="15" t="s">
        <v>502</v>
      </c>
      <c r="E6" s="13">
        <v>43827.0</v>
      </c>
      <c r="F6" s="15" t="s">
        <v>721</v>
      </c>
      <c r="G6" s="15" t="s">
        <v>712</v>
      </c>
      <c r="H6" s="15" t="s">
        <v>713</v>
      </c>
      <c r="I6" s="15" t="s">
        <v>18</v>
      </c>
    </row>
    <row r="7">
      <c r="A7" s="15">
        <v>6.0</v>
      </c>
      <c r="B7" s="15" t="s">
        <v>722</v>
      </c>
      <c r="C7" s="15" t="s">
        <v>19</v>
      </c>
      <c r="D7" s="15" t="s">
        <v>502</v>
      </c>
      <c r="E7" s="13">
        <v>43475.0</v>
      </c>
      <c r="F7" s="15" t="s">
        <v>723</v>
      </c>
      <c r="G7" s="15" t="s">
        <v>712</v>
      </c>
      <c r="H7" s="15" t="s">
        <v>713</v>
      </c>
      <c r="I7" s="15" t="s">
        <v>18</v>
      </c>
    </row>
    <row r="8">
      <c r="A8" s="15">
        <v>7.0</v>
      </c>
      <c r="B8" s="15" t="s">
        <v>724</v>
      </c>
      <c r="C8" s="15" t="s">
        <v>19</v>
      </c>
      <c r="D8" s="15" t="s">
        <v>502</v>
      </c>
      <c r="E8" s="13">
        <v>43475.0</v>
      </c>
      <c r="F8" s="15" t="s">
        <v>723</v>
      </c>
      <c r="G8" s="15" t="s">
        <v>712</v>
      </c>
      <c r="H8" s="15" t="s">
        <v>713</v>
      </c>
      <c r="I8" s="15" t="s">
        <v>18</v>
      </c>
    </row>
    <row r="9">
      <c r="A9" s="15">
        <v>8.0</v>
      </c>
      <c r="B9" s="15" t="s">
        <v>725</v>
      </c>
      <c r="C9" s="15" t="s">
        <v>19</v>
      </c>
      <c r="D9" s="15" t="s">
        <v>502</v>
      </c>
      <c r="E9" s="13">
        <v>43475.0</v>
      </c>
      <c r="F9" s="15" t="s">
        <v>726</v>
      </c>
      <c r="G9" s="15" t="s">
        <v>712</v>
      </c>
      <c r="H9" s="15" t="s">
        <v>713</v>
      </c>
      <c r="I9" s="15" t="s">
        <v>18</v>
      </c>
    </row>
    <row r="10">
      <c r="A10" s="15">
        <v>9.0</v>
      </c>
      <c r="B10" s="15" t="s">
        <v>727</v>
      </c>
      <c r="C10" s="15" t="s">
        <v>19</v>
      </c>
      <c r="D10" s="15" t="s">
        <v>502</v>
      </c>
      <c r="E10" s="13">
        <v>43475.0</v>
      </c>
      <c r="F10" s="15" t="s">
        <v>726</v>
      </c>
      <c r="G10" s="15" t="s">
        <v>712</v>
      </c>
      <c r="H10" s="15" t="s">
        <v>713</v>
      </c>
      <c r="I10" s="15" t="s">
        <v>18</v>
      </c>
    </row>
    <row r="11">
      <c r="A11" s="15">
        <v>10.0</v>
      </c>
      <c r="B11" s="15" t="s">
        <v>728</v>
      </c>
      <c r="C11" s="15" t="s">
        <v>19</v>
      </c>
      <c r="D11" s="15" t="s">
        <v>502</v>
      </c>
      <c r="E11" s="13">
        <v>43475.0</v>
      </c>
      <c r="F11" s="15" t="s">
        <v>726</v>
      </c>
      <c r="G11" s="15" t="s">
        <v>712</v>
      </c>
      <c r="H11" s="15" t="s">
        <v>713</v>
      </c>
      <c r="I11" s="15" t="s">
        <v>18</v>
      </c>
    </row>
    <row r="12">
      <c r="A12" s="15">
        <v>11.0</v>
      </c>
      <c r="B12" s="15" t="s">
        <v>729</v>
      </c>
      <c r="C12" s="15" t="s">
        <v>19</v>
      </c>
      <c r="D12" s="15" t="s">
        <v>502</v>
      </c>
      <c r="E12" s="13">
        <v>43475.0</v>
      </c>
      <c r="F12" s="15" t="s">
        <v>726</v>
      </c>
      <c r="G12" s="15" t="s">
        <v>712</v>
      </c>
      <c r="H12" s="15" t="s">
        <v>713</v>
      </c>
      <c r="I12" s="15" t="s">
        <v>18</v>
      </c>
    </row>
    <row r="13">
      <c r="A13" s="15">
        <v>12.0</v>
      </c>
      <c r="B13" s="15" t="s">
        <v>730</v>
      </c>
      <c r="C13" s="15" t="s">
        <v>19</v>
      </c>
      <c r="D13" s="15" t="s">
        <v>502</v>
      </c>
      <c r="E13" s="13">
        <v>43475.0</v>
      </c>
      <c r="F13" s="15" t="s">
        <v>726</v>
      </c>
      <c r="G13" s="15" t="s">
        <v>712</v>
      </c>
      <c r="H13" s="15" t="s">
        <v>713</v>
      </c>
      <c r="I13" s="15" t="s">
        <v>18</v>
      </c>
    </row>
    <row r="14">
      <c r="A14" s="15">
        <v>13.0</v>
      </c>
      <c r="B14" s="15" t="s">
        <v>731</v>
      </c>
      <c r="C14" s="15" t="s">
        <v>19</v>
      </c>
      <c r="D14" s="15" t="s">
        <v>502</v>
      </c>
      <c r="E14" s="13">
        <v>43477.0</v>
      </c>
      <c r="F14" s="15" t="s">
        <v>721</v>
      </c>
      <c r="G14" s="15" t="s">
        <v>712</v>
      </c>
      <c r="H14" s="15" t="s">
        <v>713</v>
      </c>
      <c r="I14" s="15" t="s">
        <v>18</v>
      </c>
    </row>
    <row r="15">
      <c r="A15" s="15">
        <v>14.0</v>
      </c>
      <c r="B15" s="15" t="s">
        <v>732</v>
      </c>
      <c r="C15" s="15" t="s">
        <v>19</v>
      </c>
      <c r="D15" s="15" t="s">
        <v>502</v>
      </c>
      <c r="E15" s="13">
        <v>43845.0</v>
      </c>
      <c r="F15" s="15" t="s">
        <v>733</v>
      </c>
      <c r="G15" s="15" t="s">
        <v>712</v>
      </c>
      <c r="H15" s="15" t="s">
        <v>713</v>
      </c>
      <c r="I15" s="15" t="s">
        <v>716</v>
      </c>
      <c r="K15" s="15" t="s">
        <v>188</v>
      </c>
    </row>
    <row r="16">
      <c r="A16" s="15">
        <v>15.0</v>
      </c>
      <c r="B16" s="15" t="s">
        <v>734</v>
      </c>
      <c r="C16" s="15" t="s">
        <v>19</v>
      </c>
      <c r="D16" s="15" t="s">
        <v>502</v>
      </c>
      <c r="E16" s="13">
        <v>43845.0</v>
      </c>
      <c r="F16" s="15" t="s">
        <v>733</v>
      </c>
      <c r="G16" s="15" t="s">
        <v>712</v>
      </c>
      <c r="H16" s="15" t="s">
        <v>713</v>
      </c>
      <c r="I16" s="15" t="s">
        <v>716</v>
      </c>
      <c r="J16" s="26"/>
      <c r="K16" s="27"/>
      <c r="L16" s="27"/>
      <c r="M16" s="27"/>
      <c r="N16" s="27"/>
      <c r="O16" s="27"/>
      <c r="P16" s="27"/>
    </row>
    <row r="17">
      <c r="A17" s="15">
        <v>16.0</v>
      </c>
      <c r="B17" s="15" t="s">
        <v>735</v>
      </c>
      <c r="C17" s="15" t="s">
        <v>19</v>
      </c>
      <c r="D17" s="15" t="s">
        <v>502</v>
      </c>
      <c r="E17" s="13">
        <v>43846.0</v>
      </c>
      <c r="F17" s="15" t="s">
        <v>736</v>
      </c>
      <c r="G17" s="15" t="s">
        <v>712</v>
      </c>
      <c r="H17" s="15" t="s">
        <v>713</v>
      </c>
      <c r="I17" s="15" t="s">
        <v>716</v>
      </c>
      <c r="J17" s="15" t="s">
        <v>737</v>
      </c>
      <c r="K17" s="15" t="s">
        <v>738</v>
      </c>
    </row>
    <row r="18">
      <c r="A18" s="15">
        <v>17.0</v>
      </c>
      <c r="B18" s="15" t="s">
        <v>739</v>
      </c>
      <c r="C18" s="15" t="s">
        <v>19</v>
      </c>
      <c r="D18" s="15" t="s">
        <v>502</v>
      </c>
      <c r="E18" s="13">
        <v>43846.0</v>
      </c>
      <c r="F18" s="15" t="s">
        <v>736</v>
      </c>
      <c r="G18" s="15" t="s">
        <v>712</v>
      </c>
      <c r="H18" s="15" t="s">
        <v>713</v>
      </c>
      <c r="I18" s="15" t="s">
        <v>716</v>
      </c>
      <c r="J18" s="15" t="s">
        <v>737</v>
      </c>
      <c r="K18" s="15" t="s">
        <v>289</v>
      </c>
    </row>
    <row r="19">
      <c r="A19" s="15">
        <v>18.0</v>
      </c>
      <c r="B19" s="15" t="s">
        <v>740</v>
      </c>
      <c r="C19" s="15" t="s">
        <v>19</v>
      </c>
      <c r="D19" s="15" t="s">
        <v>502</v>
      </c>
      <c r="E19" s="13">
        <v>43846.0</v>
      </c>
      <c r="F19" s="15" t="s">
        <v>741</v>
      </c>
      <c r="G19" s="15" t="s">
        <v>712</v>
      </c>
      <c r="H19" s="15" t="s">
        <v>713</v>
      </c>
      <c r="I19" s="15" t="s">
        <v>716</v>
      </c>
      <c r="J19" s="15" t="s">
        <v>62</v>
      </c>
      <c r="K19" s="15" t="s">
        <v>188</v>
      </c>
    </row>
    <row r="20">
      <c r="A20" s="15">
        <v>19.0</v>
      </c>
      <c r="B20" s="15" t="s">
        <v>742</v>
      </c>
      <c r="C20" s="15" t="s">
        <v>19</v>
      </c>
      <c r="D20" s="15" t="s">
        <v>502</v>
      </c>
      <c r="E20" s="13">
        <v>43848.0</v>
      </c>
      <c r="F20" s="15" t="s">
        <v>743</v>
      </c>
      <c r="G20" s="15" t="s">
        <v>712</v>
      </c>
      <c r="H20" s="15" t="s">
        <v>713</v>
      </c>
      <c r="I20" s="15" t="s">
        <v>716</v>
      </c>
      <c r="J20" s="15" t="s">
        <v>744</v>
      </c>
      <c r="K20" s="15" t="s">
        <v>208</v>
      </c>
    </row>
    <row r="21" ht="15.75" customHeight="1">
      <c r="A21" s="15">
        <v>20.0</v>
      </c>
      <c r="B21" s="15" t="s">
        <v>745</v>
      </c>
      <c r="C21" s="15" t="s">
        <v>19</v>
      </c>
      <c r="D21" s="15" t="s">
        <v>502</v>
      </c>
      <c r="E21" s="13">
        <v>43848.0</v>
      </c>
      <c r="F21" s="15" t="s">
        <v>746</v>
      </c>
      <c r="G21" s="15" t="s">
        <v>712</v>
      </c>
      <c r="H21" s="15" t="s">
        <v>713</v>
      </c>
      <c r="I21" s="15" t="s">
        <v>716</v>
      </c>
      <c r="J21" s="15" t="s">
        <v>747</v>
      </c>
      <c r="K21" s="15" t="s">
        <v>748</v>
      </c>
    </row>
    <row r="22" ht="15.75" customHeight="1">
      <c r="A22" s="15">
        <v>21.0</v>
      </c>
      <c r="B22" s="15" t="s">
        <v>749</v>
      </c>
      <c r="C22" s="15" t="s">
        <v>19</v>
      </c>
      <c r="D22" s="15" t="s">
        <v>502</v>
      </c>
      <c r="E22" s="13">
        <v>43848.0</v>
      </c>
      <c r="F22" s="15" t="s">
        <v>750</v>
      </c>
      <c r="G22" s="15" t="s">
        <v>712</v>
      </c>
      <c r="H22" s="15" t="s">
        <v>713</v>
      </c>
      <c r="I22" s="15" t="s">
        <v>716</v>
      </c>
      <c r="J22" s="15" t="s">
        <v>751</v>
      </c>
      <c r="K22" s="15" t="s">
        <v>738</v>
      </c>
    </row>
    <row r="23" ht="15.75" customHeight="1">
      <c r="A23" s="15">
        <v>22.0</v>
      </c>
      <c r="B23" s="15" t="s">
        <v>752</v>
      </c>
      <c r="C23" s="15" t="s">
        <v>19</v>
      </c>
      <c r="D23" s="15" t="s">
        <v>502</v>
      </c>
      <c r="E23" s="13">
        <v>43848.0</v>
      </c>
      <c r="F23" s="15" t="s">
        <v>750</v>
      </c>
      <c r="G23" s="15" t="s">
        <v>712</v>
      </c>
      <c r="H23" s="15" t="s">
        <v>713</v>
      </c>
      <c r="I23" s="15" t="s">
        <v>716</v>
      </c>
      <c r="J23" s="15" t="s">
        <v>751</v>
      </c>
      <c r="K23" s="15" t="s">
        <v>738</v>
      </c>
    </row>
    <row r="24" ht="15.75" customHeight="1">
      <c r="A24" s="15">
        <v>23.0</v>
      </c>
      <c r="B24" s="15" t="s">
        <v>753</v>
      </c>
      <c r="C24" s="15" t="s">
        <v>19</v>
      </c>
      <c r="D24" s="15" t="s">
        <v>494</v>
      </c>
      <c r="E24" s="13">
        <v>43848.0</v>
      </c>
      <c r="F24" s="15" t="s">
        <v>754</v>
      </c>
      <c r="G24" s="15" t="s">
        <v>712</v>
      </c>
      <c r="H24" s="15" t="s">
        <v>713</v>
      </c>
      <c r="I24" s="15" t="s">
        <v>18</v>
      </c>
      <c r="J24" s="15" t="s">
        <v>755</v>
      </c>
    </row>
    <row r="25" ht="15.75" customHeight="1">
      <c r="A25" s="15">
        <v>24.0</v>
      </c>
      <c r="B25" s="15" t="s">
        <v>756</v>
      </c>
      <c r="C25" s="15" t="s">
        <v>19</v>
      </c>
      <c r="D25" s="15" t="s">
        <v>502</v>
      </c>
      <c r="E25" s="13">
        <v>43860.0</v>
      </c>
      <c r="F25" s="15" t="s">
        <v>757</v>
      </c>
      <c r="G25" s="15" t="s">
        <v>712</v>
      </c>
      <c r="H25" s="15" t="s">
        <v>713</v>
      </c>
      <c r="I25" s="15" t="s">
        <v>18</v>
      </c>
      <c r="J25" s="15" t="s">
        <v>640</v>
      </c>
    </row>
    <row r="26" ht="15.75" customHeight="1">
      <c r="A26" s="15">
        <v>25.0</v>
      </c>
      <c r="B26" s="15" t="s">
        <v>758</v>
      </c>
      <c r="C26" s="15" t="s">
        <v>19</v>
      </c>
      <c r="D26" s="15" t="s">
        <v>502</v>
      </c>
      <c r="E26" s="13">
        <v>43860.0</v>
      </c>
      <c r="F26" s="15" t="s">
        <v>757</v>
      </c>
      <c r="G26" s="15" t="s">
        <v>712</v>
      </c>
      <c r="H26" s="15" t="s">
        <v>713</v>
      </c>
      <c r="I26" s="15" t="s">
        <v>18</v>
      </c>
      <c r="J26" s="15" t="s">
        <v>640</v>
      </c>
    </row>
    <row r="27" ht="15.75" customHeight="1">
      <c r="A27" s="15">
        <v>26.0</v>
      </c>
      <c r="B27" s="15" t="s">
        <v>759</v>
      </c>
      <c r="C27" s="15" t="s">
        <v>19</v>
      </c>
      <c r="D27" s="15" t="s">
        <v>502</v>
      </c>
      <c r="E27" s="13">
        <v>43860.0</v>
      </c>
      <c r="F27" s="15" t="s">
        <v>757</v>
      </c>
      <c r="G27" s="15" t="s">
        <v>712</v>
      </c>
      <c r="H27" s="15" t="s">
        <v>713</v>
      </c>
      <c r="I27" s="15" t="s">
        <v>18</v>
      </c>
      <c r="J27" s="15" t="s">
        <v>640</v>
      </c>
    </row>
    <row r="28" ht="15.75" customHeight="1">
      <c r="A28" s="15">
        <v>27.0</v>
      </c>
      <c r="B28" s="15" t="s">
        <v>760</v>
      </c>
      <c r="C28" s="15" t="s">
        <v>19</v>
      </c>
      <c r="D28" s="15" t="s">
        <v>502</v>
      </c>
      <c r="E28" s="13">
        <v>43860.0</v>
      </c>
      <c r="F28" s="15" t="s">
        <v>757</v>
      </c>
      <c r="G28" s="15" t="s">
        <v>712</v>
      </c>
      <c r="H28" s="15" t="s">
        <v>713</v>
      </c>
      <c r="I28" s="15" t="s">
        <v>18</v>
      </c>
      <c r="J28" s="15" t="s">
        <v>640</v>
      </c>
    </row>
    <row r="29" ht="15.75" customHeight="1">
      <c r="A29" s="15">
        <v>28.0</v>
      </c>
      <c r="B29" s="15" t="s">
        <v>761</v>
      </c>
      <c r="C29" s="15" t="s">
        <v>19</v>
      </c>
      <c r="D29" s="15" t="s">
        <v>502</v>
      </c>
      <c r="E29" s="13">
        <v>43860.0</v>
      </c>
      <c r="F29" s="15" t="s">
        <v>757</v>
      </c>
      <c r="G29" s="15" t="s">
        <v>712</v>
      </c>
      <c r="H29" s="15" t="s">
        <v>713</v>
      </c>
      <c r="I29" s="15" t="s">
        <v>18</v>
      </c>
      <c r="J29" s="15" t="s">
        <v>640</v>
      </c>
    </row>
    <row r="30" ht="15.75" customHeight="1">
      <c r="A30" s="15">
        <v>29.0</v>
      </c>
      <c r="B30" s="15" t="s">
        <v>762</v>
      </c>
      <c r="C30" s="15" t="s">
        <v>19</v>
      </c>
      <c r="D30" s="15" t="s">
        <v>494</v>
      </c>
      <c r="E30" s="13">
        <v>43861.0</v>
      </c>
      <c r="F30" s="15" t="s">
        <v>763</v>
      </c>
      <c r="G30" s="15" t="s">
        <v>712</v>
      </c>
      <c r="H30" s="15" t="s">
        <v>713</v>
      </c>
      <c r="I30" s="15" t="s">
        <v>18</v>
      </c>
      <c r="J30" s="15" t="s">
        <v>764</v>
      </c>
    </row>
    <row r="31" ht="15.75" customHeight="1">
      <c r="A31" s="15">
        <v>30.0</v>
      </c>
      <c r="B31" s="15" t="s">
        <v>765</v>
      </c>
      <c r="C31" s="15" t="s">
        <v>19</v>
      </c>
      <c r="D31" s="15" t="s">
        <v>494</v>
      </c>
      <c r="E31" s="13">
        <v>43861.0</v>
      </c>
      <c r="F31" s="15" t="s">
        <v>763</v>
      </c>
      <c r="G31" s="15" t="s">
        <v>712</v>
      </c>
      <c r="H31" s="15" t="s">
        <v>713</v>
      </c>
      <c r="I31" s="15" t="s">
        <v>18</v>
      </c>
      <c r="J31" s="15" t="s">
        <v>764</v>
      </c>
    </row>
    <row r="32" ht="15.75" customHeight="1">
      <c r="A32" s="15">
        <v>31.0</v>
      </c>
      <c r="B32" s="15" t="s">
        <v>766</v>
      </c>
      <c r="C32" s="15" t="s">
        <v>19</v>
      </c>
      <c r="D32" s="15" t="s">
        <v>502</v>
      </c>
      <c r="E32" s="13">
        <v>43861.0</v>
      </c>
      <c r="F32" s="15" t="s">
        <v>763</v>
      </c>
      <c r="G32" s="15" t="s">
        <v>712</v>
      </c>
      <c r="H32" s="15" t="s">
        <v>713</v>
      </c>
      <c r="I32" s="15" t="s">
        <v>18</v>
      </c>
      <c r="J32" s="15" t="s">
        <v>764</v>
      </c>
    </row>
    <row r="33" ht="15.75" customHeight="1">
      <c r="A33" s="15">
        <v>32.0</v>
      </c>
      <c r="B33" s="15" t="s">
        <v>767</v>
      </c>
      <c r="C33" s="15" t="s">
        <v>19</v>
      </c>
      <c r="D33" s="15" t="s">
        <v>502</v>
      </c>
      <c r="E33" s="13">
        <v>43861.0</v>
      </c>
      <c r="F33" s="15" t="s">
        <v>763</v>
      </c>
      <c r="G33" s="15" t="s">
        <v>712</v>
      </c>
      <c r="H33" s="15" t="s">
        <v>713</v>
      </c>
      <c r="I33" s="15" t="s">
        <v>18</v>
      </c>
      <c r="J33" s="15" t="s">
        <v>764</v>
      </c>
    </row>
    <row r="34" ht="15.75" customHeight="1">
      <c r="A34" s="15">
        <v>33.0</v>
      </c>
      <c r="B34" s="15" t="s">
        <v>768</v>
      </c>
      <c r="C34" s="15" t="s">
        <v>19</v>
      </c>
      <c r="D34" s="15" t="s">
        <v>502</v>
      </c>
      <c r="E34" s="13">
        <v>43861.0</v>
      </c>
      <c r="F34" s="15" t="s">
        <v>769</v>
      </c>
      <c r="G34" s="15" t="s">
        <v>712</v>
      </c>
      <c r="H34" s="15" t="s">
        <v>713</v>
      </c>
      <c r="I34" s="15" t="s">
        <v>18</v>
      </c>
      <c r="J34" s="15" t="s">
        <v>770</v>
      </c>
    </row>
    <row r="35" ht="15.75" customHeight="1">
      <c r="A35" s="15">
        <v>34.0</v>
      </c>
      <c r="B35" s="15" t="s">
        <v>771</v>
      </c>
      <c r="C35" s="15" t="s">
        <v>19</v>
      </c>
      <c r="D35" s="15" t="s">
        <v>502</v>
      </c>
      <c r="E35" s="13">
        <v>43861.0</v>
      </c>
      <c r="F35" s="15" t="s">
        <v>769</v>
      </c>
      <c r="G35" s="15" t="s">
        <v>712</v>
      </c>
      <c r="H35" s="15" t="s">
        <v>713</v>
      </c>
      <c r="I35" s="15" t="s">
        <v>18</v>
      </c>
      <c r="J35" s="15" t="s">
        <v>770</v>
      </c>
    </row>
    <row r="36" ht="15.75" customHeight="1">
      <c r="A36" s="15">
        <v>35.0</v>
      </c>
      <c r="B36" s="15" t="s">
        <v>772</v>
      </c>
      <c r="C36" s="15" t="s">
        <v>19</v>
      </c>
      <c r="D36" s="15" t="s">
        <v>502</v>
      </c>
      <c r="E36" s="13">
        <v>43861.0</v>
      </c>
      <c r="F36" s="15" t="s">
        <v>769</v>
      </c>
      <c r="G36" s="15" t="s">
        <v>712</v>
      </c>
      <c r="H36" s="15" t="s">
        <v>713</v>
      </c>
      <c r="I36" s="15" t="s">
        <v>18</v>
      </c>
      <c r="J36" s="15" t="s">
        <v>770</v>
      </c>
    </row>
    <row r="37" ht="15.75" customHeight="1">
      <c r="A37" s="15">
        <v>36.0</v>
      </c>
      <c r="B37" s="15" t="s">
        <v>773</v>
      </c>
      <c r="C37" s="15" t="s">
        <v>19</v>
      </c>
      <c r="D37" s="15" t="s">
        <v>502</v>
      </c>
      <c r="E37" s="13">
        <v>43861.0</v>
      </c>
      <c r="F37" s="15" t="s">
        <v>769</v>
      </c>
      <c r="G37" s="15" t="s">
        <v>712</v>
      </c>
      <c r="H37" s="15" t="s">
        <v>713</v>
      </c>
      <c r="I37" s="15" t="s">
        <v>18</v>
      </c>
      <c r="J37" s="15" t="s">
        <v>764</v>
      </c>
    </row>
    <row r="38" ht="15.75" customHeight="1">
      <c r="A38" s="15">
        <v>37.0</v>
      </c>
      <c r="B38" s="15" t="s">
        <v>774</v>
      </c>
      <c r="C38" s="15" t="s">
        <v>19</v>
      </c>
      <c r="D38" s="15" t="s">
        <v>502</v>
      </c>
      <c r="E38" s="13">
        <v>43870.0</v>
      </c>
      <c r="G38" s="15" t="s">
        <v>712</v>
      </c>
      <c r="H38" s="15" t="s">
        <v>713</v>
      </c>
      <c r="I38" s="15" t="s">
        <v>18</v>
      </c>
      <c r="J38" s="15" t="s">
        <v>93</v>
      </c>
    </row>
    <row r="39" ht="15.75" customHeight="1">
      <c r="A39" s="15">
        <v>38.0</v>
      </c>
      <c r="B39" s="15" t="s">
        <v>775</v>
      </c>
      <c r="C39" s="15" t="s">
        <v>19</v>
      </c>
      <c r="D39" s="15" t="s">
        <v>502</v>
      </c>
      <c r="E39" s="13">
        <v>43870.0</v>
      </c>
      <c r="G39" s="15" t="s">
        <v>712</v>
      </c>
      <c r="H39" s="15" t="s">
        <v>713</v>
      </c>
      <c r="I39" s="15" t="s">
        <v>18</v>
      </c>
      <c r="J39" s="15" t="s">
        <v>93</v>
      </c>
    </row>
    <row r="40" ht="15.75" customHeight="1">
      <c r="A40" s="15">
        <v>39.0</v>
      </c>
      <c r="B40" s="15" t="s">
        <v>776</v>
      </c>
      <c r="C40" s="15" t="s">
        <v>19</v>
      </c>
      <c r="D40" s="15" t="s">
        <v>502</v>
      </c>
      <c r="E40" s="13">
        <v>43870.0</v>
      </c>
      <c r="G40" s="15" t="s">
        <v>712</v>
      </c>
      <c r="H40" s="15" t="s">
        <v>713</v>
      </c>
      <c r="I40" s="15" t="s">
        <v>18</v>
      </c>
      <c r="J40" s="15" t="s">
        <v>93</v>
      </c>
    </row>
    <row r="41" ht="15.75" customHeight="1">
      <c r="A41" s="15">
        <v>40.0</v>
      </c>
      <c r="B41" s="15" t="s">
        <v>777</v>
      </c>
      <c r="C41" s="15" t="s">
        <v>19</v>
      </c>
      <c r="D41" s="15" t="s">
        <v>502</v>
      </c>
      <c r="E41" s="13">
        <v>43870.0</v>
      </c>
      <c r="G41" s="15" t="s">
        <v>712</v>
      </c>
      <c r="H41" s="15" t="s">
        <v>713</v>
      </c>
      <c r="I41" s="15" t="s">
        <v>18</v>
      </c>
      <c r="J41" s="15" t="s">
        <v>93</v>
      </c>
    </row>
    <row r="42" ht="15.75" customHeight="1">
      <c r="A42" s="15">
        <v>41.0</v>
      </c>
      <c r="B42" s="15" t="s">
        <v>778</v>
      </c>
      <c r="C42" s="15" t="s">
        <v>19</v>
      </c>
      <c r="D42" s="15" t="s">
        <v>502</v>
      </c>
      <c r="E42" s="13">
        <v>43870.0</v>
      </c>
      <c r="G42" s="15" t="s">
        <v>712</v>
      </c>
      <c r="H42" s="15" t="s">
        <v>713</v>
      </c>
      <c r="I42" s="15" t="s">
        <v>18</v>
      </c>
      <c r="J42" s="15" t="s">
        <v>93</v>
      </c>
    </row>
    <row r="43" ht="15.75" customHeight="1">
      <c r="A43" s="15">
        <v>42.0</v>
      </c>
      <c r="B43" s="15" t="s">
        <v>779</v>
      </c>
      <c r="C43" s="15" t="s">
        <v>19</v>
      </c>
      <c r="D43" s="15" t="s">
        <v>502</v>
      </c>
      <c r="E43" s="13">
        <v>43870.0</v>
      </c>
      <c r="G43" s="15" t="s">
        <v>712</v>
      </c>
      <c r="H43" s="15" t="s">
        <v>713</v>
      </c>
      <c r="I43" s="15" t="s">
        <v>18</v>
      </c>
      <c r="J43" s="15" t="s">
        <v>93</v>
      </c>
    </row>
    <row r="44" ht="15.75" customHeight="1">
      <c r="A44" s="15">
        <v>43.0</v>
      </c>
      <c r="B44" s="15" t="s">
        <v>780</v>
      </c>
      <c r="C44" s="15" t="s">
        <v>19</v>
      </c>
      <c r="D44" s="15" t="s">
        <v>502</v>
      </c>
      <c r="E44" s="13">
        <v>43870.0</v>
      </c>
      <c r="G44" s="15" t="s">
        <v>712</v>
      </c>
      <c r="H44" s="15" t="s">
        <v>713</v>
      </c>
      <c r="I44" s="15" t="s">
        <v>18</v>
      </c>
      <c r="J44" s="15" t="s">
        <v>93</v>
      </c>
    </row>
    <row r="45" ht="15.75" customHeight="1">
      <c r="A45" s="15">
        <v>44.0</v>
      </c>
      <c r="B45" s="15" t="s">
        <v>781</v>
      </c>
      <c r="C45" s="15" t="s">
        <v>19</v>
      </c>
      <c r="D45" s="15" t="s">
        <v>502</v>
      </c>
      <c r="E45" s="13">
        <v>43870.0</v>
      </c>
      <c r="G45" s="15" t="s">
        <v>712</v>
      </c>
      <c r="H45" s="15" t="s">
        <v>713</v>
      </c>
      <c r="I45" s="15" t="s">
        <v>18</v>
      </c>
      <c r="J45" s="15" t="s">
        <v>96</v>
      </c>
    </row>
    <row r="46" ht="15.75" customHeight="1">
      <c r="A46" s="15">
        <v>45.0</v>
      </c>
      <c r="B46" s="15" t="s">
        <v>782</v>
      </c>
      <c r="C46" s="15" t="s">
        <v>19</v>
      </c>
      <c r="D46" s="15" t="s">
        <v>502</v>
      </c>
      <c r="E46" s="13">
        <v>43870.0</v>
      </c>
      <c r="G46" s="15" t="s">
        <v>712</v>
      </c>
      <c r="H46" s="15" t="s">
        <v>713</v>
      </c>
      <c r="I46" s="15" t="s">
        <v>18</v>
      </c>
      <c r="J46" s="15" t="s">
        <v>96</v>
      </c>
    </row>
    <row r="47" ht="15.75" customHeight="1">
      <c r="A47" s="15">
        <v>46.0</v>
      </c>
      <c r="B47" s="15" t="s">
        <v>783</v>
      </c>
      <c r="C47" s="15" t="s">
        <v>19</v>
      </c>
      <c r="D47" s="15" t="s">
        <v>502</v>
      </c>
      <c r="E47" s="13">
        <v>43871.0</v>
      </c>
      <c r="G47" s="15" t="s">
        <v>712</v>
      </c>
      <c r="H47" s="15" t="s">
        <v>713</v>
      </c>
      <c r="I47" s="15" t="s">
        <v>18</v>
      </c>
      <c r="J47" s="15" t="s">
        <v>103</v>
      </c>
    </row>
    <row r="48" ht="15.75" customHeight="1">
      <c r="A48" s="15">
        <v>47.0</v>
      </c>
      <c r="B48" s="15" t="s">
        <v>784</v>
      </c>
      <c r="C48" s="15" t="s">
        <v>19</v>
      </c>
      <c r="D48" s="15" t="s">
        <v>502</v>
      </c>
      <c r="E48" s="13">
        <v>43871.0</v>
      </c>
      <c r="G48" s="15" t="s">
        <v>712</v>
      </c>
      <c r="H48" s="15" t="s">
        <v>713</v>
      </c>
      <c r="I48" s="15" t="s">
        <v>18</v>
      </c>
      <c r="J48" s="15" t="s">
        <v>103</v>
      </c>
    </row>
    <row r="49" ht="15.75" customHeight="1">
      <c r="A49" s="15">
        <v>48.0</v>
      </c>
      <c r="B49" s="15" t="s">
        <v>785</v>
      </c>
      <c r="C49" s="15" t="s">
        <v>19</v>
      </c>
      <c r="D49" s="15" t="s">
        <v>502</v>
      </c>
      <c r="E49" s="13">
        <v>43871.0</v>
      </c>
      <c r="G49" s="15" t="s">
        <v>712</v>
      </c>
      <c r="H49" s="15" t="s">
        <v>713</v>
      </c>
      <c r="I49" s="15" t="s">
        <v>18</v>
      </c>
      <c r="J49" s="15" t="s">
        <v>103</v>
      </c>
    </row>
    <row r="50" ht="15.75" customHeight="1">
      <c r="A50" s="15">
        <v>49.0</v>
      </c>
      <c r="B50" s="15" t="s">
        <v>786</v>
      </c>
      <c r="C50" s="15" t="s">
        <v>19</v>
      </c>
      <c r="D50" s="15" t="s">
        <v>502</v>
      </c>
      <c r="E50" s="13">
        <v>43871.0</v>
      </c>
      <c r="G50" s="15" t="s">
        <v>712</v>
      </c>
      <c r="H50" s="15" t="s">
        <v>713</v>
      </c>
      <c r="I50" s="15" t="s">
        <v>18</v>
      </c>
      <c r="J50" s="15" t="s">
        <v>99</v>
      </c>
    </row>
    <row r="51" ht="15.75" customHeight="1">
      <c r="A51" s="15">
        <v>50.0</v>
      </c>
      <c r="B51" s="15" t="s">
        <v>787</v>
      </c>
      <c r="C51" s="15" t="s">
        <v>19</v>
      </c>
      <c r="D51" s="15" t="s">
        <v>502</v>
      </c>
      <c r="E51" s="13">
        <v>43871.0</v>
      </c>
      <c r="G51" s="15" t="s">
        <v>712</v>
      </c>
      <c r="H51" s="15" t="s">
        <v>713</v>
      </c>
      <c r="I51" s="15" t="s">
        <v>18</v>
      </c>
      <c r="J51" s="15" t="s">
        <v>99</v>
      </c>
    </row>
    <row r="52" ht="15.75" customHeight="1">
      <c r="A52" s="15">
        <v>51.0</v>
      </c>
      <c r="B52" s="15" t="s">
        <v>788</v>
      </c>
      <c r="C52" s="15" t="s">
        <v>19</v>
      </c>
      <c r="D52" s="15" t="s">
        <v>502</v>
      </c>
      <c r="E52" s="13">
        <v>43871.0</v>
      </c>
      <c r="G52" s="15" t="s">
        <v>712</v>
      </c>
      <c r="H52" s="15" t="s">
        <v>713</v>
      </c>
      <c r="I52" s="15" t="s">
        <v>18</v>
      </c>
      <c r="J52" s="15" t="s">
        <v>99</v>
      </c>
    </row>
    <row r="53" ht="15.75" customHeight="1">
      <c r="A53" s="15">
        <v>52.0</v>
      </c>
      <c r="B53" s="15" t="s">
        <v>789</v>
      </c>
      <c r="C53" s="15" t="s">
        <v>19</v>
      </c>
      <c r="D53" s="15" t="s">
        <v>502</v>
      </c>
      <c r="E53" s="13">
        <v>43871.0</v>
      </c>
      <c r="G53" s="15" t="s">
        <v>712</v>
      </c>
      <c r="H53" s="15" t="s">
        <v>713</v>
      </c>
      <c r="I53" s="15" t="s">
        <v>18</v>
      </c>
      <c r="J53" s="15" t="s">
        <v>99</v>
      </c>
    </row>
    <row r="54" ht="15.75" customHeight="1">
      <c r="A54" s="15">
        <v>53.0</v>
      </c>
      <c r="B54" s="15" t="s">
        <v>790</v>
      </c>
      <c r="C54" s="15" t="s">
        <v>19</v>
      </c>
      <c r="D54" s="15" t="s">
        <v>502</v>
      </c>
      <c r="E54" s="13">
        <v>43871.0</v>
      </c>
      <c r="G54" s="15" t="s">
        <v>712</v>
      </c>
      <c r="H54" s="15" t="s">
        <v>713</v>
      </c>
      <c r="I54" s="15" t="s">
        <v>18</v>
      </c>
      <c r="J54" s="15" t="s">
        <v>99</v>
      </c>
    </row>
    <row r="55" ht="15.75" customHeight="1">
      <c r="A55" s="15">
        <v>54.0</v>
      </c>
      <c r="B55" s="15" t="s">
        <v>791</v>
      </c>
      <c r="C55" s="15" t="s">
        <v>19</v>
      </c>
      <c r="D55" s="15" t="s">
        <v>502</v>
      </c>
      <c r="E55" s="13">
        <v>43871.0</v>
      </c>
      <c r="G55" s="15" t="s">
        <v>712</v>
      </c>
      <c r="H55" s="15" t="s">
        <v>713</v>
      </c>
      <c r="I55" s="15" t="s">
        <v>18</v>
      </c>
      <c r="J55" s="19" t="s">
        <v>110</v>
      </c>
    </row>
    <row r="56" ht="15.75" customHeight="1">
      <c r="A56" s="15">
        <v>55.0</v>
      </c>
      <c r="B56" s="15" t="s">
        <v>792</v>
      </c>
      <c r="C56" s="15" t="s">
        <v>19</v>
      </c>
      <c r="D56" s="15" t="s">
        <v>494</v>
      </c>
      <c r="E56" s="13">
        <v>43871.0</v>
      </c>
      <c r="G56" s="15" t="s">
        <v>712</v>
      </c>
      <c r="H56" s="15" t="s">
        <v>713</v>
      </c>
      <c r="I56" s="15" t="s">
        <v>18</v>
      </c>
      <c r="J56" s="19" t="s">
        <v>110</v>
      </c>
    </row>
    <row r="57" ht="15.75" customHeight="1">
      <c r="A57" s="15">
        <v>56.0</v>
      </c>
      <c r="B57" s="15" t="s">
        <v>793</v>
      </c>
      <c r="C57" s="15" t="s">
        <v>19</v>
      </c>
      <c r="D57" s="15" t="s">
        <v>494</v>
      </c>
      <c r="E57" s="13">
        <v>43871.0</v>
      </c>
      <c r="G57" s="15" t="s">
        <v>712</v>
      </c>
      <c r="H57" s="15" t="s">
        <v>713</v>
      </c>
      <c r="I57" s="15" t="s">
        <v>18</v>
      </c>
      <c r="J57" s="19" t="s">
        <v>110</v>
      </c>
    </row>
    <row r="58" ht="15.75" customHeight="1">
      <c r="A58" s="15">
        <v>57.0</v>
      </c>
      <c r="B58" s="15" t="s">
        <v>794</v>
      </c>
      <c r="C58" s="15" t="s">
        <v>19</v>
      </c>
      <c r="D58" s="15" t="s">
        <v>494</v>
      </c>
      <c r="E58" s="13">
        <v>43871.0</v>
      </c>
      <c r="G58" s="15" t="s">
        <v>712</v>
      </c>
      <c r="H58" s="15" t="s">
        <v>713</v>
      </c>
      <c r="I58" s="15" t="s">
        <v>18</v>
      </c>
      <c r="J58" s="19" t="s">
        <v>110</v>
      </c>
    </row>
    <row r="59" ht="15.75" customHeight="1">
      <c r="A59" s="15">
        <v>58.0</v>
      </c>
      <c r="B59" s="15" t="s">
        <v>795</v>
      </c>
      <c r="C59" s="15" t="s">
        <v>19</v>
      </c>
      <c r="D59" s="15" t="s">
        <v>494</v>
      </c>
      <c r="E59" s="13">
        <v>43871.0</v>
      </c>
      <c r="G59" s="15" t="s">
        <v>712</v>
      </c>
      <c r="H59" s="15" t="s">
        <v>713</v>
      </c>
      <c r="I59" s="15" t="s">
        <v>18</v>
      </c>
      <c r="J59" s="19" t="s">
        <v>110</v>
      </c>
    </row>
    <row r="60" ht="15.75" customHeight="1">
      <c r="A60" s="15">
        <v>59.0</v>
      </c>
      <c r="B60" s="15" t="s">
        <v>796</v>
      </c>
      <c r="C60" s="15" t="s">
        <v>19</v>
      </c>
      <c r="D60" s="15" t="s">
        <v>494</v>
      </c>
      <c r="E60" s="13">
        <v>43871.0</v>
      </c>
      <c r="G60" s="15" t="s">
        <v>712</v>
      </c>
      <c r="H60" s="15" t="s">
        <v>713</v>
      </c>
      <c r="I60" s="15" t="s">
        <v>18</v>
      </c>
      <c r="J60" s="19" t="s">
        <v>110</v>
      </c>
    </row>
    <row r="61" ht="15.75" customHeight="1">
      <c r="A61" s="15">
        <v>60.0</v>
      </c>
      <c r="B61" s="15" t="s">
        <v>797</v>
      </c>
      <c r="C61" s="15" t="s">
        <v>19</v>
      </c>
      <c r="D61" s="15" t="s">
        <v>502</v>
      </c>
      <c r="E61" s="13">
        <v>43871.0</v>
      </c>
      <c r="G61" s="15" t="s">
        <v>712</v>
      </c>
      <c r="H61" s="15" t="s">
        <v>713</v>
      </c>
      <c r="I61" s="15" t="s">
        <v>18</v>
      </c>
      <c r="J61" s="19" t="s">
        <v>110</v>
      </c>
    </row>
    <row r="62" ht="15.75" customHeight="1">
      <c r="A62" s="15">
        <v>61.0</v>
      </c>
      <c r="B62" s="15" t="s">
        <v>798</v>
      </c>
      <c r="C62" s="15" t="s">
        <v>19</v>
      </c>
      <c r="D62" s="15" t="s">
        <v>502</v>
      </c>
      <c r="E62" s="13">
        <v>43871.0</v>
      </c>
      <c r="G62" s="15" t="s">
        <v>712</v>
      </c>
      <c r="H62" s="15" t="s">
        <v>713</v>
      </c>
      <c r="I62" s="15" t="s">
        <v>18</v>
      </c>
      <c r="J62" s="19" t="s">
        <v>110</v>
      </c>
    </row>
    <row r="63" ht="15.75" customHeight="1">
      <c r="A63" s="15">
        <v>62.0</v>
      </c>
      <c r="B63" s="15" t="s">
        <v>799</v>
      </c>
      <c r="C63" s="15" t="s">
        <v>19</v>
      </c>
      <c r="D63" s="15" t="s">
        <v>502</v>
      </c>
      <c r="E63" s="13">
        <v>43871.0</v>
      </c>
      <c r="G63" s="15" t="s">
        <v>712</v>
      </c>
      <c r="H63" s="15" t="s">
        <v>713</v>
      </c>
      <c r="I63" s="15" t="s">
        <v>18</v>
      </c>
      <c r="J63" s="19" t="s">
        <v>110</v>
      </c>
    </row>
    <row r="64" ht="15.75" customHeight="1">
      <c r="A64" s="15">
        <v>63.0</v>
      </c>
      <c r="B64" s="15" t="s">
        <v>800</v>
      </c>
      <c r="C64" s="15" t="s">
        <v>19</v>
      </c>
      <c r="D64" s="15" t="s">
        <v>494</v>
      </c>
      <c r="E64" s="13">
        <v>43871.0</v>
      </c>
      <c r="G64" s="15" t="s">
        <v>712</v>
      </c>
      <c r="H64" s="15" t="s">
        <v>713</v>
      </c>
      <c r="I64" s="15" t="s">
        <v>18</v>
      </c>
      <c r="J64" s="19" t="s">
        <v>801</v>
      </c>
    </row>
    <row r="65" ht="15.75" customHeight="1">
      <c r="A65" s="15">
        <v>64.0</v>
      </c>
      <c r="B65" s="15" t="s">
        <v>802</v>
      </c>
      <c r="C65" s="15" t="s">
        <v>19</v>
      </c>
      <c r="D65" s="15" t="s">
        <v>502</v>
      </c>
      <c r="E65" s="13">
        <v>43871.0</v>
      </c>
      <c r="G65" s="15" t="s">
        <v>712</v>
      </c>
      <c r="H65" s="15" t="s">
        <v>713</v>
      </c>
      <c r="I65" s="15" t="s">
        <v>18</v>
      </c>
      <c r="J65" s="15" t="s">
        <v>103</v>
      </c>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13"/>
    <col customWidth="1" min="2" max="5" width="9.38"/>
    <col customWidth="1" min="6" max="6" width="14.63"/>
    <col customWidth="1" min="7" max="26" width="9.38"/>
  </cols>
  <sheetData>
    <row r="1">
      <c r="A1" s="15" t="s">
        <v>172</v>
      </c>
      <c r="B1" s="15" t="s">
        <v>1</v>
      </c>
      <c r="C1" s="15" t="s">
        <v>0</v>
      </c>
      <c r="D1" s="15" t="s">
        <v>803</v>
      </c>
      <c r="E1" s="15" t="s">
        <v>804</v>
      </c>
      <c r="F1" s="15" t="s">
        <v>650</v>
      </c>
      <c r="G1" s="15" t="s">
        <v>173</v>
      </c>
      <c r="H1" s="15" t="s">
        <v>805</v>
      </c>
    </row>
    <row r="2">
      <c r="A2" s="15" t="s">
        <v>806</v>
      </c>
      <c r="B2" s="15" t="s">
        <v>24</v>
      </c>
      <c r="C2" s="13">
        <v>43821.0</v>
      </c>
      <c r="D2" s="15" t="s">
        <v>807</v>
      </c>
      <c r="H2" s="15" t="s">
        <v>808</v>
      </c>
    </row>
    <row r="3">
      <c r="A3" s="15" t="s">
        <v>809</v>
      </c>
      <c r="B3" s="15" t="s">
        <v>24</v>
      </c>
      <c r="C3" s="13">
        <v>43821.0</v>
      </c>
      <c r="E3" s="15" t="s">
        <v>810</v>
      </c>
      <c r="H3" s="15" t="s">
        <v>811</v>
      </c>
    </row>
    <row r="4">
      <c r="A4" s="15" t="s">
        <v>812</v>
      </c>
      <c r="B4" s="15" t="s">
        <v>24</v>
      </c>
      <c r="C4" s="13">
        <v>43821.0</v>
      </c>
      <c r="D4" s="15" t="s">
        <v>813</v>
      </c>
      <c r="H4" s="15" t="s">
        <v>814</v>
      </c>
    </row>
    <row r="5">
      <c r="A5" s="15" t="s">
        <v>815</v>
      </c>
      <c r="B5" s="15" t="s">
        <v>24</v>
      </c>
      <c r="C5" s="13">
        <v>43821.0</v>
      </c>
      <c r="D5" s="15" t="s">
        <v>816</v>
      </c>
      <c r="F5" s="15" t="s">
        <v>817</v>
      </c>
      <c r="H5" s="15" t="s">
        <v>818</v>
      </c>
    </row>
    <row r="6">
      <c r="A6" s="15" t="s">
        <v>819</v>
      </c>
      <c r="B6" s="15" t="s">
        <v>24</v>
      </c>
      <c r="C6" s="13">
        <v>43821.0</v>
      </c>
      <c r="D6" s="15" t="s">
        <v>820</v>
      </c>
      <c r="E6" s="15" t="s">
        <v>821</v>
      </c>
      <c r="F6" s="15" t="s">
        <v>822</v>
      </c>
      <c r="H6" s="15" t="s">
        <v>823</v>
      </c>
    </row>
    <row r="7">
      <c r="A7" s="15" t="s">
        <v>824</v>
      </c>
      <c r="B7" s="15" t="s">
        <v>629</v>
      </c>
      <c r="C7" s="13">
        <v>43840.0</v>
      </c>
      <c r="D7" s="15" t="s">
        <v>813</v>
      </c>
      <c r="E7" s="15" t="s">
        <v>238</v>
      </c>
      <c r="G7" s="15" t="s">
        <v>382</v>
      </c>
    </row>
    <row r="8">
      <c r="A8" s="15" t="s">
        <v>825</v>
      </c>
      <c r="B8" s="15" t="s">
        <v>629</v>
      </c>
      <c r="C8" s="13">
        <v>43840.0</v>
      </c>
      <c r="E8" s="15" t="s">
        <v>826</v>
      </c>
      <c r="F8" s="15" t="s">
        <v>827</v>
      </c>
      <c r="G8" s="15" t="s">
        <v>382</v>
      </c>
    </row>
    <row r="9">
      <c r="A9" s="15" t="s">
        <v>828</v>
      </c>
      <c r="B9" s="15" t="s">
        <v>629</v>
      </c>
      <c r="C9" s="13">
        <v>43840.0</v>
      </c>
      <c r="E9" s="15" t="s">
        <v>245</v>
      </c>
      <c r="G9" s="15" t="s">
        <v>382</v>
      </c>
      <c r="H9" s="15" t="s">
        <v>829</v>
      </c>
    </row>
    <row r="10">
      <c r="A10" s="15" t="s">
        <v>830</v>
      </c>
      <c r="B10" s="15" t="s">
        <v>629</v>
      </c>
      <c r="C10" s="13">
        <v>43840.0</v>
      </c>
      <c r="D10" s="15" t="s">
        <v>813</v>
      </c>
      <c r="E10" s="15" t="s">
        <v>831</v>
      </c>
      <c r="G10" s="15" t="s">
        <v>382</v>
      </c>
      <c r="H10" s="15" t="s">
        <v>832</v>
      </c>
    </row>
    <row r="11">
      <c r="A11" s="15" t="s">
        <v>833</v>
      </c>
      <c r="B11" s="15" t="s">
        <v>629</v>
      </c>
      <c r="C11" s="13">
        <v>43840.0</v>
      </c>
      <c r="D11" s="15" t="s">
        <v>813</v>
      </c>
      <c r="G11" s="15" t="s">
        <v>382</v>
      </c>
      <c r="H11" s="15" t="s">
        <v>834</v>
      </c>
    </row>
    <row r="12">
      <c r="A12" s="15" t="s">
        <v>835</v>
      </c>
      <c r="B12" s="15" t="s">
        <v>629</v>
      </c>
      <c r="C12" s="13">
        <v>43840.0</v>
      </c>
      <c r="D12" s="15" t="s">
        <v>813</v>
      </c>
      <c r="G12" s="15" t="s">
        <v>382</v>
      </c>
      <c r="H12" s="15" t="s">
        <v>836</v>
      </c>
    </row>
    <row r="13">
      <c r="A13" s="15" t="s">
        <v>837</v>
      </c>
      <c r="B13" s="15" t="s">
        <v>629</v>
      </c>
      <c r="C13" s="13">
        <v>43840.0</v>
      </c>
      <c r="D13" s="15" t="s">
        <v>813</v>
      </c>
      <c r="G13" s="15" t="s">
        <v>382</v>
      </c>
    </row>
    <row r="14">
      <c r="A14" s="15" t="s">
        <v>838</v>
      </c>
      <c r="B14" s="15" t="s">
        <v>629</v>
      </c>
      <c r="C14" s="13">
        <v>43840.0</v>
      </c>
      <c r="H14" s="16" t="s">
        <v>258</v>
      </c>
    </row>
    <row r="15">
      <c r="A15" s="15" t="s">
        <v>839</v>
      </c>
      <c r="B15" s="15" t="s">
        <v>629</v>
      </c>
      <c r="C15" s="13">
        <v>43840.0</v>
      </c>
      <c r="D15" s="15" t="s">
        <v>816</v>
      </c>
      <c r="F15" s="15" t="s">
        <v>817</v>
      </c>
      <c r="G15" s="15" t="s">
        <v>382</v>
      </c>
      <c r="H15" s="16" t="s">
        <v>840</v>
      </c>
    </row>
    <row r="16">
      <c r="A16" s="15" t="s">
        <v>841</v>
      </c>
      <c r="B16" s="15" t="s">
        <v>629</v>
      </c>
      <c r="C16" s="13">
        <v>43840.0</v>
      </c>
      <c r="E16" s="15" t="s">
        <v>810</v>
      </c>
      <c r="G16" s="15" t="s">
        <v>382</v>
      </c>
    </row>
    <row r="17">
      <c r="A17" s="15" t="s">
        <v>842</v>
      </c>
      <c r="B17" s="15" t="s">
        <v>843</v>
      </c>
      <c r="C17" s="13">
        <v>43840.0</v>
      </c>
      <c r="D17" s="15" t="s">
        <v>844</v>
      </c>
      <c r="F17" s="15" t="s">
        <v>845</v>
      </c>
    </row>
    <row r="18">
      <c r="A18" s="15" t="s">
        <v>846</v>
      </c>
      <c r="B18" s="15" t="s">
        <v>637</v>
      </c>
      <c r="C18" s="13">
        <v>43845.0</v>
      </c>
      <c r="D18" s="15" t="s">
        <v>847</v>
      </c>
      <c r="E18" s="15" t="s">
        <v>848</v>
      </c>
      <c r="G18" s="15" t="s">
        <v>382</v>
      </c>
      <c r="H18" s="15" t="s">
        <v>849</v>
      </c>
    </row>
    <row r="19">
      <c r="A19" s="15" t="s">
        <v>277</v>
      </c>
      <c r="B19" s="15" t="s">
        <v>637</v>
      </c>
      <c r="C19" s="13">
        <v>43845.0</v>
      </c>
      <c r="G19" s="15" t="s">
        <v>382</v>
      </c>
      <c r="H19" s="15" t="s">
        <v>850</v>
      </c>
    </row>
    <row r="20">
      <c r="A20" s="15" t="s">
        <v>280</v>
      </c>
      <c r="B20" s="15" t="s">
        <v>637</v>
      </c>
      <c r="C20" s="13">
        <v>43845.0</v>
      </c>
      <c r="G20" s="15" t="s">
        <v>382</v>
      </c>
      <c r="H20" s="15" t="s">
        <v>851</v>
      </c>
    </row>
    <row r="21" ht="15.75" customHeight="1">
      <c r="A21" s="15" t="s">
        <v>282</v>
      </c>
      <c r="B21" s="15" t="s">
        <v>637</v>
      </c>
      <c r="C21" s="13">
        <v>43845.0</v>
      </c>
      <c r="G21" s="15" t="s">
        <v>382</v>
      </c>
      <c r="H21" s="15" t="s">
        <v>852</v>
      </c>
    </row>
    <row r="22" ht="15.75" customHeight="1">
      <c r="A22" s="15" t="s">
        <v>853</v>
      </c>
      <c r="B22" s="15" t="s">
        <v>637</v>
      </c>
      <c r="C22" s="13">
        <v>43846.0</v>
      </c>
      <c r="H22" s="15" t="s">
        <v>854</v>
      </c>
    </row>
    <row r="23" ht="15.75" customHeight="1">
      <c r="A23" s="15" t="s">
        <v>293</v>
      </c>
      <c r="B23" s="15" t="s">
        <v>637</v>
      </c>
      <c r="C23" s="13">
        <v>43846.0</v>
      </c>
      <c r="G23" s="15" t="s">
        <v>382</v>
      </c>
      <c r="H23" s="15" t="s">
        <v>855</v>
      </c>
    </row>
    <row r="24" ht="15.75" customHeight="1">
      <c r="A24" s="15" t="s">
        <v>295</v>
      </c>
      <c r="B24" s="15" t="s">
        <v>62</v>
      </c>
      <c r="C24" s="13">
        <v>43846.0</v>
      </c>
      <c r="F24" s="16" t="s">
        <v>294</v>
      </c>
      <c r="G24" s="15" t="s">
        <v>382</v>
      </c>
      <c r="H24" s="15" t="s">
        <v>296</v>
      </c>
    </row>
    <row r="25" ht="15.75" customHeight="1">
      <c r="A25" s="18" t="s">
        <v>298</v>
      </c>
      <c r="B25" s="15" t="s">
        <v>62</v>
      </c>
      <c r="C25" s="13">
        <v>43846.0</v>
      </c>
      <c r="F25" s="15" t="s">
        <v>856</v>
      </c>
      <c r="G25" s="15" t="s">
        <v>382</v>
      </c>
      <c r="H25" s="15" t="s">
        <v>857</v>
      </c>
    </row>
    <row r="26" ht="15.75" customHeight="1">
      <c r="A26" s="18" t="s">
        <v>303</v>
      </c>
      <c r="B26" s="15" t="s">
        <v>637</v>
      </c>
      <c r="C26" s="13">
        <v>43847.0</v>
      </c>
      <c r="G26" s="15" t="s">
        <v>382</v>
      </c>
      <c r="H26" s="15" t="s">
        <v>858</v>
      </c>
    </row>
    <row r="27" ht="15.75" customHeight="1">
      <c r="A27" s="15" t="s">
        <v>859</v>
      </c>
      <c r="B27" s="15" t="s">
        <v>860</v>
      </c>
      <c r="C27" s="13"/>
      <c r="D27" s="15" t="s">
        <v>813</v>
      </c>
      <c r="H27" s="15" t="s">
        <v>861</v>
      </c>
    </row>
    <row r="28" ht="15.75" customHeight="1">
      <c r="A28" s="15" t="s">
        <v>862</v>
      </c>
      <c r="B28" s="15" t="s">
        <v>863</v>
      </c>
      <c r="C28" s="13">
        <v>43848.0</v>
      </c>
      <c r="D28" s="15" t="s">
        <v>813</v>
      </c>
      <c r="G28" s="15" t="s">
        <v>382</v>
      </c>
      <c r="H28" s="15" t="s">
        <v>864</v>
      </c>
    </row>
    <row r="29" ht="15.75" customHeight="1">
      <c r="A29" s="15" t="s">
        <v>330</v>
      </c>
      <c r="B29" s="15" t="s">
        <v>640</v>
      </c>
      <c r="C29" s="13">
        <v>43860.0</v>
      </c>
      <c r="D29" s="15" t="s">
        <v>813</v>
      </c>
      <c r="H29" s="15" t="s">
        <v>865</v>
      </c>
    </row>
    <row r="30" ht="15.75" customHeight="1">
      <c r="A30" s="15" t="s">
        <v>344</v>
      </c>
      <c r="B30" s="15" t="s">
        <v>640</v>
      </c>
      <c r="C30" s="13">
        <v>43860.0</v>
      </c>
      <c r="F30" s="15" t="s">
        <v>343</v>
      </c>
    </row>
    <row r="31" ht="15.75" customHeight="1">
      <c r="A31" s="15" t="s">
        <v>328</v>
      </c>
      <c r="B31" s="15" t="s">
        <v>640</v>
      </c>
      <c r="C31" s="13">
        <v>43860.0</v>
      </c>
      <c r="E31" s="15" t="s">
        <v>826</v>
      </c>
      <c r="F31" s="15" t="s">
        <v>241</v>
      </c>
    </row>
    <row r="32" ht="15.75" customHeight="1">
      <c r="A32" s="15" t="s">
        <v>340</v>
      </c>
      <c r="B32" s="15" t="s">
        <v>640</v>
      </c>
      <c r="C32" s="13">
        <v>43860.0</v>
      </c>
      <c r="F32" s="15" t="s">
        <v>866</v>
      </c>
      <c r="H32" s="15" t="s">
        <v>867</v>
      </c>
    </row>
    <row r="33" ht="15.75" customHeight="1">
      <c r="A33" s="15" t="s">
        <v>868</v>
      </c>
      <c r="B33" s="15" t="s">
        <v>640</v>
      </c>
      <c r="C33" s="13">
        <v>43860.0</v>
      </c>
      <c r="E33" s="15" t="s">
        <v>826</v>
      </c>
      <c r="F33" s="15" t="s">
        <v>241</v>
      </c>
    </row>
    <row r="34" ht="15.75" customHeight="1">
      <c r="A34" s="15" t="s">
        <v>333</v>
      </c>
      <c r="B34" s="15" t="s">
        <v>640</v>
      </c>
      <c r="C34" s="13">
        <v>43860.0</v>
      </c>
      <c r="G34" s="15" t="s">
        <v>382</v>
      </c>
      <c r="H34" s="15" t="s">
        <v>869</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2019-11-25T02:38:17Z</dcterms:created>
  <dc:creator>carolina</dc:creator>
</cp:coreProperties>
</file>