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STADISTICA INFERENCIAL 2021B\"/>
    </mc:Choice>
  </mc:AlternateContent>
  <xr:revisionPtr revIDLastSave="0" documentId="8_{A30633B7-0BDB-4EB7-8C71-93A364494B90}" xr6:coauthVersionLast="36" xr6:coauthVersionMax="36" xr10:uidLastSave="{00000000-0000-0000-0000-000000000000}"/>
  <bookViews>
    <workbookView xWindow="0" yWindow="0" windowWidth="20490" windowHeight="7545" activeTab="1" xr2:uid="{2D803652-ED65-45CF-9844-EA682643AF2D}"/>
  </bookViews>
  <sheets>
    <sheet name="Hoja1" sheetId="1" r:id="rId1"/>
    <sheet name="Hoja2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C25" i="1"/>
  <c r="B25" i="1"/>
  <c r="H19" i="1"/>
  <c r="H17" i="1"/>
  <c r="H16" i="1"/>
  <c r="B24" i="1"/>
  <c r="B23" i="1"/>
  <c r="E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22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22" i="1"/>
  <c r="B22" i="1"/>
</calcChain>
</file>

<file path=xl/sharedStrings.xml><?xml version="1.0" encoding="utf-8"?>
<sst xmlns="http://schemas.openxmlformats.org/spreadsheetml/2006/main" count="18" uniqueCount="12">
  <si>
    <t>x</t>
  </si>
  <si>
    <t>y</t>
  </si>
  <si>
    <t>SUMA=</t>
  </si>
  <si>
    <t>x*y</t>
  </si>
  <si>
    <t>x^2</t>
  </si>
  <si>
    <t>s^2=</t>
  </si>
  <si>
    <t>n=</t>
  </si>
  <si>
    <t>N=</t>
  </si>
  <si>
    <t>beta1=</t>
  </si>
  <si>
    <t>D=</t>
  </si>
  <si>
    <t>beta0=</t>
  </si>
  <si>
    <t>promedio=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</si>
</sst>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1" xfId="0" applyFont="1" applyFill="1" applyBorder="1"/>
    <xf numFmtId="0" fontId="1" fillId="0" borderId="0" xfId="0" applyFont="1"/>
    <xf numFmtId="0" fontId="0" fillId="0" borderId="1" xfId="0" applyFill="1" applyBorder="1"/>
    <xf numFmtId="0" fontId="1" fillId="0" borderId="1" xfId="0" applyFont="1" applyBorder="1"/>
    <xf numFmtId="0" fontId="1" fillId="3" borderId="0" xfId="0" applyFont="1" applyFill="1"/>
    <xf numFmtId="0" fontId="1" fillId="4" borderId="0" xfId="0" applyFont="1" applyFill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136482939632564E-2"/>
          <c:y val="0.10226851851851852"/>
          <c:w val="0.8744120734908136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Hoja1!$C$29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186536976995523"/>
                  <c:y val="-0.252268300807936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14,947x + 74,283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Hoja1!$B$30:$B$49</c:f>
              <c:numCache>
                <c:formatCode>General</c:formatCode>
                <c:ptCount val="20"/>
                <c:pt idx="0">
                  <c:v>0.99</c:v>
                </c:pt>
                <c:pt idx="1">
                  <c:v>1.02</c:v>
                </c:pt>
                <c:pt idx="2">
                  <c:v>1.1499999999999999</c:v>
                </c:pt>
                <c:pt idx="3">
                  <c:v>1.29</c:v>
                </c:pt>
                <c:pt idx="4">
                  <c:v>1.46</c:v>
                </c:pt>
                <c:pt idx="5">
                  <c:v>1.36</c:v>
                </c:pt>
                <c:pt idx="6">
                  <c:v>0.87</c:v>
                </c:pt>
                <c:pt idx="7">
                  <c:v>1.23</c:v>
                </c:pt>
                <c:pt idx="8">
                  <c:v>1.55</c:v>
                </c:pt>
                <c:pt idx="9">
                  <c:v>1.4</c:v>
                </c:pt>
                <c:pt idx="10">
                  <c:v>1.19</c:v>
                </c:pt>
                <c:pt idx="11">
                  <c:v>1.1499999999999999</c:v>
                </c:pt>
                <c:pt idx="12">
                  <c:v>0.98</c:v>
                </c:pt>
                <c:pt idx="13">
                  <c:v>1.01</c:v>
                </c:pt>
                <c:pt idx="14">
                  <c:v>1.1100000000000001</c:v>
                </c:pt>
                <c:pt idx="15">
                  <c:v>1.2</c:v>
                </c:pt>
                <c:pt idx="16">
                  <c:v>1.26</c:v>
                </c:pt>
                <c:pt idx="17">
                  <c:v>1.32</c:v>
                </c:pt>
                <c:pt idx="18">
                  <c:v>1.43</c:v>
                </c:pt>
                <c:pt idx="19">
                  <c:v>0.95</c:v>
                </c:pt>
              </c:numCache>
            </c:numRef>
          </c:xVal>
          <c:yVal>
            <c:numRef>
              <c:f>Hoja1!$C$30:$C$49</c:f>
              <c:numCache>
                <c:formatCode>General</c:formatCode>
                <c:ptCount val="20"/>
                <c:pt idx="0">
                  <c:v>90.01</c:v>
                </c:pt>
                <c:pt idx="1">
                  <c:v>89.05</c:v>
                </c:pt>
                <c:pt idx="2">
                  <c:v>91.43</c:v>
                </c:pt>
                <c:pt idx="3">
                  <c:v>93.74</c:v>
                </c:pt>
                <c:pt idx="4">
                  <c:v>96.73</c:v>
                </c:pt>
                <c:pt idx="5">
                  <c:v>94.45</c:v>
                </c:pt>
                <c:pt idx="6">
                  <c:v>87.59</c:v>
                </c:pt>
                <c:pt idx="7">
                  <c:v>91.77</c:v>
                </c:pt>
                <c:pt idx="8">
                  <c:v>99.42</c:v>
                </c:pt>
                <c:pt idx="9">
                  <c:v>93.65</c:v>
                </c:pt>
                <c:pt idx="10">
                  <c:v>93.54</c:v>
                </c:pt>
                <c:pt idx="11">
                  <c:v>92.52</c:v>
                </c:pt>
                <c:pt idx="12">
                  <c:v>90.56</c:v>
                </c:pt>
                <c:pt idx="13">
                  <c:v>89.54</c:v>
                </c:pt>
                <c:pt idx="14">
                  <c:v>89.85</c:v>
                </c:pt>
                <c:pt idx="15">
                  <c:v>90.39</c:v>
                </c:pt>
                <c:pt idx="16">
                  <c:v>93.25</c:v>
                </c:pt>
                <c:pt idx="17">
                  <c:v>93.41</c:v>
                </c:pt>
                <c:pt idx="18">
                  <c:v>94.98</c:v>
                </c:pt>
                <c:pt idx="19">
                  <c:v>87.33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D-4ADB-827B-7F32874FF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91136"/>
        <c:axId val="157413120"/>
      </c:scatterChart>
      <c:valAx>
        <c:axId val="1553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413120"/>
        <c:crosses val="autoZero"/>
        <c:crossBetween val="midCat"/>
      </c:valAx>
      <c:valAx>
        <c:axId val="1574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39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676274</xdr:colOff>
      <xdr:row>2</xdr:row>
      <xdr:rowOff>21478</xdr:rowOff>
    </xdr:from>
    <xdr:to>
      <xdr:col>8</xdr:col>
      <xdr:colOff>361401</xdr:colOff>
      <xdr:row>12</xdr:row>
      <xdr:rowOff>81409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765D2E9-C807-42C8-9953-99B51F408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6274" y="402478"/>
          <a:ext cx="1971127" cy="1964931"/>
        </a:xfrm>
        <a:prstGeom prst="rect">
          <a:avLst/>
        </a:prstGeom>
      </xdr:spPr>
    </xdr:pic>
    <xdr:clientData/>
  </xdr:twoCellAnchor>
  <xdr:oneCellAnchor>
    <xdr:from>
      <xdr:col>4</xdr:col>
      <xdr:colOff>742950</xdr:colOff>
      <xdr:row>23</xdr:row>
      <xdr:rowOff>180976</xdr:rowOff>
    </xdr:from>
    <xdr:ext cx="184785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500527A-EAF9-496E-B94E-353F605468B3}"/>
                </a:ext>
              </a:extLst>
            </xdr:cNvPr>
            <xdr:cNvSpPr txBox="1"/>
          </xdr:nvSpPr>
          <xdr:spPr>
            <a:xfrm>
              <a:off x="3790950" y="4562476"/>
              <a:ext cx="184785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=74,28+14,95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𝑒</m:t>
                    </m:r>
                  </m:oMath>
                </m:oMathPara>
              </a14:m>
              <a:endParaRPr lang="es-CO" sz="14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500527A-EAF9-496E-B94E-353F605468B3}"/>
                </a:ext>
              </a:extLst>
            </xdr:cNvPr>
            <xdr:cNvSpPr txBox="1"/>
          </xdr:nvSpPr>
          <xdr:spPr>
            <a:xfrm>
              <a:off x="3790950" y="4562476"/>
              <a:ext cx="184785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400" b="0" i="0">
                  <a:latin typeface="Cambria Math" panose="02040503050406030204" pitchFamily="18" charset="0"/>
                </a:rPr>
                <a:t>𝑦=74,28+14,95𝑥+𝑒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3</xdr:col>
      <xdr:colOff>428625</xdr:colOff>
      <xdr:row>29</xdr:row>
      <xdr:rowOff>180974</xdr:rowOff>
    </xdr:from>
    <xdr:to>
      <xdr:col>8</xdr:col>
      <xdr:colOff>666750</xdr:colOff>
      <xdr:row>47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9EA24B-799B-46D9-943E-139FDE2A1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60AB5-ED98-4927-B3C1-B2997F5CCC94}">
  <dimension ref="A1:H49"/>
  <sheetViews>
    <sheetView topLeftCell="A30" workbookViewId="0">
      <selection activeCell="B29" sqref="B29:C49"/>
    </sheetView>
  </sheetViews>
  <sheetFormatPr baseColWidth="10" defaultColWidth="11.42578125" defaultRowHeight="15" x14ac:dyDescent="0.25"/>
  <sheetData>
    <row r="1" spans="2:8" x14ac:dyDescent="0.25">
      <c r="B1" s="1" t="s">
        <v>0</v>
      </c>
      <c r="C1" s="1" t="s">
        <v>1</v>
      </c>
      <c r="D1" s="1" t="s">
        <v>3</v>
      </c>
      <c r="E1" s="5" t="s">
        <v>4</v>
      </c>
    </row>
    <row r="2" spans="2:8" x14ac:dyDescent="0.25">
      <c r="B2" s="1">
        <v>0.99</v>
      </c>
      <c r="C2" s="1">
        <v>90.01</v>
      </c>
      <c r="D2" s="1">
        <f>B2*C2</f>
        <v>89.10990000000001</v>
      </c>
      <c r="E2" s="1">
        <f>(B2)^2</f>
        <v>0.98009999999999997</v>
      </c>
    </row>
    <row r="3" spans="2:8" x14ac:dyDescent="0.25">
      <c r="B3" s="1">
        <v>1.02</v>
      </c>
      <c r="C3" s="1">
        <v>89.05</v>
      </c>
      <c r="D3" s="1">
        <f t="shared" ref="D3:D21" si="0">B3*C3</f>
        <v>90.831000000000003</v>
      </c>
      <c r="E3" s="1">
        <f t="shared" ref="E3:E21" si="1">(B3)^2</f>
        <v>1.0404</v>
      </c>
    </row>
    <row r="4" spans="2:8" x14ac:dyDescent="0.25">
      <c r="B4" s="1">
        <v>1.1499999999999999</v>
      </c>
      <c r="C4" s="1">
        <v>91.43</v>
      </c>
      <c r="D4" s="1">
        <f t="shared" si="0"/>
        <v>105.14449999999999</v>
      </c>
      <c r="E4" s="1">
        <f t="shared" si="1"/>
        <v>1.3224999999999998</v>
      </c>
    </row>
    <row r="5" spans="2:8" x14ac:dyDescent="0.25">
      <c r="B5" s="1">
        <v>1.29</v>
      </c>
      <c r="C5" s="1">
        <v>93.74</v>
      </c>
      <c r="D5" s="1">
        <f t="shared" si="0"/>
        <v>120.9246</v>
      </c>
      <c r="E5" s="1">
        <f t="shared" si="1"/>
        <v>1.6641000000000001</v>
      </c>
    </row>
    <row r="6" spans="2:8" x14ac:dyDescent="0.25">
      <c r="B6" s="1">
        <v>1.46</v>
      </c>
      <c r="C6" s="1">
        <v>96.73</v>
      </c>
      <c r="D6" s="1">
        <f t="shared" si="0"/>
        <v>141.22579999999999</v>
      </c>
      <c r="E6" s="1">
        <f t="shared" si="1"/>
        <v>2.1315999999999997</v>
      </c>
    </row>
    <row r="7" spans="2:8" x14ac:dyDescent="0.25">
      <c r="B7" s="1">
        <v>1.36</v>
      </c>
      <c r="C7" s="1">
        <v>94.45</v>
      </c>
      <c r="D7" s="1">
        <f t="shared" si="0"/>
        <v>128.45200000000003</v>
      </c>
      <c r="E7" s="1">
        <f t="shared" si="1"/>
        <v>1.8496000000000004</v>
      </c>
    </row>
    <row r="8" spans="2:8" x14ac:dyDescent="0.25">
      <c r="B8" s="1">
        <v>0.87</v>
      </c>
      <c r="C8" s="1">
        <v>87.59</v>
      </c>
      <c r="D8" s="1">
        <f t="shared" si="0"/>
        <v>76.203299999999999</v>
      </c>
      <c r="E8" s="1">
        <f t="shared" si="1"/>
        <v>0.75690000000000002</v>
      </c>
    </row>
    <row r="9" spans="2:8" x14ac:dyDescent="0.25">
      <c r="B9" s="1">
        <v>1.23</v>
      </c>
      <c r="C9" s="1">
        <v>91.77</v>
      </c>
      <c r="D9" s="1">
        <f t="shared" si="0"/>
        <v>112.8771</v>
      </c>
      <c r="E9" s="1">
        <f t="shared" si="1"/>
        <v>1.5128999999999999</v>
      </c>
    </row>
    <row r="10" spans="2:8" x14ac:dyDescent="0.25">
      <c r="B10" s="1">
        <v>1.55</v>
      </c>
      <c r="C10" s="1">
        <v>99.42</v>
      </c>
      <c r="D10" s="1">
        <f t="shared" si="0"/>
        <v>154.101</v>
      </c>
      <c r="E10" s="1">
        <f t="shared" si="1"/>
        <v>2.4025000000000003</v>
      </c>
    </row>
    <row r="11" spans="2:8" x14ac:dyDescent="0.25">
      <c r="B11" s="1">
        <v>1.4</v>
      </c>
      <c r="C11" s="1">
        <v>93.65</v>
      </c>
      <c r="D11" s="1">
        <f t="shared" si="0"/>
        <v>131.11000000000001</v>
      </c>
      <c r="E11" s="1">
        <f t="shared" si="1"/>
        <v>1.9599999999999997</v>
      </c>
    </row>
    <row r="12" spans="2:8" x14ac:dyDescent="0.25">
      <c r="B12" s="1">
        <v>1.19</v>
      </c>
      <c r="C12" s="1">
        <v>93.54</v>
      </c>
      <c r="D12" s="1">
        <f t="shared" si="0"/>
        <v>111.3126</v>
      </c>
      <c r="E12" s="1">
        <f t="shared" si="1"/>
        <v>1.4160999999999999</v>
      </c>
    </row>
    <row r="13" spans="2:8" x14ac:dyDescent="0.25">
      <c r="B13" s="1">
        <v>1.1499999999999999</v>
      </c>
      <c r="C13" s="1">
        <v>92.52</v>
      </c>
      <c r="D13" s="1">
        <f t="shared" si="0"/>
        <v>106.39799999999998</v>
      </c>
      <c r="E13" s="1">
        <f t="shared" si="1"/>
        <v>1.3224999999999998</v>
      </c>
    </row>
    <row r="14" spans="2:8" x14ac:dyDescent="0.25">
      <c r="B14" s="1">
        <v>0.98</v>
      </c>
      <c r="C14" s="1">
        <v>90.56</v>
      </c>
      <c r="D14" s="1">
        <f t="shared" si="0"/>
        <v>88.748800000000003</v>
      </c>
      <c r="E14" s="1">
        <f t="shared" si="1"/>
        <v>0.96039999999999992</v>
      </c>
    </row>
    <row r="15" spans="2:8" x14ac:dyDescent="0.25">
      <c r="B15" s="1">
        <v>1.01</v>
      </c>
      <c r="C15" s="1">
        <v>89.54</v>
      </c>
      <c r="D15" s="1">
        <f t="shared" si="0"/>
        <v>90.435400000000001</v>
      </c>
      <c r="E15" s="1">
        <f t="shared" si="1"/>
        <v>1.0201</v>
      </c>
    </row>
    <row r="16" spans="2:8" x14ac:dyDescent="0.25">
      <c r="B16" s="1">
        <v>1.1100000000000001</v>
      </c>
      <c r="C16" s="1">
        <v>89.85</v>
      </c>
      <c r="D16" s="1">
        <f t="shared" si="0"/>
        <v>99.733500000000006</v>
      </c>
      <c r="E16" s="1">
        <f t="shared" si="1"/>
        <v>1.2321000000000002</v>
      </c>
      <c r="G16" t="s">
        <v>7</v>
      </c>
      <c r="H16">
        <f>D22-(C22*B22)/B24</f>
        <v>10.177439999999933</v>
      </c>
    </row>
    <row r="17" spans="1:8" x14ac:dyDescent="0.25">
      <c r="B17" s="1">
        <v>1.2</v>
      </c>
      <c r="C17" s="1">
        <v>90.39</v>
      </c>
      <c r="D17" s="1">
        <f t="shared" si="0"/>
        <v>108.468</v>
      </c>
      <c r="E17" s="1">
        <f t="shared" si="1"/>
        <v>1.44</v>
      </c>
      <c r="G17" t="s">
        <v>9</v>
      </c>
      <c r="H17">
        <f>E22-B23/B24</f>
        <v>0.68087999999999838</v>
      </c>
    </row>
    <row r="18" spans="1:8" x14ac:dyDescent="0.25">
      <c r="B18" s="1">
        <v>1.26</v>
      </c>
      <c r="C18" s="1">
        <v>93.25</v>
      </c>
      <c r="D18" s="1">
        <f t="shared" si="0"/>
        <v>117.495</v>
      </c>
      <c r="E18" s="1">
        <f t="shared" si="1"/>
        <v>1.5876000000000001</v>
      </c>
    </row>
    <row r="19" spans="1:8" x14ac:dyDescent="0.25">
      <c r="B19" s="1">
        <v>1.32</v>
      </c>
      <c r="C19" s="1">
        <v>93.41</v>
      </c>
      <c r="D19" s="1">
        <f t="shared" si="0"/>
        <v>123.30119999999999</v>
      </c>
      <c r="E19" s="1">
        <f t="shared" si="1"/>
        <v>1.7424000000000002</v>
      </c>
      <c r="G19" s="7" t="s">
        <v>8</v>
      </c>
      <c r="H19" s="7">
        <f>H16/H17</f>
        <v>14.947479732111322</v>
      </c>
    </row>
    <row r="20" spans="1:8" x14ac:dyDescent="0.25">
      <c r="B20" s="1">
        <v>1.43</v>
      </c>
      <c r="C20" s="1">
        <v>94.98</v>
      </c>
      <c r="D20" s="1">
        <f t="shared" si="0"/>
        <v>135.82140000000001</v>
      </c>
      <c r="E20" s="1">
        <f t="shared" si="1"/>
        <v>2.0448999999999997</v>
      </c>
    </row>
    <row r="21" spans="1:8" x14ac:dyDescent="0.25">
      <c r="B21" s="2">
        <v>0.95</v>
      </c>
      <c r="C21" s="2">
        <v>87.33</v>
      </c>
      <c r="D21" s="1">
        <f t="shared" si="0"/>
        <v>82.963499999999996</v>
      </c>
      <c r="E21" s="1">
        <f t="shared" si="1"/>
        <v>0.90249999999999997</v>
      </c>
      <c r="G21" s="8" t="s">
        <v>10</v>
      </c>
      <c r="H21" s="8">
        <f>C25-H19*B25</f>
        <v>74.283314240394859</v>
      </c>
    </row>
    <row r="22" spans="1:8" x14ac:dyDescent="0.25">
      <c r="A22" t="s">
        <v>2</v>
      </c>
      <c r="B22" s="3">
        <f>SUM(B2:B21)</f>
        <v>23.92</v>
      </c>
      <c r="C22" s="3">
        <f>SUM(C2:C21)</f>
        <v>1843.21</v>
      </c>
      <c r="D22" s="3">
        <f>SUM(D2:D21)</f>
        <v>2214.6565999999998</v>
      </c>
      <c r="E22" s="6">
        <f>SUM(E2:E21)</f>
        <v>29.289200000000001</v>
      </c>
    </row>
    <row r="23" spans="1:8" x14ac:dyDescent="0.25">
      <c r="A23" t="s">
        <v>5</v>
      </c>
      <c r="B23" s="4">
        <f>B22^2</f>
        <v>572.16640000000007</v>
      </c>
    </row>
    <row r="24" spans="1:8" x14ac:dyDescent="0.25">
      <c r="A24" t="s">
        <v>6</v>
      </c>
      <c r="B24" s="4">
        <f>COUNT(B2:B21)</f>
        <v>20</v>
      </c>
    </row>
    <row r="25" spans="1:8" x14ac:dyDescent="0.25">
      <c r="A25" s="6" t="s">
        <v>11</v>
      </c>
      <c r="B25" s="9">
        <f>B22/B24</f>
        <v>1.1960000000000002</v>
      </c>
      <c r="C25" s="9">
        <f>C22/B24</f>
        <v>92.160499999999999</v>
      </c>
    </row>
    <row r="26" spans="1:8" x14ac:dyDescent="0.25">
      <c r="A26" s="6"/>
      <c r="B26" s="6" t="s">
        <v>0</v>
      </c>
      <c r="C26" s="6" t="s">
        <v>1</v>
      </c>
    </row>
    <row r="29" spans="1:8" x14ac:dyDescent="0.25">
      <c r="B29" s="1" t="s">
        <v>0</v>
      </c>
      <c r="C29" s="1" t="s">
        <v>1</v>
      </c>
    </row>
    <row r="30" spans="1:8" x14ac:dyDescent="0.25">
      <c r="B30" s="1">
        <v>0.99</v>
      </c>
      <c r="C30" s="1">
        <v>90.01</v>
      </c>
    </row>
    <row r="31" spans="1:8" x14ac:dyDescent="0.25">
      <c r="B31" s="1">
        <v>1.02</v>
      </c>
      <c r="C31" s="1">
        <v>89.05</v>
      </c>
    </row>
    <row r="32" spans="1:8" x14ac:dyDescent="0.25">
      <c r="B32" s="1">
        <v>1.1499999999999999</v>
      </c>
      <c r="C32" s="1">
        <v>91.43</v>
      </c>
    </row>
    <row r="33" spans="2:3" x14ac:dyDescent="0.25">
      <c r="B33" s="1">
        <v>1.29</v>
      </c>
      <c r="C33" s="1">
        <v>93.74</v>
      </c>
    </row>
    <row r="34" spans="2:3" x14ac:dyDescent="0.25">
      <c r="B34" s="1">
        <v>1.46</v>
      </c>
      <c r="C34" s="1">
        <v>96.73</v>
      </c>
    </row>
    <row r="35" spans="2:3" x14ac:dyDescent="0.25">
      <c r="B35" s="1">
        <v>1.36</v>
      </c>
      <c r="C35" s="1">
        <v>94.45</v>
      </c>
    </row>
    <row r="36" spans="2:3" x14ac:dyDescent="0.25">
      <c r="B36" s="1">
        <v>0.87</v>
      </c>
      <c r="C36" s="1">
        <v>87.59</v>
      </c>
    </row>
    <row r="37" spans="2:3" x14ac:dyDescent="0.25">
      <c r="B37" s="1">
        <v>1.23</v>
      </c>
      <c r="C37" s="1">
        <v>91.77</v>
      </c>
    </row>
    <row r="38" spans="2:3" x14ac:dyDescent="0.25">
      <c r="B38" s="1">
        <v>1.55</v>
      </c>
      <c r="C38" s="1">
        <v>99.42</v>
      </c>
    </row>
    <row r="39" spans="2:3" x14ac:dyDescent="0.25">
      <c r="B39" s="1">
        <v>1.4</v>
      </c>
      <c r="C39" s="1">
        <v>93.65</v>
      </c>
    </row>
    <row r="40" spans="2:3" x14ac:dyDescent="0.25">
      <c r="B40" s="1">
        <v>1.19</v>
      </c>
      <c r="C40" s="1">
        <v>93.54</v>
      </c>
    </row>
    <row r="41" spans="2:3" x14ac:dyDescent="0.25">
      <c r="B41" s="1">
        <v>1.1499999999999999</v>
      </c>
      <c r="C41" s="1">
        <v>92.52</v>
      </c>
    </row>
    <row r="42" spans="2:3" x14ac:dyDescent="0.25">
      <c r="B42" s="1">
        <v>0.98</v>
      </c>
      <c r="C42" s="1">
        <v>90.56</v>
      </c>
    </row>
    <row r="43" spans="2:3" x14ac:dyDescent="0.25">
      <c r="B43" s="1">
        <v>1.01</v>
      </c>
      <c r="C43" s="1">
        <v>89.54</v>
      </c>
    </row>
    <row r="44" spans="2:3" x14ac:dyDescent="0.25">
      <c r="B44" s="1">
        <v>1.1100000000000001</v>
      </c>
      <c r="C44" s="1">
        <v>89.85</v>
      </c>
    </row>
    <row r="45" spans="2:3" x14ac:dyDescent="0.25">
      <c r="B45" s="1">
        <v>1.2</v>
      </c>
      <c r="C45" s="1">
        <v>90.39</v>
      </c>
    </row>
    <row r="46" spans="2:3" x14ac:dyDescent="0.25">
      <c r="B46" s="1">
        <v>1.26</v>
      </c>
      <c r="C46" s="1">
        <v>93.25</v>
      </c>
    </row>
    <row r="47" spans="2:3" x14ac:dyDescent="0.25">
      <c r="B47" s="1">
        <v>1.32</v>
      </c>
      <c r="C47" s="1">
        <v>93.41</v>
      </c>
    </row>
    <row r="48" spans="2:3" x14ac:dyDescent="0.25">
      <c r="B48" s="1">
        <v>1.43</v>
      </c>
      <c r="C48" s="1">
        <v>94.98</v>
      </c>
    </row>
    <row r="49" spans="2:3" x14ac:dyDescent="0.25">
      <c r="B49" s="2">
        <v>0.95</v>
      </c>
      <c r="C49" s="2">
        <v>87.33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572A5-E590-4775-94AF-DF076997EC7F}">
  <dimension ref="A1:B21"/>
  <sheetViews>
    <sheetView tabSelected="1" workbookViewId="0">
      <selection activeCell="G16" sqref="G16"/>
    </sheetView>
  </sheetViews>
  <sheetFormatPr baseColWidth="10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0.99</v>
      </c>
      <c r="B2" s="1">
        <v>90.01</v>
      </c>
    </row>
    <row r="3" spans="1:2" x14ac:dyDescent="0.25">
      <c r="A3" s="1">
        <v>1.02</v>
      </c>
      <c r="B3" s="1">
        <v>89.05</v>
      </c>
    </row>
    <row r="4" spans="1:2" x14ac:dyDescent="0.25">
      <c r="A4" s="1">
        <v>1.1499999999999999</v>
      </c>
      <c r="B4" s="1">
        <v>91.43</v>
      </c>
    </row>
    <row r="5" spans="1:2" x14ac:dyDescent="0.25">
      <c r="A5" s="1">
        <v>1.29</v>
      </c>
      <c r="B5" s="1">
        <v>93.74</v>
      </c>
    </row>
    <row r="6" spans="1:2" x14ac:dyDescent="0.25">
      <c r="A6" s="1">
        <v>1.46</v>
      </c>
      <c r="B6" s="1">
        <v>96.73</v>
      </c>
    </row>
    <row r="7" spans="1:2" x14ac:dyDescent="0.25">
      <c r="A7" s="1">
        <v>1.36</v>
      </c>
      <c r="B7" s="1">
        <v>94.45</v>
      </c>
    </row>
    <row r="8" spans="1:2" x14ac:dyDescent="0.25">
      <c r="A8" s="1">
        <v>0.87</v>
      </c>
      <c r="B8" s="1">
        <v>87.59</v>
      </c>
    </row>
    <row r="9" spans="1:2" x14ac:dyDescent="0.25">
      <c r="A9" s="1">
        <v>1.23</v>
      </c>
      <c r="B9" s="1">
        <v>91.77</v>
      </c>
    </row>
    <row r="10" spans="1:2" x14ac:dyDescent="0.25">
      <c r="A10" s="1">
        <v>1.55</v>
      </c>
      <c r="B10" s="1">
        <v>99.42</v>
      </c>
    </row>
    <row r="11" spans="1:2" x14ac:dyDescent="0.25">
      <c r="A11" s="1">
        <v>1.4</v>
      </c>
      <c r="B11" s="1">
        <v>93.65</v>
      </c>
    </row>
    <row r="12" spans="1:2" x14ac:dyDescent="0.25">
      <c r="A12" s="1">
        <v>1.19</v>
      </c>
      <c r="B12" s="1">
        <v>93.54</v>
      </c>
    </row>
    <row r="13" spans="1:2" x14ac:dyDescent="0.25">
      <c r="A13" s="1">
        <v>1.1499999999999999</v>
      </c>
      <c r="B13" s="1">
        <v>92.52</v>
      </c>
    </row>
    <row r="14" spans="1:2" x14ac:dyDescent="0.25">
      <c r="A14" s="1">
        <v>0.98</v>
      </c>
      <c r="B14" s="1">
        <v>90.56</v>
      </c>
    </row>
    <row r="15" spans="1:2" x14ac:dyDescent="0.25">
      <c r="A15" s="1">
        <v>1.01</v>
      </c>
      <c r="B15" s="1">
        <v>89.54</v>
      </c>
    </row>
    <row r="16" spans="1:2" x14ac:dyDescent="0.25">
      <c r="A16" s="1">
        <v>1.1100000000000001</v>
      </c>
      <c r="B16" s="1">
        <v>89.85</v>
      </c>
    </row>
    <row r="17" spans="1:2" x14ac:dyDescent="0.25">
      <c r="A17" s="1">
        <v>1.2</v>
      </c>
      <c r="B17" s="1">
        <v>90.39</v>
      </c>
    </row>
    <row r="18" spans="1:2" x14ac:dyDescent="0.25">
      <c r="A18" s="1">
        <v>1.26</v>
      </c>
      <c r="B18" s="1">
        <v>93.25</v>
      </c>
    </row>
    <row r="19" spans="1:2" x14ac:dyDescent="0.25">
      <c r="A19" s="1">
        <v>1.32</v>
      </c>
      <c r="B19" s="1">
        <v>93.41</v>
      </c>
    </row>
    <row r="20" spans="1:2" x14ac:dyDescent="0.25">
      <c r="A20" s="1">
        <v>1.43</v>
      </c>
      <c r="B20" s="1">
        <v>94.98</v>
      </c>
    </row>
    <row r="21" spans="1:2" x14ac:dyDescent="0.25">
      <c r="A21" s="2">
        <v>0.95</v>
      </c>
      <c r="B21" s="2">
        <v>87.33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C4D39F2708E2D46B92AD9C29E6DA0F6" ma:contentTypeVersion="7" ma:contentTypeDescription="Crear nuevo documento." ma:contentTypeScope="" ma:versionID="4c2dcaa5456e46ee0fca68f2ac0d8a7c">
  <xsd:schema xmlns:xsd="http://www.w3.org/2001/XMLSchema" xmlns:xs="http://www.w3.org/2001/XMLSchema" xmlns:p="http://schemas.microsoft.com/office/2006/metadata/properties" xmlns:ns2="277a632f-1a18-4439-96a2-cb18eff331d7" xmlns:ns3="14a618b8-60ff-4a23-9335-0e8d4a9ea027" targetNamespace="http://schemas.microsoft.com/office/2006/metadata/properties" ma:root="true" ma:fieldsID="4f2cd1f16f709fafb48748b6a6888782" ns2:_="" ns3:_="">
    <xsd:import namespace="277a632f-1a18-4439-96a2-cb18eff331d7"/>
    <xsd:import namespace="14a618b8-60ff-4a23-9335-0e8d4a9ea0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7a632f-1a18-4439-96a2-cb18eff331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a618b8-60ff-4a23-9335-0e8d4a9ea02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ED0917-5450-4CFB-ADE1-D6DF0ADFE1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FD9F69-82DE-41C7-A4DA-B59F512E5FE8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277a632f-1a18-4439-96a2-cb18eff331d7"/>
    <ds:schemaRef ds:uri="http://www.w3.org/XML/1998/namespace"/>
    <ds:schemaRef ds:uri="http://schemas.microsoft.com/office/infopath/2007/PartnerControls"/>
    <ds:schemaRef ds:uri="14a618b8-60ff-4a23-9335-0e8d4a9ea027"/>
  </ds:schemaRefs>
</ds:datastoreItem>
</file>

<file path=customXml/itemProps3.xml><?xml version="1.0" encoding="utf-8"?>
<ds:datastoreItem xmlns:ds="http://schemas.openxmlformats.org/officeDocument/2006/customXml" ds:itemID="{AD147F06-C399-49A7-B8CF-D5597CA5C4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7a632f-1a18-4439-96a2-cb18eff331d7"/>
    <ds:schemaRef ds:uri="14a618b8-60ff-4a23-9335-0e8d4a9ea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Carlos López Ruano</dc:creator>
  <cp:keywords/>
  <dc:description/>
  <cp:lastModifiedBy>hp</cp:lastModifiedBy>
  <cp:revision/>
  <dcterms:created xsi:type="dcterms:W3CDTF">2022-02-03T21:34:44Z</dcterms:created>
  <dcterms:modified xsi:type="dcterms:W3CDTF">2022-02-06T22:33:16Z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0x0101006C4D39F2708E2D46B92AD9C29E6DA0F6</vt:lpwstr>
  </property>
</Properties>
</file>