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ONFIGS\LED-Panels\"/>
    </mc:Choice>
  </mc:AlternateContent>
  <xr:revisionPtr revIDLastSave="0" documentId="13_ncr:1_{20BED89B-5DDC-44CC-92B4-E9E0593F9644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Tabelle1" sheetId="1" r:id="rId1"/>
    <sheet name="SPI_SNIFF_Boot" sheetId="6" r:id="rId2"/>
    <sheet name="Tabelle2" sheetId="2" r:id="rId3"/>
    <sheet name="Tabelle3" sheetId="3" r:id="rId4"/>
    <sheet name="Tabelle4" sheetId="4" r:id="rId5"/>
    <sheet name="Tabelle5" sheetId="5" r:id="rId6"/>
    <sheet name="Timing" sheetId="7" r:id="rId7"/>
    <sheet name="Manual" sheetId="8" r:id="rId8"/>
    <sheet name="DATA_CRC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8" i="9" l="1"/>
  <c r="N38" i="9"/>
  <c r="M38" i="9"/>
  <c r="L38" i="9"/>
  <c r="K38" i="9"/>
  <c r="J38" i="9"/>
  <c r="I38" i="9"/>
  <c r="H38" i="9"/>
  <c r="G38" i="9"/>
  <c r="F38" i="9"/>
  <c r="K36" i="9"/>
  <c r="L36" i="9"/>
  <c r="M36" i="9"/>
  <c r="N36" i="9"/>
  <c r="O36" i="9"/>
  <c r="K37" i="9"/>
  <c r="L37" i="9"/>
  <c r="M37" i="9"/>
  <c r="N37" i="9"/>
  <c r="O37" i="9"/>
  <c r="K39" i="9"/>
  <c r="L39" i="9"/>
  <c r="M39" i="9"/>
  <c r="N39" i="9"/>
  <c r="O39" i="9"/>
  <c r="K40" i="9"/>
  <c r="L40" i="9"/>
  <c r="M40" i="9"/>
  <c r="N40" i="9"/>
  <c r="O40" i="9"/>
  <c r="K41" i="9"/>
  <c r="L41" i="9"/>
  <c r="M41" i="9"/>
  <c r="N41" i="9"/>
  <c r="O41" i="9"/>
  <c r="J39" i="9"/>
  <c r="J40" i="9"/>
  <c r="J41" i="9"/>
  <c r="F37" i="9"/>
  <c r="F36" i="9"/>
  <c r="G36" i="9"/>
  <c r="H36" i="9"/>
  <c r="G37" i="9"/>
  <c r="H37" i="9"/>
  <c r="F39" i="9"/>
  <c r="G39" i="9"/>
  <c r="H39" i="9"/>
  <c r="F40" i="9"/>
  <c r="G40" i="9"/>
  <c r="H40" i="9"/>
  <c r="F41" i="9"/>
  <c r="G41" i="9"/>
  <c r="H41" i="9"/>
  <c r="I41" i="9"/>
  <c r="I40" i="9"/>
  <c r="I39" i="9"/>
  <c r="I37" i="9"/>
  <c r="I36" i="9"/>
  <c r="J37" i="9"/>
  <c r="J36" i="9"/>
  <c r="O35" i="9"/>
  <c r="N35" i="9"/>
  <c r="M35" i="9"/>
  <c r="L35" i="9"/>
  <c r="K35" i="9"/>
  <c r="J35" i="9"/>
  <c r="I35" i="9"/>
  <c r="H35" i="9"/>
  <c r="G35" i="9"/>
  <c r="F35" i="9"/>
  <c r="O34" i="9"/>
  <c r="N34" i="9"/>
  <c r="M34" i="9"/>
  <c r="L34" i="9"/>
  <c r="K34" i="9"/>
  <c r="J34" i="9"/>
  <c r="I34" i="9"/>
  <c r="H34" i="9"/>
  <c r="G34" i="9"/>
  <c r="F34" i="9"/>
  <c r="O33" i="9"/>
  <c r="N33" i="9"/>
  <c r="M33" i="9"/>
  <c r="L33" i="9"/>
  <c r="K33" i="9"/>
  <c r="J33" i="9"/>
  <c r="I33" i="9"/>
  <c r="H33" i="9"/>
  <c r="G33" i="9"/>
  <c r="F33" i="9"/>
  <c r="O32" i="9"/>
  <c r="N32" i="9"/>
  <c r="M32" i="9"/>
  <c r="L32" i="9"/>
  <c r="K32" i="9"/>
  <c r="J32" i="9"/>
  <c r="I32" i="9"/>
  <c r="H32" i="9"/>
  <c r="G32" i="9"/>
  <c r="F32" i="9"/>
  <c r="O31" i="9"/>
  <c r="N31" i="9"/>
  <c r="M31" i="9"/>
  <c r="L31" i="9"/>
  <c r="K31" i="9"/>
  <c r="J31" i="9"/>
  <c r="I31" i="9"/>
  <c r="H31" i="9"/>
  <c r="G31" i="9"/>
  <c r="F31" i="9"/>
  <c r="O30" i="9"/>
  <c r="N30" i="9"/>
  <c r="M30" i="9"/>
  <c r="L30" i="9"/>
  <c r="K30" i="9"/>
  <c r="J30" i="9"/>
  <c r="I30" i="9"/>
  <c r="H30" i="9"/>
  <c r="G30" i="9"/>
  <c r="F30" i="9"/>
  <c r="O29" i="9"/>
  <c r="N29" i="9"/>
  <c r="M29" i="9"/>
  <c r="L29" i="9"/>
  <c r="K29" i="9"/>
  <c r="J29" i="9"/>
  <c r="I29" i="9"/>
  <c r="H29" i="9"/>
  <c r="G29" i="9"/>
  <c r="F29" i="9"/>
  <c r="O28" i="9"/>
  <c r="N28" i="9"/>
  <c r="M28" i="9"/>
  <c r="L28" i="9"/>
  <c r="K28" i="9"/>
  <c r="J28" i="9"/>
  <c r="I28" i="9"/>
  <c r="H28" i="9"/>
  <c r="G28" i="9"/>
  <c r="F28" i="9"/>
  <c r="O27" i="9"/>
  <c r="N27" i="9"/>
  <c r="M27" i="9"/>
  <c r="L27" i="9"/>
  <c r="K27" i="9"/>
  <c r="J27" i="9"/>
  <c r="I27" i="9"/>
  <c r="H27" i="9"/>
  <c r="G27" i="9"/>
  <c r="F27" i="9"/>
  <c r="O26" i="9"/>
  <c r="N26" i="9"/>
  <c r="M26" i="9"/>
  <c r="L26" i="9"/>
  <c r="K26" i="9"/>
  <c r="J26" i="9"/>
  <c r="I26" i="9"/>
  <c r="H26" i="9"/>
  <c r="G26" i="9"/>
  <c r="F26" i="9"/>
  <c r="O25" i="9"/>
  <c r="N25" i="9"/>
  <c r="M25" i="9"/>
  <c r="L25" i="9"/>
  <c r="K25" i="9"/>
  <c r="J25" i="9"/>
  <c r="I25" i="9"/>
  <c r="H25" i="9"/>
  <c r="G25" i="9"/>
  <c r="F25" i="9"/>
  <c r="O24" i="9"/>
  <c r="N24" i="9"/>
  <c r="M24" i="9"/>
  <c r="L24" i="9"/>
  <c r="K24" i="9"/>
  <c r="J24" i="9"/>
  <c r="I24" i="9"/>
  <c r="H24" i="9"/>
  <c r="G24" i="9"/>
  <c r="F24" i="9"/>
  <c r="O23" i="9"/>
  <c r="N23" i="9"/>
  <c r="M23" i="9"/>
  <c r="L23" i="9"/>
  <c r="K23" i="9"/>
  <c r="J23" i="9"/>
  <c r="I23" i="9"/>
  <c r="H23" i="9"/>
  <c r="G23" i="9"/>
  <c r="F23" i="9"/>
  <c r="J22" i="9"/>
  <c r="O22" i="9"/>
  <c r="I22" i="9"/>
  <c r="N22" i="9"/>
  <c r="H22" i="9"/>
  <c r="M22" i="9"/>
  <c r="G22" i="9"/>
  <c r="L22" i="9"/>
  <c r="F22" i="9"/>
  <c r="K22" i="9"/>
  <c r="F2" i="9"/>
  <c r="G2" i="9"/>
  <c r="H2" i="9"/>
  <c r="I2" i="9"/>
  <c r="J2" i="9"/>
  <c r="K2" i="9"/>
  <c r="L2" i="9"/>
  <c r="M2" i="9"/>
  <c r="N2" i="9"/>
  <c r="O2" i="9"/>
  <c r="F3" i="9"/>
  <c r="G3" i="9"/>
  <c r="H3" i="9"/>
  <c r="I3" i="9"/>
  <c r="J3" i="9"/>
  <c r="K3" i="9"/>
  <c r="L3" i="9"/>
  <c r="M3" i="9"/>
  <c r="N3" i="9"/>
  <c r="O3" i="9"/>
  <c r="F4" i="9"/>
  <c r="G4" i="9"/>
  <c r="H4" i="9"/>
  <c r="I4" i="9"/>
  <c r="J4" i="9"/>
  <c r="K4" i="9"/>
  <c r="L4" i="9"/>
  <c r="M4" i="9"/>
  <c r="N4" i="9"/>
  <c r="O4" i="9"/>
  <c r="F5" i="9"/>
  <c r="G5" i="9"/>
  <c r="H5" i="9"/>
  <c r="I5" i="9"/>
  <c r="J5" i="9"/>
  <c r="K5" i="9"/>
  <c r="L5" i="9"/>
  <c r="M5" i="9"/>
  <c r="N5" i="9"/>
  <c r="O5" i="9"/>
  <c r="F6" i="9"/>
  <c r="G6" i="9"/>
  <c r="H6" i="9"/>
  <c r="I6" i="9"/>
  <c r="J6" i="9"/>
  <c r="K6" i="9"/>
  <c r="L6" i="9"/>
  <c r="M6" i="9"/>
  <c r="N6" i="9"/>
  <c r="O6" i="9"/>
  <c r="F7" i="9"/>
  <c r="G7" i="9"/>
  <c r="H7" i="9"/>
  <c r="I7" i="9"/>
  <c r="J7" i="9"/>
  <c r="K7" i="9"/>
  <c r="L7" i="9"/>
  <c r="M7" i="9"/>
  <c r="N7" i="9"/>
  <c r="O7" i="9"/>
  <c r="F8" i="9"/>
  <c r="G8" i="9"/>
  <c r="H8" i="9"/>
  <c r="I8" i="9"/>
  <c r="J8" i="9"/>
  <c r="K8" i="9"/>
  <c r="L8" i="9"/>
  <c r="M8" i="9"/>
  <c r="N8" i="9"/>
  <c r="O8" i="9"/>
  <c r="F9" i="9"/>
  <c r="G9" i="9"/>
  <c r="H9" i="9"/>
  <c r="I9" i="9"/>
  <c r="J9" i="9"/>
  <c r="K9" i="9"/>
  <c r="L9" i="9"/>
  <c r="M9" i="9"/>
  <c r="N9" i="9"/>
  <c r="O9" i="9"/>
  <c r="F10" i="9"/>
  <c r="G10" i="9"/>
  <c r="H10" i="9"/>
  <c r="I10" i="9"/>
  <c r="J10" i="9"/>
  <c r="K10" i="9"/>
  <c r="L10" i="9"/>
  <c r="M10" i="9"/>
  <c r="N10" i="9"/>
  <c r="O10" i="9"/>
  <c r="F11" i="9"/>
  <c r="G11" i="9"/>
  <c r="H11" i="9"/>
  <c r="I11" i="9"/>
  <c r="J11" i="9"/>
  <c r="K11" i="9"/>
  <c r="L11" i="9"/>
  <c r="M11" i="9"/>
  <c r="N11" i="9"/>
  <c r="O11" i="9"/>
  <c r="F12" i="9"/>
  <c r="G12" i="9"/>
  <c r="H12" i="9"/>
  <c r="I12" i="9"/>
  <c r="J12" i="9"/>
  <c r="K12" i="9"/>
  <c r="L12" i="9"/>
  <c r="M12" i="9"/>
  <c r="N12" i="9"/>
  <c r="O12" i="9"/>
  <c r="F13" i="9"/>
  <c r="G13" i="9"/>
  <c r="H13" i="9"/>
  <c r="I13" i="9"/>
  <c r="J13" i="9"/>
  <c r="K13" i="9"/>
  <c r="L13" i="9"/>
  <c r="M13" i="9"/>
  <c r="N13" i="9"/>
  <c r="O13" i="9"/>
  <c r="F14" i="9"/>
  <c r="G14" i="9"/>
  <c r="H14" i="9"/>
  <c r="I14" i="9"/>
  <c r="J14" i="9"/>
  <c r="K14" i="9"/>
  <c r="L14" i="9"/>
  <c r="M14" i="9"/>
  <c r="N14" i="9"/>
  <c r="O14" i="9"/>
  <c r="F15" i="9"/>
  <c r="G15" i="9"/>
  <c r="H15" i="9"/>
  <c r="I15" i="9"/>
  <c r="J15" i="9"/>
  <c r="K15" i="9"/>
  <c r="L15" i="9"/>
  <c r="M15" i="9"/>
  <c r="N15" i="9"/>
  <c r="O15" i="9"/>
  <c r="F16" i="9"/>
  <c r="G16" i="9"/>
  <c r="H16" i="9"/>
  <c r="I16" i="9"/>
  <c r="J16" i="9"/>
  <c r="K16" i="9"/>
  <c r="L16" i="9"/>
  <c r="M16" i="9"/>
  <c r="N16" i="9"/>
  <c r="O16" i="9"/>
  <c r="F17" i="9"/>
  <c r="G17" i="9"/>
  <c r="H17" i="9"/>
  <c r="I17" i="9"/>
  <c r="J17" i="9"/>
  <c r="K17" i="9"/>
  <c r="L17" i="9"/>
  <c r="M17" i="9"/>
  <c r="N17" i="9"/>
  <c r="O17" i="9"/>
  <c r="F18" i="9"/>
  <c r="G18" i="9"/>
  <c r="H18" i="9"/>
  <c r="I18" i="9"/>
  <c r="J18" i="9"/>
  <c r="K18" i="9"/>
  <c r="L18" i="9"/>
  <c r="M18" i="9"/>
  <c r="N18" i="9"/>
  <c r="O18" i="9"/>
  <c r="F19" i="9"/>
  <c r="G19" i="9"/>
  <c r="H19" i="9"/>
  <c r="I19" i="9"/>
  <c r="J19" i="9"/>
  <c r="K19" i="9"/>
  <c r="L19" i="9"/>
  <c r="M19" i="9"/>
  <c r="N19" i="9"/>
  <c r="O19" i="9"/>
  <c r="F20" i="9"/>
  <c r="G20" i="9"/>
  <c r="H20" i="9"/>
  <c r="I20" i="9"/>
  <c r="J20" i="9"/>
  <c r="K20" i="9"/>
  <c r="L20" i="9"/>
  <c r="M20" i="9"/>
  <c r="N20" i="9"/>
  <c r="O20" i="9"/>
  <c r="F21" i="9"/>
  <c r="G21" i="9"/>
  <c r="H21" i="9"/>
  <c r="I21" i="9"/>
  <c r="J21" i="9"/>
  <c r="K21" i="9"/>
  <c r="L21" i="9"/>
  <c r="M21" i="9"/>
  <c r="N21" i="9"/>
  <c r="O21" i="9"/>
  <c r="L21" i="7"/>
  <c r="L20" i="7"/>
  <c r="F14" i="1"/>
  <c r="M8" i="7"/>
  <c r="N8" i="7" s="1"/>
  <c r="O8" i="7" s="1"/>
  <c r="P8" i="7" s="1"/>
  <c r="Q8" i="7" s="1"/>
  <c r="R8" i="7" s="1"/>
  <c r="S8" i="7" s="1"/>
  <c r="T8" i="7" s="1"/>
  <c r="K13" i="7"/>
  <c r="B17" i="7"/>
  <c r="B15" i="7"/>
  <c r="B11" i="7"/>
  <c r="B9" i="7"/>
  <c r="C5" i="7"/>
  <c r="D5" i="7"/>
  <c r="E5" i="7"/>
  <c r="F5" i="7"/>
  <c r="G5" i="7"/>
  <c r="H5" i="7"/>
  <c r="I5" i="7"/>
  <c r="J5" i="7"/>
  <c r="B5" i="7"/>
  <c r="BQ13" i="5"/>
  <c r="E13" i="5"/>
  <c r="BA5" i="5"/>
  <c r="B14" i="1"/>
  <c r="F15" i="1"/>
  <c r="S46" i="6"/>
  <c r="T46" i="6"/>
  <c r="U46" i="6"/>
  <c r="V46" i="6"/>
  <c r="W46" i="6"/>
  <c r="X46" i="6"/>
  <c r="S47" i="6"/>
  <c r="T47" i="6"/>
  <c r="U47" i="6"/>
  <c r="V47" i="6"/>
  <c r="W47" i="6"/>
  <c r="X47" i="6"/>
  <c r="S44" i="6"/>
  <c r="T44" i="6"/>
  <c r="U44" i="6"/>
  <c r="V44" i="6"/>
  <c r="W44" i="6"/>
  <c r="X44" i="6"/>
  <c r="S45" i="6"/>
  <c r="T45" i="6"/>
  <c r="U45" i="6"/>
  <c r="V45" i="6"/>
  <c r="W45" i="6"/>
  <c r="X45" i="6"/>
  <c r="R22" i="1"/>
  <c r="R21" i="1"/>
  <c r="K29" i="1"/>
  <c r="DQ17" i="5"/>
  <c r="DP17" i="5"/>
  <c r="DO17" i="5"/>
  <c r="DN17" i="5"/>
  <c r="DM17" i="5"/>
  <c r="DL17" i="5"/>
  <c r="DK17" i="5"/>
  <c r="DJ17" i="5"/>
  <c r="DI17" i="5"/>
  <c r="DH17" i="5"/>
  <c r="DG17" i="5"/>
  <c r="DF17" i="5"/>
  <c r="DE17" i="5"/>
  <c r="DD17" i="5"/>
  <c r="DC17" i="5"/>
  <c r="DB17" i="5"/>
  <c r="DA17" i="5"/>
  <c r="CZ17" i="5"/>
  <c r="CW18" i="5" s="1"/>
  <c r="CY17" i="5"/>
  <c r="CX17" i="5"/>
  <c r="CW17" i="5"/>
  <c r="CV17" i="5"/>
  <c r="CS18" i="5" s="1"/>
  <c r="CU17" i="5"/>
  <c r="CT17" i="5"/>
  <c r="CS17" i="5"/>
  <c r="CR17" i="5"/>
  <c r="CO18" i="5" s="1"/>
  <c r="CQ17" i="5"/>
  <c r="CP17" i="5"/>
  <c r="CO17" i="5"/>
  <c r="CN17" i="5"/>
  <c r="CM17" i="5"/>
  <c r="CL17" i="5"/>
  <c r="CK17" i="5"/>
  <c r="CJ17" i="5"/>
  <c r="CG18" i="5" s="1"/>
  <c r="CI17" i="5"/>
  <c r="CH17" i="5"/>
  <c r="CG17" i="5"/>
  <c r="CF17" i="5"/>
  <c r="CC18" i="5" s="1"/>
  <c r="CE17" i="5"/>
  <c r="CD17" i="5"/>
  <c r="CC17" i="5"/>
  <c r="CB17" i="5"/>
  <c r="CA17" i="5"/>
  <c r="BZ17" i="5"/>
  <c r="BY17" i="5"/>
  <c r="BX17" i="5"/>
  <c r="BW17" i="5"/>
  <c r="BV17" i="5"/>
  <c r="BU17" i="5"/>
  <c r="BT17" i="5"/>
  <c r="BS17" i="5"/>
  <c r="BQ18" i="5" s="1"/>
  <c r="BR17" i="5"/>
  <c r="BQ17" i="5"/>
  <c r="BP17" i="5"/>
  <c r="BM18" i="5" s="1"/>
  <c r="BO17" i="5"/>
  <c r="BN17" i="5"/>
  <c r="BM17" i="5"/>
  <c r="BL17" i="5"/>
  <c r="BK17" i="5"/>
  <c r="BJ17" i="5"/>
  <c r="BI17" i="5"/>
  <c r="BH17" i="5"/>
  <c r="BG17" i="5"/>
  <c r="BF17" i="5"/>
  <c r="BE17" i="5"/>
  <c r="BD17" i="5"/>
  <c r="BA18" i="5" s="1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G18" i="5" s="1"/>
  <c r="AI17" i="5"/>
  <c r="AH17" i="5"/>
  <c r="AG17" i="5"/>
  <c r="AF17" i="5"/>
  <c r="AC18" i="5" s="1"/>
  <c r="AE17" i="5"/>
  <c r="AD17" i="5"/>
  <c r="AC17" i="5"/>
  <c r="AB17" i="5"/>
  <c r="AA17" i="5"/>
  <c r="Z17" i="5"/>
  <c r="Y17" i="5"/>
  <c r="X17" i="5"/>
  <c r="W17" i="5"/>
  <c r="V17" i="5"/>
  <c r="U17" i="5"/>
  <c r="T17" i="5"/>
  <c r="Q18" i="5" s="1"/>
  <c r="S17" i="5"/>
  <c r="R17" i="5"/>
  <c r="Q17" i="5"/>
  <c r="P17" i="5"/>
  <c r="M18" i="5" s="1"/>
  <c r="O17" i="5"/>
  <c r="N17" i="5"/>
  <c r="M17" i="5"/>
  <c r="L17" i="5"/>
  <c r="K17" i="5"/>
  <c r="J17" i="5"/>
  <c r="I17" i="5"/>
  <c r="H17" i="5"/>
  <c r="G17" i="5"/>
  <c r="E18" i="5" s="1"/>
  <c r="F17" i="5"/>
  <c r="E17" i="5"/>
  <c r="D17" i="5"/>
  <c r="A18" i="5" s="1"/>
  <c r="C17" i="5"/>
  <c r="B17" i="5"/>
  <c r="A17" i="5"/>
  <c r="DQ12" i="5"/>
  <c r="DP12" i="5"/>
  <c r="DO12" i="5"/>
  <c r="DN12" i="5"/>
  <c r="DM12" i="5"/>
  <c r="DL12" i="5"/>
  <c r="DK12" i="5"/>
  <c r="DJ12" i="5"/>
  <c r="DI12" i="5"/>
  <c r="DH12" i="5"/>
  <c r="DG12" i="5"/>
  <c r="DF12" i="5"/>
  <c r="DE12" i="5"/>
  <c r="DD12" i="5"/>
  <c r="DA13" i="5" s="1"/>
  <c r="DC12" i="5"/>
  <c r="DB12" i="5"/>
  <c r="DA12" i="5"/>
  <c r="CZ12" i="5"/>
  <c r="CY12" i="5"/>
  <c r="CX12" i="5"/>
  <c r="CW12" i="5"/>
  <c r="CV12" i="5"/>
  <c r="CU12" i="5"/>
  <c r="CT12" i="5"/>
  <c r="CS12" i="5"/>
  <c r="CR12" i="5"/>
  <c r="CQ12" i="5"/>
  <c r="CO13" i="5" s="1"/>
  <c r="CP12" i="5"/>
  <c r="CO12" i="5"/>
  <c r="CN12" i="5"/>
  <c r="CK13" i="5" s="1"/>
  <c r="CM12" i="5"/>
  <c r="CL12" i="5"/>
  <c r="CK12" i="5"/>
  <c r="CJ12" i="5"/>
  <c r="CI12" i="5"/>
  <c r="CH12" i="5"/>
  <c r="CG12" i="5"/>
  <c r="CF12" i="5"/>
  <c r="CE12" i="5"/>
  <c r="CD12" i="5"/>
  <c r="CC12" i="5"/>
  <c r="CB12" i="5"/>
  <c r="CA12" i="5"/>
  <c r="BZ12" i="5"/>
  <c r="BY13" i="5" s="1"/>
  <c r="BY12" i="5"/>
  <c r="BX12" i="5"/>
  <c r="BU13" i="5" s="1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E13" i="5" s="1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3" i="5" s="1"/>
  <c r="AS12" i="5"/>
  <c r="AR12" i="5"/>
  <c r="AO13" i="5" s="1"/>
  <c r="AQ12" i="5"/>
  <c r="AP12" i="5"/>
  <c r="AO12" i="5"/>
  <c r="AN12" i="5"/>
  <c r="AM12" i="5"/>
  <c r="AL12" i="5"/>
  <c r="AK12" i="5"/>
  <c r="AJ12" i="5"/>
  <c r="AI12" i="5"/>
  <c r="AH12" i="5"/>
  <c r="AG12" i="5"/>
  <c r="AF12" i="5"/>
  <c r="AC13" i="5" s="1"/>
  <c r="AE12" i="5"/>
  <c r="AD12" i="5"/>
  <c r="AC12" i="5"/>
  <c r="AB12" i="5"/>
  <c r="Y13" i="5" s="1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3" i="5" s="1"/>
  <c r="M12" i="5"/>
  <c r="L12" i="5"/>
  <c r="I13" i="5" s="1"/>
  <c r="K12" i="5"/>
  <c r="J12" i="5"/>
  <c r="I12" i="5"/>
  <c r="H12" i="5"/>
  <c r="G12" i="5"/>
  <c r="F12" i="5"/>
  <c r="E12" i="5"/>
  <c r="D12" i="5"/>
  <c r="C12" i="5"/>
  <c r="B12" i="5"/>
  <c r="A12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A8" i="5" s="1"/>
  <c r="DC7" i="5"/>
  <c r="DB7" i="5"/>
  <c r="DA7" i="5"/>
  <c r="CZ7" i="5"/>
  <c r="CW8" i="5" s="1"/>
  <c r="CY7" i="5"/>
  <c r="CX7" i="5"/>
  <c r="CW7" i="5"/>
  <c r="CV7" i="5"/>
  <c r="CU7" i="5"/>
  <c r="CS8" i="5" s="1"/>
  <c r="CT7" i="5"/>
  <c r="CS7" i="5"/>
  <c r="CR7" i="5"/>
  <c r="CQ7" i="5"/>
  <c r="CP7" i="5"/>
  <c r="CO7" i="5"/>
  <c r="CN7" i="5"/>
  <c r="CK8" i="5" s="1"/>
  <c r="CM7" i="5"/>
  <c r="CL7" i="5"/>
  <c r="CK7" i="5"/>
  <c r="CJ7" i="5"/>
  <c r="CG8" i="5" s="1"/>
  <c r="CI7" i="5"/>
  <c r="CH7" i="5"/>
  <c r="CG7" i="5"/>
  <c r="CF7" i="5"/>
  <c r="CC8" i="5" s="1"/>
  <c r="CE7" i="5"/>
  <c r="CD7" i="5"/>
  <c r="CC7" i="5"/>
  <c r="CB7" i="5"/>
  <c r="CA7" i="5"/>
  <c r="BZ7" i="5"/>
  <c r="BY7" i="5"/>
  <c r="BX7" i="5"/>
  <c r="BU8" i="5" s="1"/>
  <c r="BW7" i="5"/>
  <c r="BV7" i="5"/>
  <c r="BU7" i="5"/>
  <c r="BT7" i="5"/>
  <c r="BQ8" i="5" s="1"/>
  <c r="BS7" i="5"/>
  <c r="BR7" i="5"/>
  <c r="BQ7" i="5"/>
  <c r="BP7" i="5"/>
  <c r="BO7" i="5"/>
  <c r="BM8" i="5" s="1"/>
  <c r="BN7" i="5"/>
  <c r="BM7" i="5"/>
  <c r="BL7" i="5"/>
  <c r="BI8" i="5" s="1"/>
  <c r="BK7" i="5"/>
  <c r="BJ7" i="5"/>
  <c r="BI7" i="5"/>
  <c r="BH7" i="5"/>
  <c r="BE8" i="5" s="1"/>
  <c r="BG7" i="5"/>
  <c r="BF7" i="5"/>
  <c r="BE7" i="5"/>
  <c r="BD7" i="5"/>
  <c r="BA8" i="5" s="1"/>
  <c r="BC7" i="5"/>
  <c r="BB7" i="5"/>
  <c r="BA7" i="5"/>
  <c r="AZ7" i="5"/>
  <c r="AY7" i="5"/>
  <c r="AX7" i="5"/>
  <c r="AW7" i="5"/>
  <c r="AV7" i="5"/>
  <c r="AS8" i="5" s="1"/>
  <c r="AU7" i="5"/>
  <c r="AT7" i="5"/>
  <c r="AS7" i="5"/>
  <c r="AR7" i="5"/>
  <c r="AO8" i="5" s="1"/>
  <c r="AQ7" i="5"/>
  <c r="AP7" i="5"/>
  <c r="AO7" i="5"/>
  <c r="AN7" i="5"/>
  <c r="AK8" i="5" s="1"/>
  <c r="AM7" i="5"/>
  <c r="AL7" i="5"/>
  <c r="AK7" i="5"/>
  <c r="AJ7" i="5"/>
  <c r="AI7" i="5"/>
  <c r="AG8" i="5" s="1"/>
  <c r="AH7" i="5"/>
  <c r="AG7" i="5"/>
  <c r="AF7" i="5"/>
  <c r="AC8" i="5" s="1"/>
  <c r="AE7" i="5"/>
  <c r="AD7" i="5"/>
  <c r="AC7" i="5"/>
  <c r="AB7" i="5"/>
  <c r="Y8" i="5" s="1"/>
  <c r="AA7" i="5"/>
  <c r="Z7" i="5"/>
  <c r="Y7" i="5"/>
  <c r="X7" i="5"/>
  <c r="U8" i="5" s="1"/>
  <c r="W7" i="5"/>
  <c r="V7" i="5"/>
  <c r="U7" i="5"/>
  <c r="T7" i="5"/>
  <c r="Q8" i="5" s="1"/>
  <c r="S7" i="5"/>
  <c r="R7" i="5"/>
  <c r="Q7" i="5"/>
  <c r="P7" i="5"/>
  <c r="O7" i="5"/>
  <c r="N7" i="5"/>
  <c r="M7" i="5"/>
  <c r="L7" i="5"/>
  <c r="K7" i="5"/>
  <c r="J7" i="5"/>
  <c r="I7" i="5"/>
  <c r="H7" i="5"/>
  <c r="E8" i="5" s="1"/>
  <c r="G7" i="5"/>
  <c r="F7" i="5"/>
  <c r="E7" i="5"/>
  <c r="D7" i="5"/>
  <c r="A8" i="5" s="1"/>
  <c r="C7" i="5"/>
  <c r="B7" i="5"/>
  <c r="A7" i="5"/>
  <c r="DQ2" i="5"/>
  <c r="DP2" i="5"/>
  <c r="DM3" i="5" s="1"/>
  <c r="DO2" i="5"/>
  <c r="DN2" i="5"/>
  <c r="DM2" i="5"/>
  <c r="DL2" i="5"/>
  <c r="DK2" i="5"/>
  <c r="DJ2" i="5"/>
  <c r="DI2" i="5"/>
  <c r="DH2" i="5"/>
  <c r="DG2" i="5"/>
  <c r="DF2" i="5"/>
  <c r="DE2" i="5"/>
  <c r="DD2" i="5"/>
  <c r="DC2" i="5"/>
  <c r="DB2" i="5"/>
  <c r="DA2" i="5"/>
  <c r="CZ2" i="5"/>
  <c r="CW3" i="5" s="1"/>
  <c r="CY2" i="5"/>
  <c r="CX2" i="5"/>
  <c r="CW2" i="5"/>
  <c r="CV2" i="5"/>
  <c r="CU2" i="5"/>
  <c r="CT2" i="5"/>
  <c r="CS2" i="5"/>
  <c r="CR2" i="5"/>
  <c r="CO3" i="5" s="1"/>
  <c r="CQ2" i="5"/>
  <c r="CP2" i="5"/>
  <c r="CO2" i="5"/>
  <c r="CN2" i="5"/>
  <c r="CM2" i="5"/>
  <c r="CL2" i="5"/>
  <c r="CK2" i="5"/>
  <c r="CJ2" i="5"/>
  <c r="CG3" i="5" s="1"/>
  <c r="CI2" i="5"/>
  <c r="CH2" i="5"/>
  <c r="CG2" i="5"/>
  <c r="CF2" i="5"/>
  <c r="CE2" i="5"/>
  <c r="CD2" i="5"/>
  <c r="CC2" i="5"/>
  <c r="CB2" i="5"/>
  <c r="CA2" i="5"/>
  <c r="BY3" i="5" s="1"/>
  <c r="BZ2" i="5"/>
  <c r="BY2" i="5"/>
  <c r="BX2" i="5"/>
  <c r="BU3" i="5" s="1"/>
  <c r="BW2" i="5"/>
  <c r="BV2" i="5"/>
  <c r="BU2" i="5"/>
  <c r="BT2" i="5"/>
  <c r="BQ3" i="5" s="1"/>
  <c r="BS2" i="5"/>
  <c r="BR2" i="5"/>
  <c r="BQ2" i="5"/>
  <c r="BP2" i="5"/>
  <c r="BO2" i="5"/>
  <c r="BN2" i="5"/>
  <c r="BM2" i="5"/>
  <c r="BL2" i="5"/>
  <c r="BK2" i="5"/>
  <c r="BJ2" i="5"/>
  <c r="BI2" i="5"/>
  <c r="BH2" i="5"/>
  <c r="BE3" i="5" s="1"/>
  <c r="BG2" i="5"/>
  <c r="BF2" i="5"/>
  <c r="BE2" i="5"/>
  <c r="BD2" i="5"/>
  <c r="BA3" i="5" s="1"/>
  <c r="BC2" i="5"/>
  <c r="BB2" i="5"/>
  <c r="BA2" i="5"/>
  <c r="AZ2" i="5"/>
  <c r="AY2" i="5"/>
  <c r="AX2" i="5"/>
  <c r="AW2" i="5"/>
  <c r="AW3" i="5" s="1"/>
  <c r="AV2" i="5"/>
  <c r="AU2" i="5"/>
  <c r="AT2" i="5"/>
  <c r="AS2" i="5"/>
  <c r="AR2" i="5"/>
  <c r="AQ2" i="5"/>
  <c r="AP2" i="5"/>
  <c r="AO2" i="5"/>
  <c r="AN2" i="5"/>
  <c r="AK3" i="5" s="1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M3" i="5" s="1"/>
  <c r="L2" i="5"/>
  <c r="I3" i="5" s="1"/>
  <c r="K2" i="5"/>
  <c r="J2" i="5"/>
  <c r="I2" i="5"/>
  <c r="H2" i="5"/>
  <c r="E3" i="5" s="1"/>
  <c r="G2" i="5"/>
  <c r="F2" i="5"/>
  <c r="E2" i="5"/>
  <c r="D2" i="5"/>
  <c r="C2" i="5"/>
  <c r="B2" i="5"/>
  <c r="A2" i="5"/>
  <c r="Q3" i="5"/>
  <c r="A3" i="5"/>
  <c r="CC3" i="5"/>
  <c r="P10" i="1"/>
  <c r="DT47" i="2"/>
  <c r="DP47" i="2"/>
  <c r="DL47" i="2"/>
  <c r="DH47" i="2"/>
  <c r="DD47" i="2"/>
  <c r="CZ47" i="2"/>
  <c r="CV47" i="2"/>
  <c r="CR47" i="2"/>
  <c r="CN47" i="2"/>
  <c r="CJ47" i="2"/>
  <c r="CF47" i="2"/>
  <c r="CB47" i="2"/>
  <c r="BX47" i="2"/>
  <c r="BT47" i="2"/>
  <c r="BP47" i="2"/>
  <c r="BL47" i="2"/>
  <c r="BH47" i="2"/>
  <c r="BD47" i="2"/>
  <c r="AZ47" i="2"/>
  <c r="AV47" i="2"/>
  <c r="AR47" i="2"/>
  <c r="AN47" i="2"/>
  <c r="AJ47" i="2"/>
  <c r="AF47" i="2"/>
  <c r="AB47" i="2"/>
  <c r="X47" i="2"/>
  <c r="T47" i="2"/>
  <c r="P47" i="2"/>
  <c r="DT42" i="2"/>
  <c r="DP42" i="2"/>
  <c r="DL42" i="2"/>
  <c r="DH42" i="2"/>
  <c r="DD42" i="2"/>
  <c r="CZ42" i="2"/>
  <c r="CV42" i="2"/>
  <c r="CR42" i="2"/>
  <c r="CN42" i="2"/>
  <c r="CJ42" i="2"/>
  <c r="CF42" i="2"/>
  <c r="CB42" i="2"/>
  <c r="BX42" i="2"/>
  <c r="BT42" i="2"/>
  <c r="BP42" i="2"/>
  <c r="BL42" i="2"/>
  <c r="BH42" i="2"/>
  <c r="BD42" i="2"/>
  <c r="AZ42" i="2"/>
  <c r="AV42" i="2"/>
  <c r="AR42" i="2"/>
  <c r="AN42" i="2"/>
  <c r="AJ42" i="2"/>
  <c r="AF42" i="2"/>
  <c r="AB42" i="2"/>
  <c r="X42" i="2"/>
  <c r="T42" i="2"/>
  <c r="P42" i="2"/>
  <c r="C14" i="1"/>
  <c r="G15" i="1"/>
  <c r="G14" i="1"/>
  <c r="AL1" i="6"/>
  <c r="Z1" i="6"/>
  <c r="T1" i="6"/>
  <c r="P1" i="6"/>
  <c r="AG2" i="6"/>
  <c r="W2" i="6"/>
  <c r="AD1" i="6"/>
  <c r="AM2" i="6"/>
  <c r="V1" i="6"/>
  <c r="AD2" i="6"/>
  <c r="AA2" i="6"/>
  <c r="AC2" i="6"/>
  <c r="I2" i="6"/>
  <c r="AB1" i="6"/>
  <c r="X1" i="6"/>
  <c r="U2" i="6"/>
  <c r="Y2" i="6"/>
  <c r="AA1" i="6"/>
  <c r="Y1" i="6"/>
  <c r="AC1" i="6"/>
  <c r="J1" i="6"/>
  <c r="AJ2" i="6"/>
  <c r="O1" i="6"/>
  <c r="AH2" i="6"/>
  <c r="AI2" i="6"/>
  <c r="M2" i="6"/>
  <c r="AE1" i="6"/>
  <c r="AH1" i="6"/>
  <c r="K1" i="6"/>
  <c r="R1" i="6"/>
  <c r="AG1" i="6"/>
  <c r="Q1" i="6"/>
  <c r="AB2" i="6"/>
  <c r="V2" i="6"/>
  <c r="AF1" i="6"/>
  <c r="L2" i="6"/>
  <c r="Z2" i="6"/>
  <c r="N2" i="6"/>
  <c r="S1" i="6"/>
  <c r="I1" i="6"/>
  <c r="AM1" i="6"/>
  <c r="Q2" i="6"/>
  <c r="K2" i="6"/>
  <c r="U1" i="6"/>
  <c r="AE2" i="6"/>
  <c r="M1" i="6"/>
  <c r="S2" i="6"/>
  <c r="N1" i="6"/>
  <c r="P2" i="6"/>
  <c r="J2" i="6"/>
  <c r="AK2" i="6"/>
  <c r="AK1" i="6"/>
  <c r="AJ1" i="6"/>
  <c r="AI1" i="6"/>
  <c r="T2" i="6"/>
  <c r="W1" i="6"/>
  <c r="X2" i="6"/>
  <c r="R2" i="6"/>
  <c r="AL2" i="6"/>
  <c r="AF2" i="6"/>
  <c r="O2" i="6"/>
  <c r="L1" i="6"/>
  <c r="M8" i="5" l="1"/>
  <c r="CO8" i="5"/>
  <c r="BY8" i="5"/>
  <c r="BA10" i="5" s="1"/>
  <c r="AW8" i="5"/>
  <c r="AS10" i="5" s="1"/>
  <c r="I8" i="5"/>
  <c r="A13" i="5"/>
  <c r="AK13" i="5"/>
  <c r="Y15" i="5" s="1"/>
  <c r="CG13" i="5"/>
  <c r="U13" i="5"/>
  <c r="BA13" i="5"/>
  <c r="BA15" i="5" s="1"/>
  <c r="CW13" i="5"/>
  <c r="BI13" i="5"/>
  <c r="Q13" i="5"/>
  <c r="AG13" i="5"/>
  <c r="AW13" i="5"/>
  <c r="AS15" i="5" s="1"/>
  <c r="BM13" i="5"/>
  <c r="CC13" i="5"/>
  <c r="CS13" i="5"/>
  <c r="DI13" i="5"/>
  <c r="AK18" i="5"/>
  <c r="AW18" i="5"/>
  <c r="AO18" i="5"/>
  <c r="BE18" i="5"/>
  <c r="BA20" i="5" s="1"/>
  <c r="I18" i="5"/>
  <c r="CK18" i="5"/>
  <c r="U18" i="5"/>
  <c r="Y18" i="5"/>
  <c r="Y20" i="5" s="1"/>
  <c r="DA18" i="5"/>
  <c r="BU18" i="5"/>
  <c r="AS18" i="5"/>
  <c r="AS20" i="5" s="1"/>
  <c r="BI18" i="5"/>
  <c r="BY18" i="5"/>
  <c r="DE18" i="5"/>
  <c r="DI18" i="5"/>
  <c r="DM18" i="5"/>
  <c r="Y10" i="5"/>
  <c r="DI8" i="5"/>
  <c r="DE13" i="5"/>
  <c r="DM13" i="5"/>
  <c r="DI3" i="5"/>
  <c r="U3" i="5"/>
  <c r="Y3" i="5"/>
  <c r="Y5" i="5" s="1"/>
  <c r="AO3" i="5"/>
  <c r="CK3" i="5"/>
  <c r="DA3" i="5"/>
  <c r="DE3" i="5"/>
  <c r="AC3" i="5"/>
  <c r="BI3" i="5"/>
  <c r="CS3" i="5"/>
  <c r="AG3" i="5"/>
  <c r="BM3" i="5"/>
  <c r="AS3" i="5"/>
  <c r="AS5" i="5" s="1"/>
  <c r="DE8" i="5"/>
  <c r="DM8" i="5"/>
  <c r="BH49" i="2"/>
  <c r="CV49" i="2"/>
  <c r="CF50" i="2"/>
  <c r="BH45" i="2"/>
  <c r="BP44" i="2"/>
  <c r="BP50" i="2"/>
  <c r="CF49" i="2"/>
  <c r="CV50" i="2"/>
  <c r="BP49" i="2"/>
  <c r="AN49" i="2"/>
  <c r="BH50" i="2"/>
  <c r="BH44" i="2"/>
  <c r="AN44" i="2"/>
  <c r="BP45" i="2"/>
  <c r="CF45" i="2"/>
  <c r="CV44" i="2"/>
  <c r="CF44" i="2"/>
  <c r="CV45" i="2"/>
  <c r="DT37" i="2"/>
  <c r="DP37" i="2"/>
  <c r="DL37" i="2"/>
  <c r="DH37" i="2"/>
  <c r="DD37" i="2"/>
  <c r="CZ37" i="2"/>
  <c r="CV37" i="2"/>
  <c r="CR37" i="2"/>
  <c r="CN37" i="2"/>
  <c r="CJ37" i="2"/>
  <c r="CF37" i="2"/>
  <c r="CB37" i="2"/>
  <c r="BX37" i="2"/>
  <c r="BT37" i="2"/>
  <c r="BP37" i="2"/>
  <c r="BL37" i="2"/>
  <c r="BH37" i="2"/>
  <c r="BD37" i="2"/>
  <c r="AZ37" i="2"/>
  <c r="AV37" i="2"/>
  <c r="AR37" i="2"/>
  <c r="AN37" i="2"/>
  <c r="AJ37" i="2"/>
  <c r="AF37" i="2"/>
  <c r="AB37" i="2"/>
  <c r="X37" i="2"/>
  <c r="T37" i="2"/>
  <c r="P37" i="2"/>
  <c r="I32" i="6"/>
  <c r="J26" i="6"/>
  <c r="J28" i="6"/>
  <c r="I28" i="6"/>
  <c r="J23" i="6"/>
  <c r="J12" i="6"/>
  <c r="J10" i="6"/>
  <c r="J38" i="6"/>
  <c r="J27" i="6"/>
  <c r="I39" i="6"/>
  <c r="I29" i="6"/>
  <c r="I13" i="6"/>
  <c r="J31" i="6"/>
  <c r="I33" i="6"/>
  <c r="I23" i="6"/>
  <c r="I25" i="6"/>
  <c r="I35" i="6"/>
  <c r="J19" i="6"/>
  <c r="I21" i="6"/>
  <c r="I26" i="6"/>
  <c r="J22" i="6"/>
  <c r="J17" i="6"/>
  <c r="I15" i="6"/>
  <c r="J33" i="6"/>
  <c r="J29" i="6"/>
  <c r="I18" i="6"/>
  <c r="I20" i="6"/>
  <c r="J14" i="6"/>
  <c r="I9" i="6"/>
  <c r="J13" i="6"/>
  <c r="I30" i="6"/>
  <c r="J36" i="6"/>
  <c r="I11" i="6"/>
  <c r="I36" i="6"/>
  <c r="I38" i="6"/>
  <c r="I14" i="6"/>
  <c r="I19" i="6"/>
  <c r="I16" i="6"/>
  <c r="I27" i="6"/>
  <c r="J24" i="6"/>
  <c r="J32" i="6"/>
  <c r="I12" i="6"/>
  <c r="J9" i="6"/>
  <c r="J16" i="6"/>
  <c r="I37" i="6"/>
  <c r="J20" i="6"/>
  <c r="J18" i="6"/>
  <c r="J30" i="6"/>
  <c r="J34" i="6"/>
  <c r="I17" i="6"/>
  <c r="J25" i="6"/>
  <c r="I31" i="6"/>
  <c r="J15" i="6"/>
  <c r="J21" i="6"/>
  <c r="I24" i="6"/>
  <c r="J37" i="6"/>
  <c r="I10" i="6"/>
  <c r="J35" i="6"/>
  <c r="J11" i="6"/>
  <c r="J39" i="6"/>
  <c r="I22" i="6"/>
  <c r="I34" i="6"/>
  <c r="K25" i="6" l="1"/>
  <c r="K10" i="6"/>
  <c r="K36" i="6"/>
  <c r="K35" i="6"/>
  <c r="K31" i="6"/>
  <c r="K21" i="6"/>
  <c r="K16" i="6"/>
  <c r="K27" i="6"/>
  <c r="K37" i="6"/>
  <c r="K28" i="6"/>
  <c r="K20" i="6"/>
  <c r="K39" i="6"/>
  <c r="K9" i="6"/>
  <c r="K22" i="6"/>
  <c r="K32" i="6"/>
  <c r="K30" i="6"/>
  <c r="K15" i="6"/>
  <c r="K38" i="6"/>
  <c r="K34" i="6"/>
  <c r="K33" i="6"/>
  <c r="K12" i="6"/>
  <c r="K23" i="6"/>
  <c r="K18" i="6"/>
  <c r="K19" i="6"/>
  <c r="K17" i="6"/>
  <c r="K24" i="6"/>
  <c r="K11" i="6"/>
  <c r="K26" i="6"/>
  <c r="K13" i="6"/>
  <c r="K14" i="6"/>
  <c r="K29" i="6"/>
  <c r="BH40" i="2"/>
  <c r="CF40" i="2"/>
  <c r="CV39" i="2"/>
  <c r="BP39" i="2"/>
  <c r="CV40" i="2"/>
  <c r="CF39" i="2"/>
  <c r="AN39" i="2"/>
  <c r="BH39" i="2"/>
  <c r="BP40" i="2"/>
  <c r="DT32" i="2"/>
  <c r="DP32" i="2"/>
  <c r="DL32" i="2"/>
  <c r="DH32" i="2"/>
  <c r="DD32" i="2"/>
  <c r="CZ32" i="2"/>
  <c r="CV32" i="2"/>
  <c r="CR32" i="2"/>
  <c r="CN32" i="2"/>
  <c r="CJ32" i="2"/>
  <c r="CF32" i="2"/>
  <c r="CB32" i="2"/>
  <c r="BX32" i="2"/>
  <c r="BT32" i="2"/>
  <c r="BP32" i="2"/>
  <c r="BL32" i="2"/>
  <c r="BH32" i="2"/>
  <c r="BD32" i="2"/>
  <c r="AZ32" i="2"/>
  <c r="AV32" i="2"/>
  <c r="AR32" i="2"/>
  <c r="AN32" i="2"/>
  <c r="AJ32" i="2"/>
  <c r="AF32" i="2"/>
  <c r="AB32" i="2"/>
  <c r="X32" i="2"/>
  <c r="T32" i="2"/>
  <c r="P32" i="2"/>
  <c r="CV35" i="2" l="1"/>
  <c r="BH35" i="2"/>
  <c r="BH34" i="2"/>
  <c r="BP35" i="2"/>
  <c r="CF35" i="2"/>
  <c r="CV34" i="2"/>
  <c r="AN34" i="2"/>
  <c r="BP34" i="2"/>
  <c r="CF34" i="2"/>
  <c r="BH12" i="2"/>
  <c r="AR12" i="2"/>
  <c r="AN12" i="2"/>
  <c r="BP17" i="2"/>
  <c r="DT27" i="2"/>
  <c r="DP27" i="2"/>
  <c r="DL27" i="2"/>
  <c r="DH27" i="2"/>
  <c r="DD27" i="2"/>
  <c r="CZ27" i="2"/>
  <c r="CV27" i="2"/>
  <c r="CR27" i="2"/>
  <c r="CN27" i="2"/>
  <c r="CJ27" i="2"/>
  <c r="CF27" i="2"/>
  <c r="CB27" i="2"/>
  <c r="BX27" i="2"/>
  <c r="BT27" i="2"/>
  <c r="BP27" i="2"/>
  <c r="BL27" i="2"/>
  <c r="BH27" i="2"/>
  <c r="BD27" i="2"/>
  <c r="AZ27" i="2"/>
  <c r="AV27" i="2"/>
  <c r="AR27" i="2"/>
  <c r="AN27" i="2"/>
  <c r="AJ27" i="2"/>
  <c r="AF27" i="2"/>
  <c r="AB27" i="2"/>
  <c r="X27" i="2"/>
  <c r="T27" i="2"/>
  <c r="P27" i="2"/>
  <c r="AU7" i="3"/>
  <c r="DH22" i="2"/>
  <c r="DD22" i="2"/>
  <c r="CZ22" i="2"/>
  <c r="CV22" i="2"/>
  <c r="CR22" i="2"/>
  <c r="CN22" i="2"/>
  <c r="CJ22" i="2"/>
  <c r="CF22" i="2"/>
  <c r="CB22" i="2"/>
  <c r="BX22" i="2"/>
  <c r="BT22" i="2"/>
  <c r="BP22" i="2"/>
  <c r="BL22" i="2"/>
  <c r="BH22" i="2"/>
  <c r="BH25" i="2" s="1"/>
  <c r="BD22" i="2"/>
  <c r="AZ22" i="2"/>
  <c r="AV22" i="2"/>
  <c r="AR22" i="2"/>
  <c r="AN22" i="2"/>
  <c r="AJ22" i="2"/>
  <c r="AF22" i="2"/>
  <c r="AB22" i="2"/>
  <c r="X22" i="2"/>
  <c r="T22" i="2"/>
  <c r="P22" i="2"/>
  <c r="DT22" i="2"/>
  <c r="DP22" i="2"/>
  <c r="DL22" i="2"/>
  <c r="DT12" i="2"/>
  <c r="DP12" i="2"/>
  <c r="DL12" i="2"/>
  <c r="DH12" i="2"/>
  <c r="DD12" i="2"/>
  <c r="CZ12" i="2"/>
  <c r="CV12" i="2"/>
  <c r="DT2" i="2"/>
  <c r="DP2" i="2"/>
  <c r="DL2" i="2"/>
  <c r="DH2" i="2"/>
  <c r="DD2" i="2"/>
  <c r="CZ2" i="2"/>
  <c r="CV2" i="2"/>
  <c r="DT7" i="2"/>
  <c r="DP7" i="2"/>
  <c r="DL7" i="2"/>
  <c r="DH7" i="2"/>
  <c r="DD7" i="2"/>
  <c r="CZ7" i="2"/>
  <c r="CV7" i="2"/>
  <c r="CB17" i="2"/>
  <c r="BX17" i="2"/>
  <c r="BT17" i="2"/>
  <c r="BL17" i="2"/>
  <c r="BH17" i="2"/>
  <c r="BD17" i="2"/>
  <c r="AZ17" i="2"/>
  <c r="AV17" i="2"/>
  <c r="AR17" i="2"/>
  <c r="AN17" i="2"/>
  <c r="AJ17" i="2"/>
  <c r="AF17" i="2"/>
  <c r="AB17" i="2"/>
  <c r="X17" i="2"/>
  <c r="T17" i="2"/>
  <c r="P17" i="2"/>
  <c r="DX17" i="2"/>
  <c r="DT17" i="2"/>
  <c r="DP17" i="2"/>
  <c r="DL17" i="2"/>
  <c r="DH17" i="2"/>
  <c r="DD17" i="2"/>
  <c r="CZ17" i="2"/>
  <c r="CV17" i="2"/>
  <c r="CR17" i="2"/>
  <c r="CN17" i="2"/>
  <c r="CJ17" i="2"/>
  <c r="CF17" i="2"/>
  <c r="CR12" i="2"/>
  <c r="CN12" i="2"/>
  <c r="CJ12" i="2"/>
  <c r="CF12" i="2"/>
  <c r="CB12" i="2"/>
  <c r="BX12" i="2"/>
  <c r="BT12" i="2"/>
  <c r="BP12" i="2"/>
  <c r="BL12" i="2"/>
  <c r="BD12" i="2"/>
  <c r="AZ12" i="2"/>
  <c r="AV12" i="2"/>
  <c r="AJ12" i="2"/>
  <c r="AF12" i="2"/>
  <c r="AB12" i="2"/>
  <c r="X12" i="2"/>
  <c r="T12" i="2"/>
  <c r="P12" i="2"/>
  <c r="CR7" i="2"/>
  <c r="CN7" i="2"/>
  <c r="CJ7" i="2"/>
  <c r="CF7" i="2"/>
  <c r="CB7" i="2"/>
  <c r="BX7" i="2"/>
  <c r="BT7" i="2"/>
  <c r="BP7" i="2"/>
  <c r="BL7" i="2"/>
  <c r="BH7" i="2"/>
  <c r="BD7" i="2"/>
  <c r="AZ7" i="2"/>
  <c r="AV7" i="2"/>
  <c r="AR7" i="2"/>
  <c r="AN7" i="2"/>
  <c r="AJ7" i="2"/>
  <c r="AF7" i="2"/>
  <c r="AB7" i="2"/>
  <c r="X7" i="2"/>
  <c r="T7" i="2"/>
  <c r="P7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CR2" i="2"/>
  <c r="CN2" i="2"/>
  <c r="CJ2" i="2"/>
  <c r="CF2" i="2"/>
  <c r="CB2" i="2"/>
  <c r="BX2" i="2"/>
  <c r="BT2" i="2"/>
  <c r="BP2" i="2"/>
  <c r="B3" i="1"/>
  <c r="C10" i="1"/>
  <c r="C3" i="1"/>
  <c r="C7" i="1"/>
  <c r="C27" i="1"/>
  <c r="C26" i="1"/>
  <c r="C23" i="1"/>
  <c r="C8" i="1"/>
  <c r="C15" i="1"/>
  <c r="C11" i="1"/>
  <c r="C18" i="1"/>
  <c r="C9" i="1"/>
  <c r="C5" i="1"/>
  <c r="C22" i="1"/>
  <c r="C6" i="1"/>
  <c r="C4" i="1"/>
  <c r="C19" i="1"/>
  <c r="BP4" i="2" l="1"/>
  <c r="BH20" i="2"/>
  <c r="BP10" i="2"/>
  <c r="BP14" i="2"/>
  <c r="BP19" i="2"/>
  <c r="CF15" i="2"/>
  <c r="BP9" i="2"/>
  <c r="BH4" i="2"/>
  <c r="BH19" i="2"/>
  <c r="CF4" i="2"/>
  <c r="BP15" i="2"/>
  <c r="BP20" i="2"/>
  <c r="BH15" i="2"/>
  <c r="CF20" i="2"/>
  <c r="BP24" i="2"/>
  <c r="BP25" i="2"/>
  <c r="BP29" i="2"/>
  <c r="BP30" i="2"/>
  <c r="CF29" i="2"/>
  <c r="CV20" i="2"/>
  <c r="AN19" i="2"/>
  <c r="CF25" i="2"/>
  <c r="BH14" i="2"/>
  <c r="CV19" i="2"/>
  <c r="CV29" i="2"/>
  <c r="AN4" i="2"/>
  <c r="CV25" i="2"/>
  <c r="CF10" i="2"/>
  <c r="BH29" i="2"/>
  <c r="CF9" i="2"/>
  <c r="CF14" i="2"/>
  <c r="CF19" i="2"/>
  <c r="CV24" i="2"/>
  <c r="CV30" i="2"/>
  <c r="BH30" i="2"/>
  <c r="AN9" i="2"/>
  <c r="CV9" i="2"/>
  <c r="BH9" i="2"/>
  <c r="AN29" i="2"/>
  <c r="CF30" i="2"/>
  <c r="BH24" i="2"/>
  <c r="AN14" i="2"/>
  <c r="CV4" i="2"/>
  <c r="BH10" i="2"/>
  <c r="AN24" i="2"/>
  <c r="CF24" i="2"/>
  <c r="CV15" i="2"/>
  <c r="CV14" i="2"/>
  <c r="CV10" i="2"/>
  <c r="P28" i="1"/>
  <c r="R27" i="1"/>
  <c r="R23" i="1"/>
  <c r="R24" i="1"/>
  <c r="R25" i="1"/>
  <c r="R26" i="1"/>
  <c r="S10" i="1" l="1"/>
  <c r="S8" i="1"/>
  <c r="N10" i="1"/>
  <c r="P8" i="1"/>
  <c r="S9" i="1"/>
  <c r="N8" i="1"/>
  <c r="K37" i="1"/>
  <c r="M12" i="1"/>
  <c r="M13" i="1"/>
  <c r="M11" i="1"/>
  <c r="K8" i="1"/>
  <c r="K10" i="1"/>
  <c r="K9" i="1"/>
  <c r="B27" i="1"/>
  <c r="B26" i="1"/>
  <c r="B23" i="1"/>
  <c r="B22" i="1"/>
  <c r="B19" i="1"/>
  <c r="B18" i="1"/>
  <c r="B15" i="1"/>
  <c r="B4" i="1"/>
  <c r="B5" i="1"/>
  <c r="B6" i="1"/>
  <c r="B7" i="1"/>
  <c r="B8" i="1"/>
  <c r="B9" i="1"/>
  <c r="B10" i="1"/>
  <c r="B11" i="1"/>
  <c r="Q9" i="1"/>
</calcChain>
</file>

<file path=xl/sharedStrings.xml><?xml version="1.0" encoding="utf-8"?>
<sst xmlns="http://schemas.openxmlformats.org/spreadsheetml/2006/main" count="1342" uniqueCount="495">
  <si>
    <t>11101000110101101111111100000000</t>
  </si>
  <si>
    <t>ein</t>
  </si>
  <si>
    <t>aus</t>
  </si>
  <si>
    <t>Ganz hell</t>
  </si>
  <si>
    <t>11101000110101101111111100000010</t>
  </si>
  <si>
    <t>11101000110101101111111100000001</t>
  </si>
  <si>
    <t>11101000110101101111111100001001</t>
  </si>
  <si>
    <t>2700k</t>
  </si>
  <si>
    <t>6000k</t>
  </si>
  <si>
    <t>4800k</t>
  </si>
  <si>
    <t>3600k</t>
  </si>
  <si>
    <t>11101000110101101111111100000011</t>
  </si>
  <si>
    <t>11101000110101101111111100000100</t>
  </si>
  <si>
    <t>11101000110101101111111100000101</t>
  </si>
  <si>
    <t>ID=ALL</t>
  </si>
  <si>
    <t>ID=2</t>
  </si>
  <si>
    <t>11101000110101100000001000000000</t>
  </si>
  <si>
    <t>11101000110101100000001000000001</t>
  </si>
  <si>
    <t>ID=3</t>
  </si>
  <si>
    <t>11101000110101100000001100000001</t>
  </si>
  <si>
    <t>11101000110101100000001100000000</t>
  </si>
  <si>
    <t>ID=1</t>
  </si>
  <si>
    <t>11101000110101100000000100000001</t>
  </si>
  <si>
    <t>11101000110101100000000100000000</t>
  </si>
  <si>
    <t>ID=0</t>
  </si>
  <si>
    <t>11101000110101100000000000000001</t>
  </si>
  <si>
    <t>11101000110101100000000000000000</t>
  </si>
  <si>
    <t>Fernbedienung A</t>
  </si>
  <si>
    <t>Fernbedienung B</t>
  </si>
  <si>
    <t>11111111110011000000000000000001</t>
  </si>
  <si>
    <t>11111111110011000000000000000000</t>
  </si>
  <si>
    <t>Syncword:</t>
  </si>
  <si>
    <t>6E97</t>
  </si>
  <si>
    <t>PINS:</t>
  </si>
  <si>
    <t>SCK: 7</t>
  </si>
  <si>
    <t>ENABLE: 6</t>
  </si>
  <si>
    <t>MOSI: 3</t>
  </si>
  <si>
    <t>MISO: 4</t>
  </si>
  <si>
    <t>Register 20:</t>
  </si>
  <si>
    <t>preamble length: 3 bytes</t>
  </si>
  <si>
    <t>syncword length: 32 bits</t>
  </si>
  <si>
    <t>trailer length: 4 bits</t>
  </si>
  <si>
    <t>data type: NRZ</t>
  </si>
  <si>
    <t>FEC: None</t>
  </si>
  <si>
    <t>HEX</t>
  </si>
  <si>
    <t>DEC</t>
  </si>
  <si>
    <t>syncword length: 16 bits</t>
  </si>
  <si>
    <t>010 00 000 00 00 0000</t>
  </si>
  <si>
    <t>010 01 000 00 00 0000</t>
  </si>
  <si>
    <t>B0</t>
  </si>
  <si>
    <t>CRC: on</t>
  </si>
  <si>
    <t>scramble: off</t>
  </si>
  <si>
    <t>Hardware regard first byte of payload as packet length</t>
  </si>
  <si>
    <t>When FIFO write pointer and read pointer are equal, hardware will terminate TX when firmware handle packet length</t>
  </si>
  <si>
    <t>After received data, don't send ACK/NACK, just enter IDLE state</t>
  </si>
  <si>
    <t>MHZ:</t>
  </si>
  <si>
    <t>Channels PL1167:</t>
  </si>
  <si>
    <t>Channels RF24:</t>
  </si>
  <si>
    <t>CRC, Register 29:</t>
  </si>
  <si>
    <t>Register 28:</t>
  </si>
  <si>
    <t>01000 10000 000001</t>
  </si>
  <si>
    <t>Threshold of FIFO empty</t>
  </si>
  <si>
    <t>Threshold of FIFO full</t>
  </si>
  <si>
    <t>Threshold of sync word</t>
  </si>
  <si>
    <t>00000000 01000010</t>
  </si>
  <si>
    <t>Receive on channel 7</t>
  </si>
  <si>
    <t>10100000</t>
  </si>
  <si>
    <t>Receive on channel 66</t>
  </si>
  <si>
    <t>Receive on channel 32</t>
  </si>
  <si>
    <t>1. Bit = Receive enable, restliche = Channel no.</t>
  </si>
  <si>
    <t>0101 0101 0101 0101 0101 0101</t>
  </si>
  <si>
    <t>Preamble</t>
  </si>
  <si>
    <t>Sync</t>
  </si>
  <si>
    <t>Trailer</t>
  </si>
  <si>
    <t>Length</t>
  </si>
  <si>
    <t>Bit:</t>
  </si>
  <si>
    <t>mm:</t>
  </si>
  <si>
    <t>us:</t>
  </si>
  <si>
    <t>Bits/s:</t>
  </si>
  <si>
    <t>1MBit/s</t>
  </si>
  <si>
    <t>0000 0000 0010 0101</t>
  </si>
  <si>
    <t>0101</t>
  </si>
  <si>
    <t>0000 0000</t>
  </si>
  <si>
    <t>0010 1111 0111 0101 1111 0000 0100 0000 0000 0001 1111 1001 0001 1001 1111 1111 1111 1111</t>
  </si>
  <si>
    <t>1111</t>
  </si>
  <si>
    <t>01010101</t>
  </si>
  <si>
    <t>10000000</t>
  </si>
  <si>
    <t>00010001</t>
  </si>
  <si>
    <t>01010100</t>
  </si>
  <si>
    <t>00000000</t>
  </si>
  <si>
    <t>00111110</t>
  </si>
  <si>
    <t>01011111</t>
  </si>
  <si>
    <t xml:space="preserve">10001010   </t>
  </si>
  <si>
    <t>11111111</t>
  </si>
  <si>
    <t>11000101</t>
  </si>
  <si>
    <t>3 Bytes Preamble</t>
  </si>
  <si>
    <t>2 Bytes Checksum</t>
  </si>
  <si>
    <t>little Endian</t>
  </si>
  <si>
    <t>big endian</t>
  </si>
  <si>
    <t>Switch off, ID2</t>
  </si>
  <si>
    <t>Switch off, ALL</t>
  </si>
  <si>
    <t>Switch on, ALL</t>
  </si>
  <si>
    <t>Sync (LSB)</t>
  </si>
  <si>
    <t>B-W1: 82 7F E6 7F 01 E4 1B F9</t>
  </si>
  <si>
    <t>B-W3: 82 7F E6 7F 02 E7 E8 E1</t>
  </si>
  <si>
    <t>B-B1: 82 7F E6 7F 03 E6 B9 E9</t>
  </si>
  <si>
    <t>B-P3: 82 7F E6 7F 04 E1 0E D0</t>
  </si>
  <si>
    <t>A-W1: 02 74 EB 7F 81 5F 4E B7</t>
  </si>
  <si>
    <t>A-W3: 02 74 EB 7F 82 5C BD AF</t>
  </si>
  <si>
    <t>A-P1: 02 74 EB 7F 83 5D EC A7</t>
  </si>
  <si>
    <t>A-P3: 02 74 EB 7F 84 5A 5B 9E</t>
  </si>
  <si>
    <t>B-W2: 82 7F E6 FF 81 64 33 FD</t>
  </si>
  <si>
    <t>B-W4: 82 7F E6 FF 82 67 C0 E5</t>
  </si>
  <si>
    <t>B-P2: 82 7F E6 FF 83 66 91 ED</t>
  </si>
  <si>
    <t>B-P4: 82 7F E6 FF 84 61 26 D4</t>
  </si>
  <si>
    <t>A-W2: 02 74 EB FF 01 DF 66 B3</t>
  </si>
  <si>
    <t>A-W4: 02 74 EB FF 02 DC 95 AB</t>
  </si>
  <si>
    <t>A-P2: 02 74 EB FF 03 DD C4 A3</t>
  </si>
  <si>
    <t>A-P4: 02 74 EB FF 04 DA 73 9A</t>
  </si>
  <si>
    <t>A: ID0 ein</t>
  </si>
  <si>
    <t>A: ID0 aus</t>
  </si>
  <si>
    <t>87</t>
  </si>
  <si>
    <t>GNU Radio</t>
  </si>
  <si>
    <t>LNA Gain</t>
  </si>
  <si>
    <t>VGA Gain</t>
  </si>
  <si>
    <t>HackRF ohne Antenne</t>
  </si>
  <si>
    <t>AMP</t>
  </si>
  <si>
    <t>SDR#</t>
  </si>
  <si>
    <t>GNURadio</t>
  </si>
  <si>
    <t>RF Gain</t>
  </si>
  <si>
    <t>(0 oder 14)</t>
  </si>
  <si>
    <t>IF Gain</t>
  </si>
  <si>
    <t>BB Gain</t>
  </si>
  <si>
    <t>Deviation:</t>
  </si>
  <si>
    <t>280kHz</t>
  </si>
  <si>
    <t>FSM-</t>
  </si>
  <si>
    <t>FSM+</t>
  </si>
  <si>
    <t>2409.000.000</t>
  </si>
  <si>
    <t>2408.720.000</t>
  </si>
  <si>
    <t>2409.280.000</t>
  </si>
  <si>
    <t>Freq.:</t>
  </si>
  <si>
    <t>Ganze Bitfolge:</t>
  </si>
  <si>
    <t>name</t>
  </si>
  <si>
    <t>type</t>
  </si>
  <si>
    <t>start_time</t>
  </si>
  <si>
    <t>duration</t>
  </si>
  <si>
    <t>mosi</t>
  </si>
  <si>
    <t>miso</t>
  </si>
  <si>
    <t>SPI</t>
  </si>
  <si>
    <t>enable</t>
  </si>
  <si>
    <t>3.36062106</t>
  </si>
  <si>
    <t>6.25000002e-08</t>
  </si>
  <si>
    <t>result</t>
  </si>
  <si>
    <t>3.36062256</t>
  </si>
  <si>
    <t>2.50625e-05</t>
  </si>
  <si>
    <t>0x00</t>
  </si>
  <si>
    <t>0x01</t>
  </si>
  <si>
    <t>3.36065025</t>
  </si>
  <si>
    <t>2.65625e-05</t>
  </si>
  <si>
    <t>0x6F</t>
  </si>
  <si>
    <t>3.3606795</t>
  </si>
  <si>
    <t>2.575e-05</t>
  </si>
  <si>
    <t>0xE0</t>
  </si>
  <si>
    <t>disable</t>
  </si>
  <si>
    <t>3.36070644</t>
  </si>
  <si>
    <t>3.36071544</t>
  </si>
  <si>
    <t>6.24999998e-08</t>
  </si>
  <si>
    <t>3.36071694</t>
  </si>
  <si>
    <t>2.525e-05</t>
  </si>
  <si>
    <t>3.36074487</t>
  </si>
  <si>
    <t>2.60625e-05</t>
  </si>
  <si>
    <t>0x56</t>
  </si>
  <si>
    <t>3.36077356</t>
  </si>
  <si>
    <t>2.55625e-05</t>
  </si>
  <si>
    <t>0x81</t>
  </si>
  <si>
    <t>3.36080031</t>
  </si>
  <si>
    <t>3.36080925</t>
  </si>
  <si>
    <t>3.36081081</t>
  </si>
  <si>
    <t>0x02</t>
  </si>
  <si>
    <t>3.36083875</t>
  </si>
  <si>
    <t>2.6e-05</t>
  </si>
  <si>
    <t>0x66</t>
  </si>
  <si>
    <t>3.36086744</t>
  </si>
  <si>
    <t>0x17</t>
  </si>
  <si>
    <t>3.36089462</t>
  </si>
  <si>
    <t>3.36090363</t>
  </si>
  <si>
    <t>3.36090512</t>
  </si>
  <si>
    <t>0x04</t>
  </si>
  <si>
    <t>3.36093306</t>
  </si>
  <si>
    <t>0x9C</t>
  </si>
  <si>
    <t>3.36096175</t>
  </si>
  <si>
    <t>0xC9</t>
  </si>
  <si>
    <t>3.360989</t>
  </si>
  <si>
    <t>3.36099794</t>
  </si>
  <si>
    <t>3.36099944</t>
  </si>
  <si>
    <t>0x05</t>
  </si>
  <si>
    <t>3.36102769</t>
  </si>
  <si>
    <t>3.36105637</t>
  </si>
  <si>
    <t>2.625e-05</t>
  </si>
  <si>
    <t>0x37</t>
  </si>
  <si>
    <t>3.36108381</t>
  </si>
  <si>
    <t>3.36109281</t>
  </si>
  <si>
    <t>3.36109431</t>
  </si>
  <si>
    <t>2.58125e-05</t>
  </si>
  <si>
    <t>0x07</t>
  </si>
  <si>
    <t>3.36112281</t>
  </si>
  <si>
    <t>2.5e-05</t>
  </si>
  <si>
    <t>3.3611505</t>
  </si>
  <si>
    <t>3.36117744</t>
  </si>
  <si>
    <t>3.36118644</t>
  </si>
  <si>
    <t>3.36118794</t>
  </si>
  <si>
    <t>0x08</t>
  </si>
  <si>
    <t>3.36121588</t>
  </si>
  <si>
    <t>0x6C</t>
  </si>
  <si>
    <t>3.36124456</t>
  </si>
  <si>
    <t>0x90</t>
  </si>
  <si>
    <t>3.36127131</t>
  </si>
  <si>
    <t>3.36128031</t>
  </si>
  <si>
    <t>3.36128181</t>
  </si>
  <si>
    <t>2.55e-05</t>
  </si>
  <si>
    <t>0x09</t>
  </si>
  <si>
    <t>3.36131</t>
  </si>
  <si>
    <t>0x48</t>
  </si>
  <si>
    <t>3.36133819</t>
  </si>
  <si>
    <t>3.36136437</t>
  </si>
  <si>
    <t>3.36137337</t>
  </si>
  <si>
    <t>6.25000007e-08</t>
  </si>
  <si>
    <t>3.36137488</t>
  </si>
  <si>
    <t>0x0A</t>
  </si>
  <si>
    <t>3.36140306</t>
  </si>
  <si>
    <t>2.68125e-05</t>
  </si>
  <si>
    <t>0x7F</t>
  </si>
  <si>
    <t>3.36143256</t>
  </si>
  <si>
    <t>2.675e-05</t>
  </si>
  <si>
    <t>0xFD</t>
  </si>
  <si>
    <t>3.3614605</t>
  </si>
  <si>
    <t>3.3614695</t>
  </si>
  <si>
    <t>3.361471</t>
  </si>
  <si>
    <t>0x0B</t>
  </si>
  <si>
    <t>3.36149944</t>
  </si>
  <si>
    <t>3.36152712</t>
  </si>
  <si>
    <t>3.36155356</t>
  </si>
  <si>
    <t>3.36156256</t>
  </si>
  <si>
    <t>3.36156406</t>
  </si>
  <si>
    <t>0x0C</t>
  </si>
  <si>
    <t>3.36159225</t>
  </si>
  <si>
    <t>3.36162</t>
  </si>
  <si>
    <t>3.36164619</t>
  </si>
  <si>
    <t>3.36165519</t>
  </si>
  <si>
    <t>3.36165669</t>
  </si>
  <si>
    <t>0x0D</t>
  </si>
  <si>
    <t>3.36168513</t>
  </si>
  <si>
    <t>3.36171331</t>
  </si>
  <si>
    <t>0xBD</t>
  </si>
  <si>
    <t>3.361741</t>
  </si>
  <si>
    <t>3.36175</t>
  </si>
  <si>
    <t>3.3617515</t>
  </si>
  <si>
    <t>0x16</t>
  </si>
  <si>
    <t>3.36177994</t>
  </si>
  <si>
    <t>3.36180769</t>
  </si>
  <si>
    <t>2.7e-05</t>
  </si>
  <si>
    <t>0xFF</t>
  </si>
  <si>
    <t>3.36183588</t>
  </si>
  <si>
    <t>3.36184488</t>
  </si>
  <si>
    <t>3.36184631</t>
  </si>
  <si>
    <t>3.36187506</t>
  </si>
  <si>
    <t>0x80</t>
  </si>
  <si>
    <t>3.361903</t>
  </si>
  <si>
    <t>3.36192969</t>
  </si>
  <si>
    <t>3.36193869</t>
  </si>
  <si>
    <t>3.36194019</t>
  </si>
  <si>
    <t>0x18</t>
  </si>
  <si>
    <t>3.36196838</t>
  </si>
  <si>
    <t>3.36199606</t>
  </si>
  <si>
    <t>0x67</t>
  </si>
  <si>
    <t>3.3620235</t>
  </si>
  <si>
    <t>3.3620325</t>
  </si>
  <si>
    <t>3.362034</t>
  </si>
  <si>
    <t>0x19</t>
  </si>
  <si>
    <t>3.36206244</t>
  </si>
  <si>
    <t>3.36209087</t>
  </si>
  <si>
    <t>0x59</t>
  </si>
  <si>
    <t>3.36211812</t>
  </si>
  <si>
    <t>3.36212706</t>
  </si>
  <si>
    <t>3.36212856</t>
  </si>
  <si>
    <t>0x1A</t>
  </si>
  <si>
    <t>3.36215706</t>
  </si>
  <si>
    <t>3.3621855</t>
  </si>
  <si>
    <t>3.36221244</t>
  </si>
  <si>
    <t>3.36222144</t>
  </si>
  <si>
    <t>3.36222294</t>
  </si>
  <si>
    <t>0x1B</t>
  </si>
  <si>
    <t>3.36225162</t>
  </si>
  <si>
    <t>0x12</t>
  </si>
  <si>
    <t>3.36227981</t>
  </si>
  <si>
    <t>3.36230606</t>
  </si>
  <si>
    <t>3.36231506</t>
  </si>
  <si>
    <t>3.36231656</t>
  </si>
  <si>
    <t>0x1C</t>
  </si>
  <si>
    <t>3.362345</t>
  </si>
  <si>
    <t>3.36237319</t>
  </si>
  <si>
    <t>3.36239944</t>
  </si>
  <si>
    <t>3.36240837</t>
  </si>
  <si>
    <t>3.36240987</t>
  </si>
  <si>
    <t>2.53125e-05</t>
  </si>
  <si>
    <t>0x20</t>
  </si>
  <si>
    <t>3.36243787</t>
  </si>
  <si>
    <t>0x40</t>
  </si>
  <si>
    <t>3.36246581</t>
  </si>
  <si>
    <t>3.362492</t>
  </si>
  <si>
    <t>3.362501</t>
  </si>
  <si>
    <t>3.3625025</t>
  </si>
  <si>
    <t>0x21</t>
  </si>
  <si>
    <t>3.36253069</t>
  </si>
  <si>
    <t>0x3F</t>
  </si>
  <si>
    <t>3.36255994</t>
  </si>
  <si>
    <t>0xC7</t>
  </si>
  <si>
    <t>3.36258737</t>
  </si>
  <si>
    <t>3.36259637</t>
  </si>
  <si>
    <t>3.36259788</t>
  </si>
  <si>
    <t>0x22</t>
  </si>
  <si>
    <t>3.36262606</t>
  </si>
  <si>
    <t>3.362654</t>
  </si>
  <si>
    <t>3.36268025</t>
  </si>
  <si>
    <t>3.36268925</t>
  </si>
  <si>
    <t>3.36269075</t>
  </si>
  <si>
    <t>0x23</t>
  </si>
  <si>
    <t>3.36271919</t>
  </si>
  <si>
    <t>0x0F</t>
  </si>
  <si>
    <t>3.36274788</t>
  </si>
  <si>
    <t>3.36277437</t>
  </si>
  <si>
    <t>3.36278331</t>
  </si>
  <si>
    <t>3.36278481</t>
  </si>
  <si>
    <t>0x24</t>
  </si>
  <si>
    <t>3.36281306</t>
  </si>
  <si>
    <t>0x10</t>
  </si>
  <si>
    <t>3.362841</t>
  </si>
  <si>
    <t>0x03</t>
  </si>
  <si>
    <t>3.36286769</t>
  </si>
  <si>
    <t>3.36287669</t>
  </si>
  <si>
    <t>3.36287819</t>
  </si>
  <si>
    <t>0x25</t>
  </si>
  <si>
    <t>3.36290662</t>
  </si>
  <si>
    <t>3.36293456</t>
  </si>
  <si>
    <t>0x53</t>
  </si>
  <si>
    <t>3.36296175</t>
  </si>
  <si>
    <t>3.36297075</t>
  </si>
  <si>
    <t>3.36297225</t>
  </si>
  <si>
    <t>0x26</t>
  </si>
  <si>
    <t>3.36300069</t>
  </si>
  <si>
    <t>0x1D</t>
  </si>
  <si>
    <t>3.36302937</t>
  </si>
  <si>
    <t>0xBC</t>
  </si>
  <si>
    <t>3.36305681</t>
  </si>
  <si>
    <t>3.36306581</t>
  </si>
  <si>
    <t>3.36306731</t>
  </si>
  <si>
    <t>0x27</t>
  </si>
  <si>
    <t>3.363096</t>
  </si>
  <si>
    <t>0x6E</t>
  </si>
  <si>
    <t>3.36312494</t>
  </si>
  <si>
    <t>0x97</t>
  </si>
  <si>
    <t>3.36315237</t>
  </si>
  <si>
    <t>3.36316137</t>
  </si>
  <si>
    <t>3.36316287</t>
  </si>
  <si>
    <t>0x28</t>
  </si>
  <si>
    <t>3.36319106</t>
  </si>
  <si>
    <t>0x44</t>
  </si>
  <si>
    <t>3.36321925</t>
  </si>
  <si>
    <t>3.36324569</t>
  </si>
  <si>
    <t>3.36325469</t>
  </si>
  <si>
    <t>3.36325619</t>
  </si>
  <si>
    <t>0x29</t>
  </si>
  <si>
    <t>3.36328462</t>
  </si>
  <si>
    <t>0xB0</t>
  </si>
  <si>
    <t>3.36331306</t>
  </si>
  <si>
    <t>3.36333925</t>
  </si>
  <si>
    <t>3.36334825</t>
  </si>
  <si>
    <t>3.36334975</t>
  </si>
  <si>
    <t>0x2A</t>
  </si>
  <si>
    <t>3.36337819</t>
  </si>
  <si>
    <t>3.36340762</t>
  </si>
  <si>
    <t>3.36343456</t>
  </si>
  <si>
    <t>3.36344356</t>
  </si>
  <si>
    <t>3.36344506</t>
  </si>
  <si>
    <t>0x2B</t>
  </si>
  <si>
    <t>3.36347375</t>
  </si>
  <si>
    <t>3.36350144</t>
  </si>
  <si>
    <t>3.36352862</t>
  </si>
  <si>
    <t>Register:</t>
  </si>
  <si>
    <t>Value:</t>
  </si>
  <si>
    <t>00 30</t>
  </si>
  <si>
    <t>18 40</t>
  </si>
  <si>
    <t>13 00</t>
  </si>
  <si>
    <t>03 80</t>
  </si>
  <si>
    <t>Optimum Value:</t>
  </si>
  <si>
    <t>SY</t>
  </si>
  <si>
    <t>NC</t>
  </si>
  <si>
    <t>WO</t>
  </si>
  <si>
    <t>RD</t>
  </si>
  <si>
    <t>Reg.</t>
  </si>
  <si>
    <t>Val.</t>
  </si>
  <si>
    <t>Binär</t>
  </si>
  <si>
    <t>010</t>
  </si>
  <si>
    <t>00</t>
  </si>
  <si>
    <t>000</t>
  </si>
  <si>
    <t>Syncword LSB first:</t>
  </si>
  <si>
    <t>1100000000001000</t>
  </si>
  <si>
    <t>00001000</t>
  </si>
  <si>
    <t>01</t>
  </si>
  <si>
    <t>05</t>
  </si>
  <si>
    <t>FF</t>
  </si>
  <si>
    <t>CC</t>
  </si>
  <si>
    <t>03</t>
  </si>
  <si>
    <t>CF</t>
  </si>
  <si>
    <t>CE</t>
  </si>
  <si>
    <t>FB_id3_off</t>
  </si>
  <si>
    <t>FB_id3_on</t>
  </si>
  <si>
    <t>CB</t>
  </si>
  <si>
    <t>CA</t>
  </si>
  <si>
    <t>FB_id0_on</t>
  </si>
  <si>
    <t>FB_id0_off</t>
  </si>
  <si>
    <t xml:space="preserve">10101010101010101010101011000000000010001010101000001111111100110011110000000000000001110011011001001011000111111111111111 </t>
  </si>
  <si>
    <t>5 Bytes Payload</t>
  </si>
  <si>
    <t>Data</t>
  </si>
  <si>
    <t>Len.</t>
  </si>
  <si>
    <t>Genaue Messungen:</t>
  </si>
  <si>
    <t>kürzerer Abstand der 2 Pulse</t>
  </si>
  <si>
    <t>längerer Abstand zwischen den 20x 2 Pulsen</t>
  </si>
  <si>
    <t>Abstand</t>
  </si>
  <si>
    <t>Channels</t>
  </si>
  <si>
    <t>20x 2 Pakete für jeden Channel</t>
  </si>
  <si>
    <t>Alles in µs, nur 1 Kanal</t>
  </si>
  <si>
    <t>Während der größeren Abstände wird wsl. Im anderen Channel gesendet.</t>
  </si>
  <si>
    <t>1010101010101010101010101100000000001000101010100000111111110011001110000000100000001011001110111011110010001111111111111</t>
  </si>
  <si>
    <t>FBB Switch on, ID3</t>
  </si>
  <si>
    <t>FBB Switch on, ID1</t>
  </si>
  <si>
    <t>FBB Switch off, ID1</t>
  </si>
  <si>
    <t>Arduino off, ID1</t>
  </si>
  <si>
    <t>101010101010101010101010110000000000100010101010000011111111001100111000000010000000111100111111001100000111111111111111111</t>
  </si>
  <si>
    <t>1010101010101010101010101100000000001000101010100000111111110011001110000000000000000011001100110001110110001111111111111</t>
  </si>
  <si>
    <t>https://fccid.io/2ANG3TGCC-HR-B1</t>
  </si>
  <si>
    <t>D8</t>
  </si>
  <si>
    <t>13</t>
  </si>
  <si>
    <t>D9</t>
  </si>
  <si>
    <t>12</t>
  </si>
  <si>
    <t>DA</t>
  </si>
  <si>
    <t>11</t>
  </si>
  <si>
    <t>DB</t>
  </si>
  <si>
    <t>10</t>
  </si>
  <si>
    <t>C4</t>
  </si>
  <si>
    <t>0F</t>
  </si>
  <si>
    <t>C5</t>
  </si>
  <si>
    <t>0E</t>
  </si>
  <si>
    <t>C6</t>
  </si>
  <si>
    <t>0D</t>
  </si>
  <si>
    <t>C7</t>
  </si>
  <si>
    <t>0C</t>
  </si>
  <si>
    <t>C0</t>
  </si>
  <si>
    <t>0B</t>
  </si>
  <si>
    <t>C1</t>
  </si>
  <si>
    <t>0A</t>
  </si>
  <si>
    <t>C2</t>
  </si>
  <si>
    <t>09</t>
  </si>
  <si>
    <t>C3</t>
  </si>
  <si>
    <t>08</t>
  </si>
  <si>
    <t>07</t>
  </si>
  <si>
    <t>CD</t>
  </si>
  <si>
    <t>06</t>
  </si>
  <si>
    <t>04</t>
  </si>
  <si>
    <t>C8</t>
  </si>
  <si>
    <t>C9</t>
  </si>
  <si>
    <t>02</t>
  </si>
  <si>
    <t>E8</t>
  </si>
  <si>
    <t>D6</t>
  </si>
  <si>
    <t>63</t>
  </si>
  <si>
    <t>31</t>
  </si>
  <si>
    <t>21</t>
  </si>
  <si>
    <t>20</t>
  </si>
  <si>
    <t>23</t>
  </si>
  <si>
    <t>22</t>
  </si>
  <si>
    <t>25</t>
  </si>
  <si>
    <t>24</t>
  </si>
  <si>
    <t>27</t>
  </si>
  <si>
    <t>26</t>
  </si>
  <si>
    <t>29</t>
  </si>
  <si>
    <t>28</t>
  </si>
  <si>
    <t>2B</t>
  </si>
  <si>
    <t>2A</t>
  </si>
  <si>
    <t>2D</t>
  </si>
  <si>
    <t>2C</t>
  </si>
  <si>
    <t>2F</t>
  </si>
  <si>
    <t>2E</t>
  </si>
  <si>
    <t>30</t>
  </si>
  <si>
    <t>33</t>
  </si>
  <si>
    <t>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</si>
</sst>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444444"/>
      <name val="Merriweather"/>
      <family val="1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DDFF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49" fontId="0" fillId="0" borderId="0" xfId="0" applyNumberFormat="1"/>
    <xf numFmtId="49" fontId="0" fillId="2" borderId="1" xfId="0" applyNumberFormat="1" applyFill="1" applyBorder="1"/>
    <xf numFmtId="0" fontId="0" fillId="2" borderId="1" xfId="0" applyFill="1" applyBorder="1"/>
    <xf numFmtId="49" fontId="1" fillId="2" borderId="1" xfId="0" applyNumberFormat="1" applyFont="1" applyFill="1" applyBorder="1"/>
    <xf numFmtId="49" fontId="0" fillId="2" borderId="1" xfId="0" quotePrefix="1" applyNumberFormat="1" applyFill="1" applyBorder="1"/>
    <xf numFmtId="0" fontId="0" fillId="3" borderId="1" xfId="0" applyFill="1" applyBorder="1"/>
    <xf numFmtId="49" fontId="1" fillId="3" borderId="1" xfId="0" applyNumberFormat="1" applyFont="1" applyFill="1" applyBorder="1"/>
    <xf numFmtId="49" fontId="0" fillId="3" borderId="1" xfId="0" applyNumberFormat="1" applyFill="1" applyBorder="1"/>
    <xf numFmtId="49" fontId="1" fillId="2" borderId="2" xfId="0" applyNumberFormat="1" applyFont="1" applyFill="1" applyBorder="1"/>
    <xf numFmtId="0" fontId="0" fillId="2" borderId="2" xfId="0" applyFill="1" applyBorder="1"/>
    <xf numFmtId="0" fontId="0" fillId="3" borderId="2" xfId="0" applyFill="1" applyBorder="1"/>
    <xf numFmtId="0" fontId="1" fillId="2" borderId="2" xfId="0" applyNumberFormat="1" applyFont="1" applyFill="1" applyBorder="1"/>
    <xf numFmtId="0" fontId="0" fillId="2" borderId="1" xfId="0" applyNumberFormat="1" applyFill="1" applyBorder="1"/>
    <xf numFmtId="0" fontId="1" fillId="2" borderId="1" xfId="0" applyNumberFormat="1" applyFont="1" applyFill="1" applyBorder="1"/>
    <xf numFmtId="49" fontId="0" fillId="3" borderId="1" xfId="0" applyNumberFormat="1" applyFont="1" applyFill="1" applyBorder="1"/>
    <xf numFmtId="0" fontId="0" fillId="4" borderId="0" xfId="0" applyFill="1"/>
    <xf numFmtId="0" fontId="0" fillId="5" borderId="0" xfId="0" applyFill="1"/>
    <xf numFmtId="49" fontId="0" fillId="5" borderId="0" xfId="0" applyNumberFormat="1" applyFill="1"/>
    <xf numFmtId="0" fontId="0" fillId="6" borderId="0" xfId="0" applyFill="1"/>
    <xf numFmtId="0" fontId="0" fillId="7" borderId="1" xfId="0" applyFill="1" applyBorder="1"/>
    <xf numFmtId="49" fontId="0" fillId="7" borderId="1" xfId="0" applyNumberFormat="1" applyFill="1" applyBorder="1"/>
    <xf numFmtId="0" fontId="0" fillId="8" borderId="0" xfId="0" applyFill="1"/>
    <xf numFmtId="0" fontId="0" fillId="0" borderId="0" xfId="0" applyAlignment="1"/>
    <xf numFmtId="0" fontId="0" fillId="2" borderId="1" xfId="0" quotePrefix="1" applyNumberFormat="1" applyFill="1" applyBorder="1"/>
    <xf numFmtId="0" fontId="0" fillId="2" borderId="0" xfId="0" applyFill="1"/>
    <xf numFmtId="49" fontId="0" fillId="2" borderId="0" xfId="0" applyNumberFormat="1" applyFill="1"/>
    <xf numFmtId="0" fontId="3" fillId="2" borderId="0" xfId="0" applyFont="1" applyFill="1"/>
    <xf numFmtId="0" fontId="1" fillId="0" borderId="0" xfId="0" applyFont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4" fillId="0" borderId="0" xfId="0" quotePrefix="1" applyFont="1"/>
    <xf numFmtId="0" fontId="0" fillId="0" borderId="13" xfId="0" applyBorder="1"/>
    <xf numFmtId="0" fontId="4" fillId="0" borderId="13" xfId="0" quotePrefix="1" applyFont="1" applyBorder="1"/>
    <xf numFmtId="0" fontId="1" fillId="2" borderId="1" xfId="0" applyFont="1" applyFill="1" applyBorder="1"/>
    <xf numFmtId="0" fontId="1" fillId="10" borderId="1" xfId="0" applyFont="1" applyFill="1" applyBorder="1"/>
    <xf numFmtId="0" fontId="0" fillId="10" borderId="1" xfId="0" applyFill="1" applyBorder="1"/>
    <xf numFmtId="0" fontId="1" fillId="3" borderId="1" xfId="0" applyFont="1" applyFill="1" applyBorder="1"/>
    <xf numFmtId="0" fontId="0" fillId="0" borderId="1" xfId="0" applyBorder="1"/>
    <xf numFmtId="0" fontId="0" fillId="11" borderId="1" xfId="0" applyFill="1" applyBorder="1"/>
    <xf numFmtId="0" fontId="1" fillId="0" borderId="1" xfId="0" applyFont="1" applyBorder="1"/>
    <xf numFmtId="0" fontId="0" fillId="12" borderId="1" xfId="0" applyFill="1" applyBorder="1"/>
    <xf numFmtId="0" fontId="0" fillId="0" borderId="0" xfId="0" applyNumberFormat="1"/>
    <xf numFmtId="0" fontId="0" fillId="0" borderId="1" xfId="0" applyNumberFormat="1" applyBorder="1"/>
    <xf numFmtId="0" fontId="0" fillId="0" borderId="14" xfId="0" applyBorder="1"/>
    <xf numFmtId="0" fontId="0" fillId="0" borderId="16" xfId="0" applyBorder="1"/>
    <xf numFmtId="0" fontId="1" fillId="0" borderId="16" xfId="0" applyFont="1" applyBorder="1"/>
    <xf numFmtId="0" fontId="0" fillId="0" borderId="0" xfId="0" applyBorder="1"/>
    <xf numFmtId="0" fontId="0" fillId="3" borderId="1" xfId="0" applyNumberFormat="1" applyFont="1" applyFill="1" applyBorder="1"/>
    <xf numFmtId="0" fontId="0" fillId="3" borderId="1" xfId="0" applyNumberFormat="1" applyFill="1" applyBorder="1"/>
    <xf numFmtId="0" fontId="1" fillId="3" borderId="1" xfId="0" applyNumberFormat="1" applyFont="1" applyFill="1" applyBorder="1"/>
    <xf numFmtId="0" fontId="1" fillId="3" borderId="2" xfId="0" applyFont="1" applyFill="1" applyBorder="1"/>
    <xf numFmtId="0" fontId="1" fillId="3" borderId="2" xfId="0" applyNumberFormat="1" applyFont="1" applyFill="1" applyBorder="1"/>
    <xf numFmtId="0" fontId="4" fillId="0" borderId="0" xfId="0" quotePrefix="1" applyFont="1" applyBorder="1"/>
    <xf numFmtId="0" fontId="0" fillId="3" borderId="20" xfId="0" applyFill="1" applyBorder="1"/>
    <xf numFmtId="0" fontId="0" fillId="3" borderId="21" xfId="0" applyFill="1" applyBorder="1"/>
    <xf numFmtId="0" fontId="0" fillId="9" borderId="20" xfId="0" applyFill="1" applyBorder="1"/>
    <xf numFmtId="0" fontId="0" fillId="9" borderId="1" xfId="0" applyFill="1" applyBorder="1"/>
    <xf numFmtId="0" fontId="0" fillId="9" borderId="21" xfId="0" applyFill="1" applyBorder="1"/>
    <xf numFmtId="49" fontId="0" fillId="2" borderId="20" xfId="0" applyNumberFormat="1" applyFill="1" applyBorder="1"/>
    <xf numFmtId="49" fontId="0" fillId="2" borderId="21" xfId="0" applyNumberFormat="1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9" borderId="22" xfId="0" applyFill="1" applyBorder="1"/>
    <xf numFmtId="0" fontId="0" fillId="9" borderId="23" xfId="0" applyFill="1" applyBorder="1"/>
    <xf numFmtId="0" fontId="0" fillId="9" borderId="24" xfId="0" applyFill="1" applyBorder="1"/>
    <xf numFmtId="49" fontId="0" fillId="2" borderId="22" xfId="0" applyNumberFormat="1" applyFill="1" applyBorder="1"/>
    <xf numFmtId="49" fontId="0" fillId="2" borderId="23" xfId="0" applyNumberFormat="1" applyFill="1" applyBorder="1"/>
    <xf numFmtId="49" fontId="0" fillId="2" borderId="24" xfId="0" applyNumberFormat="1" applyFill="1" applyBorder="1"/>
    <xf numFmtId="0" fontId="0" fillId="0" borderId="0" xfId="0" applyFill="1" applyBorder="1"/>
    <xf numFmtId="49" fontId="0" fillId="0" borderId="0" xfId="0" applyNumberFormat="1" applyFill="1" applyBorder="1"/>
    <xf numFmtId="49" fontId="2" fillId="2" borderId="3" xfId="0" applyNumberFormat="1" applyFont="1" applyFill="1" applyBorder="1" applyAlignment="1">
      <alignment horizontal="center"/>
    </xf>
    <xf numFmtId="49" fontId="2" fillId="2" borderId="6" xfId="0" applyNumberFormat="1" applyFont="1" applyFill="1" applyBorder="1" applyAlignment="1">
      <alignment horizontal="center"/>
    </xf>
    <xf numFmtId="49" fontId="2" fillId="2" borderId="4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15" borderId="17" xfId="0" applyFill="1" applyBorder="1" applyAlignment="1">
      <alignment horizontal="center"/>
    </xf>
    <xf numFmtId="0" fontId="0" fillId="15" borderId="18" xfId="0" applyFill="1" applyBorder="1" applyAlignment="1">
      <alignment horizontal="center"/>
    </xf>
    <xf numFmtId="0" fontId="0" fillId="15" borderId="19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DDFF"/>
      <color rgb="FFFFA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18</xdr:row>
          <xdr:rowOff>9525</xdr:rowOff>
        </xdr:from>
        <xdr:to>
          <xdr:col>6</xdr:col>
          <xdr:colOff>304800</xdr:colOff>
          <xdr:row>25</xdr:row>
          <xdr:rowOff>38100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152400</xdr:colOff>
      <xdr:row>77</xdr:row>
      <xdr:rowOff>66675</xdr:rowOff>
    </xdr:to>
    <xdr:pic>
      <xdr:nvPicPr>
        <xdr:cNvPr id="2" name="Grafik 1" descr="Page 1 of TGCC-HR-B1 Multi-function Remote Controller User Manual  SHENZHEN TIGI DIGITAL LIGHTING TECHNOLOGY.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820400" cy="1473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T41"/>
  <sheetViews>
    <sheetView workbookViewId="0">
      <selection activeCell="M3" sqref="M3"/>
    </sheetView>
  </sheetViews>
  <sheetFormatPr baseColWidth="10" defaultRowHeight="15" x14ac:dyDescent="0.25"/>
  <cols>
    <col min="1" max="1" width="38.140625" style="2" customWidth="1"/>
    <col min="2" max="2" width="11" style="13" bestFit="1" customWidth="1"/>
    <col min="3" max="3" width="11.7109375" style="13" bestFit="1" customWidth="1"/>
    <col min="4" max="4" width="11" style="3" bestFit="1" customWidth="1"/>
    <col min="5" max="5" width="33.5703125" style="6" bestFit="1" customWidth="1"/>
    <col min="6" max="6" width="10.28515625" style="52" bestFit="1" customWidth="1"/>
    <col min="7" max="7" width="11.7109375" style="52" bestFit="1" customWidth="1"/>
    <col min="8" max="8" width="9.140625" style="6" customWidth="1"/>
    <col min="10" max="10" width="16.28515625" bestFit="1" customWidth="1"/>
    <col min="11" max="11" width="23.28515625" bestFit="1" customWidth="1"/>
    <col min="13" max="13" width="23.28515625" bestFit="1" customWidth="1"/>
    <col min="14" max="14" width="14.28515625" bestFit="1" customWidth="1"/>
    <col min="20" max="20" width="20.7109375" bestFit="1" customWidth="1"/>
  </cols>
  <sheetData>
    <row r="1" spans="1:20" ht="16.5" thickBot="1" x14ac:dyDescent="0.3">
      <c r="A1" s="75" t="s">
        <v>27</v>
      </c>
      <c r="B1" s="76"/>
      <c r="C1" s="76"/>
      <c r="D1" s="77"/>
      <c r="E1" s="78" t="s">
        <v>28</v>
      </c>
      <c r="F1" s="79"/>
      <c r="G1" s="79"/>
      <c r="H1" s="80"/>
      <c r="J1" s="16" t="s">
        <v>33</v>
      </c>
      <c r="K1" s="16" t="s">
        <v>34</v>
      </c>
      <c r="M1" t="s">
        <v>440</v>
      </c>
    </row>
    <row r="2" spans="1:20" x14ac:dyDescent="0.25">
      <c r="A2" s="9" t="s">
        <v>14</v>
      </c>
      <c r="B2" s="12" t="s">
        <v>98</v>
      </c>
      <c r="C2" s="12" t="s">
        <v>97</v>
      </c>
      <c r="D2" s="10"/>
      <c r="E2" s="11"/>
      <c r="F2" s="54" t="s">
        <v>98</v>
      </c>
      <c r="G2" s="55" t="s">
        <v>97</v>
      </c>
      <c r="H2" s="11"/>
      <c r="J2" s="16"/>
      <c r="K2" s="16" t="s">
        <v>35</v>
      </c>
    </row>
    <row r="3" spans="1:20" x14ac:dyDescent="0.25">
      <c r="A3" s="5" t="s">
        <v>0</v>
      </c>
      <c r="B3" s="24" t="str">
        <f t="shared" ref="B3:B11" si="0">BIN2HEX(MID(A3, 1, 4)) &amp; BIN2HEX(MID(A3, 5, 4)) &amp; BIN2HEX(MID(A3, 9, 4)) &amp;  BIN2HEX(MID(A3, 13, 4)) &amp; BIN2HEX(MID(A3, 17, 4)) &amp; BIN2HEX(MID(A3,21, 4)) &amp; BIN2HEX(MID(A3, 25, 4)) &amp;  BIN2HEX(MID(A3, 29, 4))</f>
        <v>E8D6FF00</v>
      </c>
      <c r="C3" s="24" t="str">
        <f t="shared" ref="C3:C11" si="1">BIN2HEX(Reversestr(MID(A3, 1, 4))) &amp; BIN2HEX(Reversestr(MID(A3, 5, 4))) &amp; BIN2HEX(Reversestr(MID(A3, 9, 4))) &amp;  BIN2HEX(Reversestr(MID(A3, 13, 4))) &amp; BIN2HEX(Reversestr(MID(A3, 17, 4))) &amp; BIN2HEX(Reversestr(MID(A3,21, 4))) &amp; BIN2HEX(Reversestr(MID(A3, 25, 4))) &amp;  BIN2HEX(Reversestr(MID(A3, 29, 4)))</f>
        <v>71B6FF00</v>
      </c>
      <c r="D3" s="3" t="s">
        <v>1</v>
      </c>
      <c r="J3" s="16"/>
      <c r="K3" s="16" t="s">
        <v>36</v>
      </c>
    </row>
    <row r="4" spans="1:20" x14ac:dyDescent="0.25">
      <c r="A4" s="5" t="s">
        <v>5</v>
      </c>
      <c r="B4" s="24" t="str">
        <f t="shared" si="0"/>
        <v>E8D6FF01</v>
      </c>
      <c r="C4" s="24" t="str">
        <f t="shared" si="1"/>
        <v>71B6FF08</v>
      </c>
      <c r="D4" s="3" t="s">
        <v>2</v>
      </c>
      <c r="J4" s="16"/>
      <c r="K4" s="16" t="s">
        <v>37</v>
      </c>
    </row>
    <row r="5" spans="1:20" x14ac:dyDescent="0.25">
      <c r="A5" s="5" t="s">
        <v>6</v>
      </c>
      <c r="B5" s="24" t="str">
        <f t="shared" si="0"/>
        <v>E8D6FF09</v>
      </c>
      <c r="C5" s="24" t="str">
        <f t="shared" si="1"/>
        <v>71B6FF09</v>
      </c>
      <c r="D5" s="3" t="s">
        <v>3</v>
      </c>
    </row>
    <row r="6" spans="1:20" x14ac:dyDescent="0.25">
      <c r="A6" s="2" t="s">
        <v>5</v>
      </c>
      <c r="B6" s="24" t="str">
        <f t="shared" si="0"/>
        <v>E8D6FF01</v>
      </c>
      <c r="C6" s="24" t="str">
        <f t="shared" si="1"/>
        <v>71B6FF08</v>
      </c>
      <c r="D6" s="3" t="s">
        <v>2</v>
      </c>
    </row>
    <row r="7" spans="1:20" x14ac:dyDescent="0.25">
      <c r="A7" s="2" t="s">
        <v>0</v>
      </c>
      <c r="B7" s="24" t="str">
        <f t="shared" si="0"/>
        <v>E8D6FF00</v>
      </c>
      <c r="C7" s="24" t="str">
        <f t="shared" si="1"/>
        <v>71B6FF00</v>
      </c>
      <c r="D7" s="3" t="s">
        <v>1</v>
      </c>
      <c r="J7" t="s">
        <v>44</v>
      </c>
      <c r="K7" t="s">
        <v>45</v>
      </c>
      <c r="Q7" t="s">
        <v>69</v>
      </c>
    </row>
    <row r="8" spans="1:20" x14ac:dyDescent="0.25">
      <c r="A8" s="2" t="s">
        <v>4</v>
      </c>
      <c r="B8" s="24" t="str">
        <f t="shared" si="0"/>
        <v>E8D6FF02</v>
      </c>
      <c r="C8" s="24" t="str">
        <f t="shared" si="1"/>
        <v>71B6FF04</v>
      </c>
      <c r="D8" s="3" t="s">
        <v>8</v>
      </c>
      <c r="J8">
        <v>42</v>
      </c>
      <c r="K8">
        <f>HEX2DEC(J8)</f>
        <v>66</v>
      </c>
      <c r="M8">
        <v>42</v>
      </c>
      <c r="N8" t="str">
        <f>HEX2BIN(M8)</f>
        <v>1000010</v>
      </c>
      <c r="P8" s="21" t="str">
        <f>BIN2HEX(Q8)</f>
        <v>C2</v>
      </c>
      <c r="Q8" s="21">
        <v>11000010</v>
      </c>
      <c r="R8" s="20">
        <v>1000010</v>
      </c>
      <c r="S8" s="20" t="str">
        <f>BIN2HEX(R8)</f>
        <v>42</v>
      </c>
      <c r="T8" s="20" t="s">
        <v>67</v>
      </c>
    </row>
    <row r="9" spans="1:20" x14ac:dyDescent="0.25">
      <c r="A9" s="2" t="s">
        <v>11</v>
      </c>
      <c r="B9" s="24" t="str">
        <f t="shared" si="0"/>
        <v>E8D6FF03</v>
      </c>
      <c r="C9" s="24" t="str">
        <f t="shared" si="1"/>
        <v>71B6FF0C</v>
      </c>
      <c r="D9" s="3" t="s">
        <v>9</v>
      </c>
      <c r="J9">
        <v>7</v>
      </c>
      <c r="K9">
        <f>HEX2DEC(J9)</f>
        <v>7</v>
      </c>
      <c r="N9" s="1" t="s">
        <v>64</v>
      </c>
      <c r="P9" s="21" t="s">
        <v>121</v>
      </c>
      <c r="Q9" s="21" t="str">
        <f>HEX2BIN(P9)</f>
        <v>10000111</v>
      </c>
      <c r="R9" s="20">
        <v>111</v>
      </c>
      <c r="S9" s="20" t="str">
        <f>BIN2HEX(R9)</f>
        <v>7</v>
      </c>
      <c r="T9" s="20" t="s">
        <v>65</v>
      </c>
    </row>
    <row r="10" spans="1:20" x14ac:dyDescent="0.25">
      <c r="A10" s="2" t="s">
        <v>12</v>
      </c>
      <c r="B10" s="24" t="str">
        <f t="shared" si="0"/>
        <v>E8D6FF04</v>
      </c>
      <c r="C10" s="24" t="str">
        <f t="shared" si="1"/>
        <v>71B6FF02</v>
      </c>
      <c r="D10" s="3" t="s">
        <v>10</v>
      </c>
      <c r="J10">
        <v>20</v>
      </c>
      <c r="K10">
        <f>HEX2DEC(J10)</f>
        <v>32</v>
      </c>
      <c r="M10">
        <v>20</v>
      </c>
      <c r="N10" t="str">
        <f>HEX2BIN(M10)</f>
        <v>100000</v>
      </c>
      <c r="P10" s="21" t="str">
        <f>BIN2HEX(Q10)</f>
        <v>A0</v>
      </c>
      <c r="Q10" s="21" t="s">
        <v>66</v>
      </c>
      <c r="R10" s="20">
        <v>100000</v>
      </c>
      <c r="S10" s="20" t="str">
        <f>BIN2HEX(R10)</f>
        <v>20</v>
      </c>
      <c r="T10" s="20" t="s">
        <v>68</v>
      </c>
    </row>
    <row r="11" spans="1:20" x14ac:dyDescent="0.25">
      <c r="A11" s="2" t="s">
        <v>13</v>
      </c>
      <c r="B11" s="24" t="str">
        <f t="shared" si="0"/>
        <v>E8D6FF05</v>
      </c>
      <c r="C11" s="24" t="str">
        <f t="shared" si="1"/>
        <v>71B6FF0A</v>
      </c>
      <c r="D11" s="3" t="s">
        <v>7</v>
      </c>
      <c r="J11" s="19" t="s">
        <v>56</v>
      </c>
      <c r="K11" s="19">
        <v>7</v>
      </c>
      <c r="L11" t="s">
        <v>55</v>
      </c>
      <c r="M11">
        <f>2402+K11</f>
        <v>2409</v>
      </c>
      <c r="N11" t="s">
        <v>57</v>
      </c>
      <c r="O11">
        <v>9</v>
      </c>
    </row>
    <row r="12" spans="1:20" x14ac:dyDescent="0.25">
      <c r="J12" s="19"/>
      <c r="K12" s="19">
        <v>32</v>
      </c>
      <c r="L12" t="s">
        <v>55</v>
      </c>
      <c r="M12">
        <f>2402+K12</f>
        <v>2434</v>
      </c>
      <c r="O12">
        <v>34</v>
      </c>
    </row>
    <row r="13" spans="1:20" x14ac:dyDescent="0.25">
      <c r="A13" s="4" t="s">
        <v>24</v>
      </c>
      <c r="B13" s="14"/>
      <c r="C13" s="14"/>
      <c r="E13" s="7" t="s">
        <v>24</v>
      </c>
      <c r="F13" s="53"/>
      <c r="G13" s="53"/>
      <c r="J13" s="19"/>
      <c r="K13" s="19">
        <v>66</v>
      </c>
      <c r="L13" t="s">
        <v>55</v>
      </c>
      <c r="M13">
        <f>2402+K13</f>
        <v>2468</v>
      </c>
      <c r="O13">
        <v>68</v>
      </c>
    </row>
    <row r="14" spans="1:20" x14ac:dyDescent="0.25">
      <c r="A14" s="2" t="s">
        <v>26</v>
      </c>
      <c r="B14" s="5" t="str">
        <f>BIN2HEX(MID(A14, 1, 4)) &amp; BIN2HEX(MID(A14, 5, 4)) &amp; BIN2HEX(MID(A14, 9, 4)) &amp;  BIN2HEX(MID(A14, 13, 4)) &amp; BIN2HEX(MID(A14, 17, 4)) &amp; BIN2HEX(MID(A14,21, 4)) &amp; BIN2HEX(MID(A14, 25, 4)) &amp;  BIN2HEX(MID(A14, 29, 4))</f>
        <v>E8D60000</v>
      </c>
      <c r="C14" s="24" t="str">
        <f>BIN2HEX(Reversestr(MID(A14, 1, 4))) &amp; BIN2HEX(Reversestr(MID(A14, 5, 4))) &amp; BIN2HEX(Reversestr(MID(A14, 9, 4))) &amp;  BIN2HEX(Reversestr(MID(A14, 13, 4))) &amp; BIN2HEX(Reversestr(MID(A14, 17, 4))) &amp; BIN2HEX(Reversestr(MID(A14,21, 4))) &amp; BIN2HEX(Reversestr(MID(A14, 25, 4))) &amp;  BIN2HEX(Reversestr(MID(A14, 29, 4)))</f>
        <v>71B60000</v>
      </c>
      <c r="D14" s="3" t="s">
        <v>1</v>
      </c>
      <c r="E14" s="8" t="s">
        <v>30</v>
      </c>
      <c r="F14" s="15" t="str">
        <f>BIN2HEX(MID(E14, 1, 4)) &amp; BIN2HEX(MID(E14, 5, 4)) &amp; BIN2HEX(MID(E14, 9, 4)) &amp;  BIN2HEX(MID(E14, 13, 4)) &amp; BIN2HEX(MID(E14, 17, 4)) &amp; BIN2HEX(MID(E14,21, 4)) &amp; BIN2HEX(MID(E14, 25, 4)) &amp;  BIN2HEX(MID(E14, 29, 4))</f>
        <v>FFCC0000</v>
      </c>
      <c r="G14" s="51" t="str">
        <f>BIN2HEX(Reversestr(MID(E14, 1, 4))) &amp; BIN2HEX(Reversestr(MID(E14, 5, 4))) &amp; BIN2HEX(Reversestr(MID(E14, 9, 4))) &amp;  BIN2HEX(Reversestr(MID(E14, 13, 4))) &amp; BIN2HEX(Reversestr(MID(E14, 17, 4))) &amp; BIN2HEX(Reversestr(MID(E14,21, 4))) &amp; BIN2HEX(Reversestr(MID(E14, 25, 4))) &amp;  BIN2HEX(Reversestr(MID(E14, 29, 4)))</f>
        <v>FF330000</v>
      </c>
      <c r="H14" s="6" t="s">
        <v>1</v>
      </c>
    </row>
    <row r="15" spans="1:20" x14ac:dyDescent="0.25">
      <c r="A15" s="2" t="s">
        <v>25</v>
      </c>
      <c r="B15" s="24" t="str">
        <f>BIN2HEX(MID(A15, 1, 4)) &amp; BIN2HEX(MID(A15, 5, 4)) &amp; BIN2HEX(MID(A15, 9, 4)) &amp;  BIN2HEX(MID(A15, 13, 4)) &amp; BIN2HEX(MID(A15, 17, 4)) &amp; BIN2HEX(MID(A15,21, 4)) &amp; BIN2HEX(MID(A15, 25, 4)) &amp;  BIN2HEX(MID(A15, 29, 4))</f>
        <v>E8D60001</v>
      </c>
      <c r="C15" s="24" t="str">
        <f>BIN2HEX(Reversestr(MID(A15, 1, 4))) &amp; BIN2HEX(Reversestr(MID(A15, 5, 4))) &amp; BIN2HEX(Reversestr(MID(A15, 9, 4))) &amp;  BIN2HEX(Reversestr(MID(A15, 13, 4))) &amp; BIN2HEX(Reversestr(MID(A15, 17, 4))) &amp; BIN2HEX(Reversestr(MID(A15,21, 4))) &amp; BIN2HEX(Reversestr(MID(A15, 25, 4))) &amp;  BIN2HEX(Reversestr(MID(A15, 29, 4)))</f>
        <v>71B60008</v>
      </c>
      <c r="D15" s="3" t="s">
        <v>2</v>
      </c>
      <c r="E15" s="8" t="s">
        <v>29</v>
      </c>
      <c r="F15" s="15" t="str">
        <f>BIN2HEX(MID(E15, 1, 4)) &amp; BIN2HEX(MID(E15, 5, 4)) &amp; BIN2HEX(MID(E15, 9, 4)) &amp;  BIN2HEX(MID(E15, 13, 4)) &amp; BIN2HEX(MID(E15, 17, 4)) &amp; BIN2HEX(MID(E15,21, 4)) &amp; BIN2HEX(MID(E15, 25, 4)) &amp;  BIN2HEX(MID(E15, 29, 4))</f>
        <v>FFCC0001</v>
      </c>
      <c r="G15" s="51" t="str">
        <f>BIN2HEX(Reversestr(MID(E15, 1, 4))) &amp; BIN2HEX(Reversestr(MID(E15, 5, 4))) &amp; BIN2HEX(Reversestr(MID(E15, 9, 4))) &amp;  BIN2HEX(Reversestr(MID(E15, 13, 4))) &amp; BIN2HEX(Reversestr(MID(E15, 17, 4))) &amp; BIN2HEX(Reversestr(MID(E15,21, 4))) &amp; BIN2HEX(Reversestr(MID(E15, 25, 4))) &amp;  BIN2HEX(Reversestr(MID(E15, 29, 4)))</f>
        <v>FF330008</v>
      </c>
      <c r="H15" s="6" t="s">
        <v>2</v>
      </c>
    </row>
    <row r="16" spans="1:20" x14ac:dyDescent="0.25">
      <c r="J16" s="17" t="s">
        <v>31</v>
      </c>
      <c r="K16" s="18">
        <v>1003</v>
      </c>
    </row>
    <row r="17" spans="1:18" x14ac:dyDescent="0.25">
      <c r="A17" s="4" t="s">
        <v>21</v>
      </c>
      <c r="B17" s="14"/>
      <c r="C17" s="14"/>
      <c r="J17" s="17"/>
      <c r="K17" s="18" t="s">
        <v>32</v>
      </c>
    </row>
    <row r="18" spans="1:18" x14ac:dyDescent="0.25">
      <c r="A18" s="2" t="s">
        <v>23</v>
      </c>
      <c r="B18" s="24" t="str">
        <f>BIN2HEX(MID(A18, 1, 4)) &amp; BIN2HEX(MID(A18, 5, 4)) &amp; BIN2HEX(MID(A18, 9, 4)) &amp;  BIN2HEX(MID(A18, 13, 4)) &amp; BIN2HEX(MID(A18, 17, 4)) &amp; BIN2HEX(MID(A18,21, 4)) &amp; BIN2HEX(MID(A18, 25, 4)) &amp;  BIN2HEX(MID(A18, 29, 4))</f>
        <v>E8D60100</v>
      </c>
      <c r="C18" s="24" t="str">
        <f>BIN2HEX(Reversestr(MID(A18, 1, 4))) &amp; BIN2HEX(Reversestr(MID(A18, 5, 4))) &amp; BIN2HEX(Reversestr(MID(A18, 9, 4))) &amp;  BIN2HEX(Reversestr(MID(A18, 13, 4))) &amp; BIN2HEX(Reversestr(MID(A18, 17, 4))) &amp; BIN2HEX(Reversestr(MID(A18,21, 4))) &amp; BIN2HEX(Reversestr(MID(A18, 25, 4))) &amp;  BIN2HEX(Reversestr(MID(A18, 29, 4)))</f>
        <v>71B60800</v>
      </c>
      <c r="D18" s="3" t="s">
        <v>1</v>
      </c>
    </row>
    <row r="19" spans="1:18" x14ac:dyDescent="0.25">
      <c r="A19" s="2" t="s">
        <v>22</v>
      </c>
      <c r="B19" s="24" t="str">
        <f>BIN2HEX(MID(A19, 1, 4)) &amp; BIN2HEX(MID(A19, 5, 4)) &amp; BIN2HEX(MID(A19, 9, 4)) &amp;  BIN2HEX(MID(A19, 13, 4)) &amp; BIN2HEX(MID(A19, 17, 4)) &amp; BIN2HEX(MID(A19,21, 4)) &amp; BIN2HEX(MID(A19, 25, 4)) &amp;  BIN2HEX(MID(A19, 29, 4))</f>
        <v>E8D60101</v>
      </c>
      <c r="C19" s="24" t="str">
        <f>BIN2HEX(Reversestr(MID(A19, 1, 4))) &amp; BIN2HEX(Reversestr(MID(A19, 5, 4))) &amp; BIN2HEX(Reversestr(MID(A19, 9, 4))) &amp;  BIN2HEX(Reversestr(MID(A19, 13, 4))) &amp; BIN2HEX(Reversestr(MID(A19, 17, 4))) &amp; BIN2HEX(Reversestr(MID(A19,21, 4))) &amp; BIN2HEX(Reversestr(MID(A19, 25, 4))) &amp;  BIN2HEX(Reversestr(MID(A19, 29, 4)))</f>
        <v>71B60808</v>
      </c>
      <c r="D19" s="3" t="s">
        <v>2</v>
      </c>
    </row>
    <row r="20" spans="1:18" x14ac:dyDescent="0.25">
      <c r="J20" t="s">
        <v>38</v>
      </c>
      <c r="K20" s="1">
        <v>4000</v>
      </c>
      <c r="L20" t="s">
        <v>38</v>
      </c>
      <c r="M20" s="1">
        <v>4800</v>
      </c>
    </row>
    <row r="21" spans="1:18" x14ac:dyDescent="0.25">
      <c r="A21" s="4" t="s">
        <v>15</v>
      </c>
      <c r="B21" s="14"/>
      <c r="C21" s="14"/>
      <c r="K21" s="1" t="s">
        <v>47</v>
      </c>
      <c r="M21" s="1" t="s">
        <v>48</v>
      </c>
      <c r="P21">
        <v>4.8</v>
      </c>
      <c r="Q21">
        <v>19.600000000000001</v>
      </c>
      <c r="R21">
        <f>Q21/$P$21*2</f>
        <v>8.1666666666666679</v>
      </c>
    </row>
    <row r="22" spans="1:18" x14ac:dyDescent="0.25">
      <c r="A22" s="2" t="s">
        <v>16</v>
      </c>
      <c r="B22" s="24" t="str">
        <f>BIN2HEX(MID(A22, 1, 4)) &amp; BIN2HEX(MID(A22, 5, 4)) &amp; BIN2HEX(MID(A22, 9, 4)) &amp;  BIN2HEX(MID(A22, 13, 4)) &amp; BIN2HEX(MID(A22, 17, 4)) &amp; BIN2HEX(MID(A22,21, 4)) &amp; BIN2HEX(MID(A22, 25, 4)) &amp;  BIN2HEX(MID(A22, 29, 4))</f>
        <v>E8D60200</v>
      </c>
      <c r="C22" s="24" t="str">
        <f>BIN2HEX(Reversestr(MID(A22, 1, 4))) &amp; BIN2HEX(Reversestr(MID(A22, 5, 4))) &amp; BIN2HEX(Reversestr(MID(A22, 9, 4))) &amp;  BIN2HEX(Reversestr(MID(A22, 13, 4))) &amp; BIN2HEX(Reversestr(MID(A22, 17, 4))) &amp; BIN2HEX(Reversestr(MID(A22,21, 4))) &amp; BIN2HEX(Reversestr(MID(A22, 25, 4))) &amp;  BIN2HEX(Reversestr(MID(A22, 29, 4)))</f>
        <v>71B60400</v>
      </c>
      <c r="D22" s="3" t="s">
        <v>1</v>
      </c>
      <c r="J22" s="1" t="s">
        <v>402</v>
      </c>
      <c r="K22" t="s">
        <v>39</v>
      </c>
      <c r="M22" t="s">
        <v>39</v>
      </c>
      <c r="Q22">
        <v>24.03</v>
      </c>
      <c r="R22">
        <f>Q22/$P$21*2</f>
        <v>10.012500000000001</v>
      </c>
    </row>
    <row r="23" spans="1:18" x14ac:dyDescent="0.25">
      <c r="A23" s="2" t="s">
        <v>17</v>
      </c>
      <c r="B23" s="24" t="str">
        <f>BIN2HEX(MID(A23, 1, 4)) &amp; BIN2HEX(MID(A23, 5, 4)) &amp; BIN2HEX(MID(A23, 9, 4)) &amp;  BIN2HEX(MID(A23, 13, 4)) &amp; BIN2HEX(MID(A23, 17, 4)) &amp; BIN2HEX(MID(A23,21, 4)) &amp; BIN2HEX(MID(A23, 25, 4)) &amp;  BIN2HEX(MID(A23, 29, 4))</f>
        <v>E8D60201</v>
      </c>
      <c r="C23" s="24" t="str">
        <f>BIN2HEX(Reversestr(MID(A23, 1, 4))) &amp; BIN2HEX(Reversestr(MID(A23, 5, 4))) &amp; BIN2HEX(Reversestr(MID(A23, 9, 4))) &amp;  BIN2HEX(Reversestr(MID(A23, 13, 4))) &amp; BIN2HEX(Reversestr(MID(A23, 17, 4))) &amp; BIN2HEX(Reversestr(MID(A23,21, 4))) &amp; BIN2HEX(Reversestr(MID(A23, 25, 4))) &amp;  BIN2HEX(Reversestr(MID(A23, 29, 4)))</f>
        <v>71B60408</v>
      </c>
      <c r="D23" s="3" t="s">
        <v>2</v>
      </c>
      <c r="J23" s="1" t="s">
        <v>403</v>
      </c>
      <c r="K23" t="s">
        <v>46</v>
      </c>
      <c r="M23" t="s">
        <v>40</v>
      </c>
      <c r="Q23">
        <v>10.4</v>
      </c>
      <c r="R23">
        <f t="shared" ref="R23:R27" si="2">Q23/$P$21*2</f>
        <v>4.3333333333333339</v>
      </c>
    </row>
    <row r="24" spans="1:18" x14ac:dyDescent="0.25">
      <c r="J24" s="1" t="s">
        <v>404</v>
      </c>
      <c r="K24" t="s">
        <v>41</v>
      </c>
      <c r="M24" t="s">
        <v>41</v>
      </c>
      <c r="O24" s="22" t="s">
        <v>76</v>
      </c>
      <c r="P24" s="22">
        <v>53.6</v>
      </c>
      <c r="Q24">
        <v>7.7</v>
      </c>
      <c r="R24">
        <f t="shared" si="2"/>
        <v>3.2083333333333335</v>
      </c>
    </row>
    <row r="25" spans="1:18" x14ac:dyDescent="0.25">
      <c r="A25" s="4" t="s">
        <v>18</v>
      </c>
      <c r="B25" s="14"/>
      <c r="C25" s="14"/>
      <c r="J25" s="1" t="s">
        <v>403</v>
      </c>
      <c r="K25" t="s">
        <v>42</v>
      </c>
      <c r="M25" t="s">
        <v>42</v>
      </c>
      <c r="O25" s="22" t="s">
        <v>77</v>
      </c>
      <c r="P25" s="22">
        <v>20</v>
      </c>
      <c r="Q25">
        <v>13.4</v>
      </c>
      <c r="R25">
        <f t="shared" si="2"/>
        <v>5.5833333333333339</v>
      </c>
    </row>
    <row r="26" spans="1:18" x14ac:dyDescent="0.25">
      <c r="A26" s="2" t="s">
        <v>20</v>
      </c>
      <c r="B26" s="24" t="str">
        <f>BIN2HEX(MID(A26, 1, 4)) &amp; BIN2HEX(MID(A26, 5, 4)) &amp; BIN2HEX(MID(A26, 9, 4)) &amp;  BIN2HEX(MID(A26, 13, 4)) &amp; BIN2HEX(MID(A26, 17, 4)) &amp; BIN2HEX(MID(A26,21, 4)) &amp; BIN2HEX(MID(A26, 25, 4)) &amp;  BIN2HEX(MID(A26, 29, 4))</f>
        <v>E8D60300</v>
      </c>
      <c r="C26" s="24" t="str">
        <f>BIN2HEX(Reversestr(MID(A26, 1, 4))) &amp; BIN2HEX(Reversestr(MID(A26, 5, 4))) &amp; BIN2HEX(Reversestr(MID(A26, 9, 4))) &amp;  BIN2HEX(Reversestr(MID(A26, 13, 4))) &amp; BIN2HEX(Reversestr(MID(A26, 17, 4))) &amp; BIN2HEX(Reversestr(MID(A26,21, 4))) &amp; BIN2HEX(Reversestr(MID(A26, 25, 4))) &amp;  BIN2HEX(Reversestr(MID(A26, 29, 4)))</f>
        <v>71B60C00</v>
      </c>
      <c r="D26" s="3" t="s">
        <v>1</v>
      </c>
      <c r="J26" s="1" t="s">
        <v>403</v>
      </c>
      <c r="K26" t="s">
        <v>43</v>
      </c>
      <c r="M26" t="s">
        <v>43</v>
      </c>
      <c r="O26" s="22"/>
      <c r="P26" s="22"/>
      <c r="Q26">
        <v>31.7</v>
      </c>
      <c r="R26">
        <f t="shared" si="2"/>
        <v>13.208333333333334</v>
      </c>
    </row>
    <row r="27" spans="1:18" x14ac:dyDescent="0.25">
      <c r="A27" s="2" t="s">
        <v>19</v>
      </c>
      <c r="B27" s="24" t="str">
        <f>BIN2HEX(MID(A27, 1, 4)) &amp; BIN2HEX(MID(A27, 5, 4)) &amp; BIN2HEX(MID(A27, 9, 4)) &amp;  BIN2HEX(MID(A27, 13, 4)) &amp; BIN2HEX(MID(A27, 17, 4)) &amp; BIN2HEX(MID(A27,21, 4)) &amp; BIN2HEX(MID(A27, 25, 4)) &amp;  BIN2HEX(MID(A27, 29, 4))</f>
        <v>E8D60301</v>
      </c>
      <c r="C27" s="24" t="str">
        <f>BIN2HEX(Reversestr(MID(A27, 1, 4))) &amp; BIN2HEX(Reversestr(MID(A27, 5, 4))) &amp; BIN2HEX(Reversestr(MID(A27, 9, 4))) &amp;  BIN2HEX(Reversestr(MID(A27, 13, 4))) &amp; BIN2HEX(Reversestr(MID(A27, 17, 4))) &amp; BIN2HEX(Reversestr(MID(A27,21, 4))) &amp; BIN2HEX(Reversestr(MID(A27, 25, 4))) &amp;  BIN2HEX(Reversestr(MID(A27, 29, 4)))</f>
        <v>71B60C08</v>
      </c>
      <c r="D27" s="3" t="s">
        <v>2</v>
      </c>
      <c r="O27" s="22" t="s">
        <v>76</v>
      </c>
      <c r="P27" s="22">
        <v>62.61</v>
      </c>
      <c r="Q27">
        <v>42.5</v>
      </c>
      <c r="R27">
        <f t="shared" si="2"/>
        <v>17.708333333333336</v>
      </c>
    </row>
    <row r="28" spans="1:18" x14ac:dyDescent="0.25">
      <c r="J28" t="s">
        <v>58</v>
      </c>
      <c r="O28" s="22" t="s">
        <v>77</v>
      </c>
      <c r="P28" s="22">
        <f>P25/P24*P27</f>
        <v>23.361940298507459</v>
      </c>
    </row>
    <row r="29" spans="1:18" x14ac:dyDescent="0.25">
      <c r="J29" t="s">
        <v>49</v>
      </c>
      <c r="K29" t="str">
        <f>HEX2BIN(J29)</f>
        <v>10110000</v>
      </c>
      <c r="O29" s="22" t="s">
        <v>75</v>
      </c>
      <c r="P29" s="22">
        <v>24</v>
      </c>
    </row>
    <row r="30" spans="1:18" x14ac:dyDescent="0.25">
      <c r="K30" t="s">
        <v>50</v>
      </c>
      <c r="O30" s="22" t="s">
        <v>78</v>
      </c>
      <c r="P30" s="22" t="s">
        <v>79</v>
      </c>
    </row>
    <row r="31" spans="1:18" x14ac:dyDescent="0.25">
      <c r="A31" s="2" t="s">
        <v>70</v>
      </c>
      <c r="B31" s="13" t="s">
        <v>71</v>
      </c>
      <c r="D31" s="2"/>
      <c r="E31" s="8"/>
      <c r="H31" s="8"/>
      <c r="K31" t="s">
        <v>51</v>
      </c>
    </row>
    <row r="32" spans="1:18" x14ac:dyDescent="0.25">
      <c r="A32" s="2" t="s">
        <v>80</v>
      </c>
      <c r="B32" s="13" t="s">
        <v>72</v>
      </c>
      <c r="K32" t="s">
        <v>52</v>
      </c>
    </row>
    <row r="33" spans="1:11" x14ac:dyDescent="0.25">
      <c r="A33" s="2" t="s">
        <v>81</v>
      </c>
      <c r="B33" s="13" t="s">
        <v>73</v>
      </c>
      <c r="K33" t="s">
        <v>53</v>
      </c>
    </row>
    <row r="34" spans="1:11" x14ac:dyDescent="0.25">
      <c r="A34" s="2" t="s">
        <v>82</v>
      </c>
      <c r="B34" s="13" t="s">
        <v>74</v>
      </c>
      <c r="K34" t="s">
        <v>54</v>
      </c>
    </row>
    <row r="35" spans="1:11" x14ac:dyDescent="0.25">
      <c r="A35" s="2" t="s">
        <v>83</v>
      </c>
    </row>
    <row r="36" spans="1:11" x14ac:dyDescent="0.25">
      <c r="J36" t="s">
        <v>59</v>
      </c>
    </row>
    <row r="37" spans="1:11" x14ac:dyDescent="0.25">
      <c r="J37">
        <v>4401</v>
      </c>
      <c r="K37" t="str">
        <f>HEX2BIN(MID(J37, 1, 2)) &amp; " " &amp; HEX2BIN(MID(J37, 3, 2))</f>
        <v>1000100 1</v>
      </c>
    </row>
    <row r="38" spans="1:11" x14ac:dyDescent="0.25">
      <c r="K38" s="1" t="s">
        <v>60</v>
      </c>
    </row>
    <row r="39" spans="1:11" x14ac:dyDescent="0.25">
      <c r="K39" t="s">
        <v>61</v>
      </c>
    </row>
    <row r="40" spans="1:11" x14ac:dyDescent="0.25">
      <c r="K40" t="s">
        <v>62</v>
      </c>
    </row>
    <row r="41" spans="1:11" x14ac:dyDescent="0.25">
      <c r="K41" t="s">
        <v>63</v>
      </c>
    </row>
  </sheetData>
  <mergeCells count="2">
    <mergeCell ref="A1:D1"/>
    <mergeCell ref="E1:H1"/>
  </mergeCells>
  <pageMargins left="0.7" right="0.7" top="0.78740157499999996" bottom="0.78740157499999996" header="0.3" footer="0.3"/>
  <pageSetup paperSize="9" orientation="portrait" horizontalDpi="4294967294" verticalDpi="0" r:id="rId1"/>
  <ignoredErrors>
    <ignoredError sqref="K1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879B-ED62-42E6-BC56-5BFE1C30A4BB}">
  <dimension ref="A1:AM156"/>
  <sheetViews>
    <sheetView workbookViewId="0">
      <selection activeCell="N45" sqref="N45"/>
    </sheetView>
  </sheetViews>
  <sheetFormatPr baseColWidth="10" defaultRowHeight="15" x14ac:dyDescent="0.25"/>
  <cols>
    <col min="1" max="1" width="6" bestFit="1" customWidth="1"/>
    <col min="2" max="2" width="7.42578125" bestFit="1" customWidth="1"/>
    <col min="3" max="3" width="10.5703125" bestFit="1" customWidth="1"/>
    <col min="4" max="4" width="14.42578125" bestFit="1" customWidth="1"/>
    <col min="5" max="5" width="5.42578125" style="3" bestFit="1" customWidth="1"/>
    <col min="6" max="6" width="5.28515625" bestFit="1" customWidth="1"/>
    <col min="8" max="8" width="15.5703125" bestFit="1" customWidth="1"/>
    <col min="9" max="18" width="5.42578125" customWidth="1"/>
    <col min="19" max="26" width="9" bestFit="1" customWidth="1"/>
    <col min="27" max="39" width="5.42578125" customWidth="1"/>
  </cols>
  <sheetData>
    <row r="1" spans="1:39" x14ac:dyDescent="0.25">
      <c r="A1" s="28" t="s">
        <v>142</v>
      </c>
      <c r="B1" s="28" t="s">
        <v>143</v>
      </c>
      <c r="C1" s="28" t="s">
        <v>144</v>
      </c>
      <c r="D1" s="28" t="s">
        <v>145</v>
      </c>
      <c r="E1" s="37" t="s">
        <v>146</v>
      </c>
      <c r="F1" s="28" t="s">
        <v>147</v>
      </c>
      <c r="H1" s="38" t="s">
        <v>388</v>
      </c>
      <c r="I1" s="39" t="str">
        <f ca="1">INDIRECT(ADDRESS((COLUMN()-8)*5-2,5))</f>
        <v>0x00</v>
      </c>
      <c r="J1" s="39" t="str">
        <f t="shared" ref="J1:AM1" ca="1" si="0">INDIRECT(ADDRESS((COLUMN()-8)*5-2,5))</f>
        <v>0x01</v>
      </c>
      <c r="K1" s="39" t="str">
        <f t="shared" ca="1" si="0"/>
        <v>0x02</v>
      </c>
      <c r="L1" s="39" t="str">
        <f t="shared" ca="1" si="0"/>
        <v>0x04</v>
      </c>
      <c r="M1" s="39" t="str">
        <f t="shared" ca="1" si="0"/>
        <v>0x05</v>
      </c>
      <c r="N1" s="39" t="str">
        <f t="shared" ca="1" si="0"/>
        <v>0x07</v>
      </c>
      <c r="O1" s="39" t="str">
        <f t="shared" ca="1" si="0"/>
        <v>0x08</v>
      </c>
      <c r="P1" s="39" t="str">
        <f t="shared" ca="1" si="0"/>
        <v>0x09</v>
      </c>
      <c r="Q1" s="39" t="str">
        <f t="shared" ca="1" si="0"/>
        <v>0x0A</v>
      </c>
      <c r="R1" s="39" t="str">
        <f t="shared" ca="1" si="0"/>
        <v>0x0B</v>
      </c>
      <c r="S1" s="39" t="str">
        <f t="shared" ca="1" si="0"/>
        <v>0x0C</v>
      </c>
      <c r="T1" s="39" t="str">
        <f t="shared" ca="1" si="0"/>
        <v>0x0D</v>
      </c>
      <c r="U1" s="39" t="str">
        <f t="shared" ca="1" si="0"/>
        <v>0x16</v>
      </c>
      <c r="V1" s="39" t="str">
        <f t="shared" ca="1" si="0"/>
        <v>0x17</v>
      </c>
      <c r="W1" s="39" t="str">
        <f t="shared" ca="1" si="0"/>
        <v>0x18</v>
      </c>
      <c r="X1" s="39" t="str">
        <f t="shared" ca="1" si="0"/>
        <v>0x19</v>
      </c>
      <c r="Y1" s="39" t="str">
        <f t="shared" ca="1" si="0"/>
        <v>0x1A</v>
      </c>
      <c r="Z1" s="39" t="str">
        <f t="shared" ca="1" si="0"/>
        <v>0x1B</v>
      </c>
      <c r="AA1" s="39" t="str">
        <f t="shared" ca="1" si="0"/>
        <v>0x1C</v>
      </c>
      <c r="AB1" s="39" t="str">
        <f t="shared" ca="1" si="0"/>
        <v>0x20</v>
      </c>
      <c r="AC1" s="39" t="str">
        <f t="shared" ca="1" si="0"/>
        <v>0x21</v>
      </c>
      <c r="AD1" s="39" t="str">
        <f t="shared" ca="1" si="0"/>
        <v>0x22</v>
      </c>
      <c r="AE1" s="39" t="str">
        <f t="shared" ca="1" si="0"/>
        <v>0x23</v>
      </c>
      <c r="AF1" s="39" t="str">
        <f t="shared" ca="1" si="0"/>
        <v>0x24</v>
      </c>
      <c r="AG1" s="39" t="str">
        <f t="shared" ca="1" si="0"/>
        <v>0x25</v>
      </c>
      <c r="AH1" s="39" t="str">
        <f t="shared" ca="1" si="0"/>
        <v>0x26</v>
      </c>
      <c r="AI1" s="39" t="str">
        <f t="shared" ca="1" si="0"/>
        <v>0x27</v>
      </c>
      <c r="AJ1" s="39" t="str">
        <f t="shared" ca="1" si="0"/>
        <v>0x28</v>
      </c>
      <c r="AK1" s="39" t="str">
        <f t="shared" ca="1" si="0"/>
        <v>0x29</v>
      </c>
      <c r="AL1" s="39" t="str">
        <f t="shared" ca="1" si="0"/>
        <v>0x2A</v>
      </c>
      <c r="AM1" s="39" t="str">
        <f t="shared" ca="1" si="0"/>
        <v>0x2B</v>
      </c>
    </row>
    <row r="2" spans="1:39" x14ac:dyDescent="0.25">
      <c r="A2" t="s">
        <v>148</v>
      </c>
      <c r="B2" t="s">
        <v>149</v>
      </c>
      <c r="C2" t="s">
        <v>150</v>
      </c>
      <c r="D2" t="s">
        <v>151</v>
      </c>
      <c r="H2" s="40" t="s">
        <v>389</v>
      </c>
      <c r="I2" s="6" t="str">
        <f ca="1">REPLACE(INDIRECT(ADDRESS((COLUMN()-8)*5-1,5)),1,2,"")&amp;" "&amp;REPLACE(INDIRECT(ADDRESS((COLUMN()-8)*5,5)),1,2,"")</f>
        <v>6F E0</v>
      </c>
      <c r="J2" s="6" t="str">
        <f t="shared" ref="J2:AM2" ca="1" si="1">REPLACE(INDIRECT(ADDRESS((COLUMN()-8)*5-1,5)),1,2,"")&amp;" "&amp;REPLACE(INDIRECT(ADDRESS((COLUMN()-8)*5,5)),1,2,"")</f>
        <v>56 81</v>
      </c>
      <c r="K2" s="6" t="str">
        <f t="shared" ca="1" si="1"/>
        <v>66 17</v>
      </c>
      <c r="L2" s="6" t="str">
        <f t="shared" ca="1" si="1"/>
        <v>9C C9</v>
      </c>
      <c r="M2" s="6" t="str">
        <f t="shared" ca="1" si="1"/>
        <v>66 37</v>
      </c>
      <c r="N2" s="6" t="str">
        <f t="shared" ca="1" si="1"/>
        <v>00 07</v>
      </c>
      <c r="O2" s="6" t="str">
        <f t="shared" ca="1" si="1"/>
        <v>6C 90</v>
      </c>
      <c r="P2" s="6" t="str">
        <f t="shared" ca="1" si="1"/>
        <v>48 00</v>
      </c>
      <c r="Q2" s="6" t="str">
        <f t="shared" ca="1" si="1"/>
        <v>7F FD</v>
      </c>
      <c r="R2" s="6" t="str">
        <f t="shared" ca="1" si="1"/>
        <v>00 08</v>
      </c>
      <c r="S2" s="6" t="str">
        <f t="shared" ca="1" si="1"/>
        <v>00 00</v>
      </c>
      <c r="T2" s="6" t="str">
        <f t="shared" ca="1" si="1"/>
        <v>48 BD</v>
      </c>
      <c r="U2" s="6" t="str">
        <f t="shared" ca="1" si="1"/>
        <v>00 FF</v>
      </c>
      <c r="V2" s="6" t="str">
        <f t="shared" ca="1" si="1"/>
        <v>80 05</v>
      </c>
      <c r="W2" s="6" t="str">
        <f t="shared" ca="1" si="1"/>
        <v>00 67</v>
      </c>
      <c r="X2" s="6" t="str">
        <f t="shared" ca="1" si="1"/>
        <v>16 59</v>
      </c>
      <c r="Y2" s="6" t="str">
        <f t="shared" ca="1" si="1"/>
        <v>19 E0</v>
      </c>
      <c r="Z2" s="6" t="str">
        <f t="shared" ca="1" si="1"/>
        <v>12 00</v>
      </c>
      <c r="AA2" s="6" t="str">
        <f t="shared" ca="1" si="1"/>
        <v>18 00</v>
      </c>
      <c r="AB2" s="6" t="str">
        <f t="shared" ca="1" si="1"/>
        <v>40 00</v>
      </c>
      <c r="AC2" s="6" t="str">
        <f t="shared" ca="1" si="1"/>
        <v>3F C7</v>
      </c>
      <c r="AD2" s="6" t="str">
        <f t="shared" ca="1" si="1"/>
        <v>20 00</v>
      </c>
      <c r="AE2" s="6" t="str">
        <f t="shared" ca="1" si="1"/>
        <v>0F 20</v>
      </c>
      <c r="AF2" s="6" t="str">
        <f t="shared" ca="1" si="1"/>
        <v>10 03</v>
      </c>
      <c r="AG2" s="6" t="str">
        <f t="shared" ca="1" si="1"/>
        <v>08 53</v>
      </c>
      <c r="AH2" s="6" t="str">
        <f t="shared" ca="1" si="1"/>
        <v>1D BC</v>
      </c>
      <c r="AI2" s="6" t="str">
        <f t="shared" ca="1" si="1"/>
        <v>6E 97</v>
      </c>
      <c r="AJ2" s="6" t="str">
        <f t="shared" ca="1" si="1"/>
        <v>44 01</v>
      </c>
      <c r="AK2" s="6" t="str">
        <f t="shared" ca="1" si="1"/>
        <v>B0 00</v>
      </c>
      <c r="AL2" s="6" t="str">
        <f t="shared" ca="1" si="1"/>
        <v>FD B0</v>
      </c>
      <c r="AM2" s="6" t="str">
        <f t="shared" ca="1" si="1"/>
        <v>00 0F</v>
      </c>
    </row>
    <row r="3" spans="1:39" x14ac:dyDescent="0.25">
      <c r="A3" t="s">
        <v>148</v>
      </c>
      <c r="B3" t="s">
        <v>152</v>
      </c>
      <c r="C3" t="s">
        <v>153</v>
      </c>
      <c r="D3" t="s">
        <v>154</v>
      </c>
      <c r="E3" s="3" t="s">
        <v>155</v>
      </c>
      <c r="F3" t="s">
        <v>156</v>
      </c>
      <c r="H3" s="43" t="s">
        <v>394</v>
      </c>
      <c r="I3" s="41"/>
      <c r="J3" s="41"/>
      <c r="K3" s="41"/>
      <c r="L3" s="41"/>
      <c r="M3" s="41"/>
      <c r="N3" s="42" t="s">
        <v>390</v>
      </c>
      <c r="O3" s="41"/>
      <c r="P3" s="42" t="s">
        <v>391</v>
      </c>
      <c r="Q3" s="41"/>
      <c r="R3" s="41"/>
      <c r="S3" s="41"/>
      <c r="T3" s="41"/>
      <c r="U3" s="41"/>
      <c r="V3" s="41"/>
      <c r="W3" s="41"/>
      <c r="X3" s="41"/>
      <c r="Y3" s="41"/>
      <c r="Z3" s="42" t="s">
        <v>392</v>
      </c>
      <c r="AA3" s="41"/>
      <c r="AB3" s="41"/>
      <c r="AC3" s="41"/>
      <c r="AD3" s="41"/>
      <c r="AE3" s="42" t="s">
        <v>393</v>
      </c>
      <c r="AF3" s="44" t="s">
        <v>395</v>
      </c>
      <c r="AG3" s="44" t="s">
        <v>396</v>
      </c>
      <c r="AH3" s="44" t="s">
        <v>397</v>
      </c>
      <c r="AI3" s="44" t="s">
        <v>398</v>
      </c>
      <c r="AJ3" s="41"/>
      <c r="AK3" s="41"/>
      <c r="AL3" s="41"/>
      <c r="AM3" s="41"/>
    </row>
    <row r="4" spans="1:39" x14ac:dyDescent="0.25">
      <c r="A4" t="s">
        <v>148</v>
      </c>
      <c r="B4" t="s">
        <v>152</v>
      </c>
      <c r="C4" t="s">
        <v>157</v>
      </c>
      <c r="D4" t="s">
        <v>158</v>
      </c>
      <c r="E4" s="3" t="s">
        <v>159</v>
      </c>
      <c r="F4" t="s">
        <v>156</v>
      </c>
    </row>
    <row r="5" spans="1:39" x14ac:dyDescent="0.25">
      <c r="A5" t="s">
        <v>148</v>
      </c>
      <c r="B5" t="s">
        <v>152</v>
      </c>
      <c r="C5" t="s">
        <v>160</v>
      </c>
      <c r="D5" t="s">
        <v>161</v>
      </c>
      <c r="E5" s="3" t="s">
        <v>162</v>
      </c>
      <c r="F5" t="s">
        <v>156</v>
      </c>
    </row>
    <row r="6" spans="1:39" x14ac:dyDescent="0.25">
      <c r="A6" t="s">
        <v>148</v>
      </c>
      <c r="B6" t="s">
        <v>163</v>
      </c>
      <c r="C6" t="s">
        <v>164</v>
      </c>
      <c r="D6" t="s">
        <v>151</v>
      </c>
    </row>
    <row r="7" spans="1:39" x14ac:dyDescent="0.25">
      <c r="A7" t="s">
        <v>148</v>
      </c>
      <c r="B7" t="s">
        <v>149</v>
      </c>
      <c r="C7" t="s">
        <v>165</v>
      </c>
      <c r="D7" t="s">
        <v>166</v>
      </c>
    </row>
    <row r="8" spans="1:39" x14ac:dyDescent="0.25">
      <c r="A8" t="s">
        <v>148</v>
      </c>
      <c r="B8" t="s">
        <v>152</v>
      </c>
      <c r="C8" t="s">
        <v>167</v>
      </c>
      <c r="D8" t="s">
        <v>168</v>
      </c>
      <c r="E8" s="3" t="s">
        <v>156</v>
      </c>
      <c r="F8" t="s">
        <v>156</v>
      </c>
      <c r="I8" s="38" t="s">
        <v>399</v>
      </c>
      <c r="J8" s="40" t="s">
        <v>400</v>
      </c>
      <c r="K8" s="49" t="s">
        <v>401</v>
      </c>
      <c r="L8" s="47"/>
      <c r="M8" s="47"/>
      <c r="N8" s="50"/>
    </row>
    <row r="9" spans="1:39" x14ac:dyDescent="0.25">
      <c r="A9" t="s">
        <v>148</v>
      </c>
      <c r="B9" t="s">
        <v>152</v>
      </c>
      <c r="C9" t="s">
        <v>169</v>
      </c>
      <c r="D9" t="s">
        <v>170</v>
      </c>
      <c r="E9" s="3" t="s">
        <v>171</v>
      </c>
      <c r="F9" t="s">
        <v>156</v>
      </c>
      <c r="I9" s="39" t="str">
        <f ca="1">INDIRECT(ADDRESS(1, ROW()))</f>
        <v>0x00</v>
      </c>
      <c r="J9" s="6" t="str">
        <f ca="1">INDIRECT(ADDRESS(2, ROW()))</f>
        <v>6F E0</v>
      </c>
      <c r="K9" s="46" t="str">
        <f t="shared" ref="K9:K18" ca="1" si="2">REPT("0",8-LEN(HEX2BIN(MID(J9,1,2))))&amp;HEX2BIN(MID(J9,1,2))&amp;"|"&amp;REPT("0",8-LEN(HEX2BIN(MID(J9,4,2))))&amp;HEX2BIN(MID(J9,4,2))</f>
        <v>01101111|11100000</v>
      </c>
      <c r="L9" s="47"/>
      <c r="M9" s="47"/>
      <c r="N9" s="50"/>
    </row>
    <row r="10" spans="1:39" x14ac:dyDescent="0.25">
      <c r="A10" t="s">
        <v>148</v>
      </c>
      <c r="B10" t="s">
        <v>152</v>
      </c>
      <c r="C10" t="s">
        <v>172</v>
      </c>
      <c r="D10" t="s">
        <v>173</v>
      </c>
      <c r="E10" s="3" t="s">
        <v>174</v>
      </c>
      <c r="F10" t="s">
        <v>156</v>
      </c>
      <c r="I10" s="39" t="str">
        <f t="shared" ref="I10:I39" ca="1" si="3">INDIRECT(ADDRESS(1, ROW()))</f>
        <v>0x01</v>
      </c>
      <c r="J10" s="6" t="str">
        <f t="shared" ref="J10:J39" ca="1" si="4">INDIRECT(ADDRESS(2, ROW()))</f>
        <v>56 81</v>
      </c>
      <c r="K10" s="46" t="str">
        <f t="shared" ca="1" si="2"/>
        <v>01010110|10000001</v>
      </c>
      <c r="L10" s="47"/>
      <c r="M10" s="47"/>
      <c r="N10" s="50"/>
    </row>
    <row r="11" spans="1:39" x14ac:dyDescent="0.25">
      <c r="A11" t="s">
        <v>148</v>
      </c>
      <c r="B11" t="s">
        <v>163</v>
      </c>
      <c r="C11" t="s">
        <v>175</v>
      </c>
      <c r="D11" t="s">
        <v>151</v>
      </c>
      <c r="I11" s="39" t="str">
        <f t="shared" ca="1" si="3"/>
        <v>0x02</v>
      </c>
      <c r="J11" s="6" t="str">
        <f t="shared" ca="1" si="4"/>
        <v>66 17</v>
      </c>
      <c r="K11" s="46" t="str">
        <f t="shared" ca="1" si="2"/>
        <v>01100110|00010111</v>
      </c>
      <c r="L11" s="47"/>
      <c r="M11" s="47"/>
      <c r="N11" s="50"/>
    </row>
    <row r="12" spans="1:39" x14ac:dyDescent="0.25">
      <c r="A12" t="s">
        <v>148</v>
      </c>
      <c r="B12" t="s">
        <v>149</v>
      </c>
      <c r="C12" t="s">
        <v>176</v>
      </c>
      <c r="D12" t="s">
        <v>151</v>
      </c>
      <c r="I12" s="39" t="str">
        <f t="shared" ca="1" si="3"/>
        <v>0x04</v>
      </c>
      <c r="J12" s="6" t="str">
        <f t="shared" ca="1" si="4"/>
        <v>9C C9</v>
      </c>
      <c r="K12" s="46" t="str">
        <f t="shared" ca="1" si="2"/>
        <v>10011100|11001001</v>
      </c>
      <c r="L12" s="47"/>
      <c r="M12" s="47"/>
      <c r="N12" s="50"/>
    </row>
    <row r="13" spans="1:39" x14ac:dyDescent="0.25">
      <c r="A13" t="s">
        <v>148</v>
      </c>
      <c r="B13" t="s">
        <v>152</v>
      </c>
      <c r="C13" t="s">
        <v>177</v>
      </c>
      <c r="D13" t="s">
        <v>168</v>
      </c>
      <c r="E13" s="3" t="s">
        <v>178</v>
      </c>
      <c r="F13" t="s">
        <v>156</v>
      </c>
      <c r="I13" s="39" t="str">
        <f t="shared" ca="1" si="3"/>
        <v>0x05</v>
      </c>
      <c r="J13" s="6" t="str">
        <f t="shared" ca="1" si="4"/>
        <v>66 37</v>
      </c>
      <c r="K13" s="46" t="str">
        <f t="shared" ca="1" si="2"/>
        <v>01100110|00110111</v>
      </c>
      <c r="L13" s="47"/>
      <c r="M13" s="47"/>
      <c r="N13" s="50"/>
    </row>
    <row r="14" spans="1:39" x14ac:dyDescent="0.25">
      <c r="A14" t="s">
        <v>148</v>
      </c>
      <c r="B14" t="s">
        <v>152</v>
      </c>
      <c r="C14" t="s">
        <v>179</v>
      </c>
      <c r="D14" t="s">
        <v>180</v>
      </c>
      <c r="E14" s="3" t="s">
        <v>181</v>
      </c>
      <c r="F14" t="s">
        <v>156</v>
      </c>
      <c r="I14" s="39" t="str">
        <f t="shared" ca="1" si="3"/>
        <v>0x07</v>
      </c>
      <c r="J14" s="6" t="str">
        <f t="shared" ca="1" si="4"/>
        <v>00 07</v>
      </c>
      <c r="K14" s="46" t="str">
        <f t="shared" ca="1" si="2"/>
        <v>00000000|00000111</v>
      </c>
      <c r="L14" s="47"/>
      <c r="M14" s="47"/>
      <c r="N14" s="50"/>
    </row>
    <row r="15" spans="1:39" x14ac:dyDescent="0.25">
      <c r="A15" t="s">
        <v>148</v>
      </c>
      <c r="B15" t="s">
        <v>152</v>
      </c>
      <c r="C15" t="s">
        <v>182</v>
      </c>
      <c r="D15" t="s">
        <v>180</v>
      </c>
      <c r="E15" s="3" t="s">
        <v>183</v>
      </c>
      <c r="F15" t="s">
        <v>156</v>
      </c>
      <c r="I15" s="39" t="str">
        <f t="shared" ca="1" si="3"/>
        <v>0x08</v>
      </c>
      <c r="J15" s="6" t="str">
        <f t="shared" ca="1" si="4"/>
        <v>6C 90</v>
      </c>
      <c r="K15" s="46" t="str">
        <f t="shared" ca="1" si="2"/>
        <v>01101100|10010000</v>
      </c>
      <c r="L15" s="47"/>
      <c r="M15" s="47"/>
      <c r="N15" s="50"/>
    </row>
    <row r="16" spans="1:39" x14ac:dyDescent="0.25">
      <c r="A16" t="s">
        <v>148</v>
      </c>
      <c r="B16" t="s">
        <v>163</v>
      </c>
      <c r="C16" t="s">
        <v>184</v>
      </c>
      <c r="D16" t="s">
        <v>151</v>
      </c>
      <c r="I16" s="39" t="str">
        <f t="shared" ca="1" si="3"/>
        <v>0x09</v>
      </c>
      <c r="J16" s="6" t="str">
        <f t="shared" ca="1" si="4"/>
        <v>48 00</v>
      </c>
      <c r="K16" s="46" t="str">
        <f t="shared" ca="1" si="2"/>
        <v>01001000|00000000</v>
      </c>
      <c r="L16" s="47"/>
      <c r="M16" s="47"/>
      <c r="N16" s="50"/>
    </row>
    <row r="17" spans="1:31" x14ac:dyDescent="0.25">
      <c r="A17" t="s">
        <v>148</v>
      </c>
      <c r="B17" t="s">
        <v>149</v>
      </c>
      <c r="C17" t="s">
        <v>185</v>
      </c>
      <c r="D17" t="s">
        <v>166</v>
      </c>
      <c r="I17" s="39" t="str">
        <f t="shared" ca="1" si="3"/>
        <v>0x0A</v>
      </c>
      <c r="J17" s="6" t="str">
        <f t="shared" ca="1" si="4"/>
        <v>7F FD</v>
      </c>
      <c r="K17" s="46" t="str">
        <f t="shared" ca="1" si="2"/>
        <v>01111111|11111101</v>
      </c>
      <c r="L17" s="47"/>
      <c r="M17" s="47"/>
      <c r="N17" s="50"/>
    </row>
    <row r="18" spans="1:31" x14ac:dyDescent="0.25">
      <c r="A18" t="s">
        <v>148</v>
      </c>
      <c r="B18" t="s">
        <v>152</v>
      </c>
      <c r="C18" t="s">
        <v>186</v>
      </c>
      <c r="D18" t="s">
        <v>168</v>
      </c>
      <c r="E18" s="3" t="s">
        <v>187</v>
      </c>
      <c r="F18" t="s">
        <v>156</v>
      </c>
      <c r="I18" s="39" t="str">
        <f t="shared" ca="1" si="3"/>
        <v>0x0B</v>
      </c>
      <c r="J18" s="6" t="str">
        <f t="shared" ca="1" si="4"/>
        <v>00 08</v>
      </c>
      <c r="K18" s="46" t="str">
        <f t="shared" ca="1" si="2"/>
        <v>00000000|00001000</v>
      </c>
      <c r="L18" s="47"/>
      <c r="M18" s="47"/>
      <c r="N18" s="50"/>
    </row>
    <row r="19" spans="1:31" x14ac:dyDescent="0.25">
      <c r="A19" t="s">
        <v>148</v>
      </c>
      <c r="B19" t="s">
        <v>152</v>
      </c>
      <c r="C19" t="s">
        <v>188</v>
      </c>
      <c r="D19" t="s">
        <v>180</v>
      </c>
      <c r="E19" s="3" t="s">
        <v>189</v>
      </c>
      <c r="F19" t="s">
        <v>156</v>
      </c>
      <c r="I19" s="39" t="str">
        <f t="shared" ca="1" si="3"/>
        <v>0x0C</v>
      </c>
      <c r="J19" s="6" t="str">
        <f t="shared" ca="1" si="4"/>
        <v>00 00</v>
      </c>
      <c r="K19" s="46" t="str">
        <f ca="1">REPT("0",8-LEN(HEX2BIN(MID(J19,1,2))))&amp;HEX2BIN(MID(J19,1,2))&amp;"|"&amp;REPT("0",8-LEN(HEX2BIN(MID(J19,4,2))))&amp;HEX2BIN(MID(J19,4,2))</f>
        <v>00000000|00000000</v>
      </c>
      <c r="L19" s="47"/>
      <c r="M19" s="47"/>
      <c r="N19" s="50"/>
    </row>
    <row r="20" spans="1:31" x14ac:dyDescent="0.25">
      <c r="A20" t="s">
        <v>148</v>
      </c>
      <c r="B20" t="s">
        <v>152</v>
      </c>
      <c r="C20" t="s">
        <v>190</v>
      </c>
      <c r="D20" t="s">
        <v>170</v>
      </c>
      <c r="E20" s="3" t="s">
        <v>191</v>
      </c>
      <c r="F20" t="s">
        <v>156</v>
      </c>
      <c r="I20" s="39" t="str">
        <f t="shared" ca="1" si="3"/>
        <v>0x0D</v>
      </c>
      <c r="J20" s="6" t="str">
        <f t="shared" ca="1" si="4"/>
        <v>48 BD</v>
      </c>
      <c r="K20" s="46" t="str">
        <f t="shared" ref="K20:K39" ca="1" si="5">REPT("0",8-LEN(HEX2BIN(MID(J20,1,2))))&amp;HEX2BIN(MID(J20,1,2))&amp;"|"&amp;REPT("0",8-LEN(HEX2BIN(MID(J20,4,2))))&amp;HEX2BIN(MID(J20,4,2))</f>
        <v>01001000|10111101</v>
      </c>
      <c r="L20" s="47"/>
      <c r="M20" s="47"/>
      <c r="N20" s="50"/>
    </row>
    <row r="21" spans="1:31" x14ac:dyDescent="0.25">
      <c r="A21" t="s">
        <v>148</v>
      </c>
      <c r="B21" t="s">
        <v>163</v>
      </c>
      <c r="C21" t="s">
        <v>192</v>
      </c>
      <c r="D21" t="s">
        <v>166</v>
      </c>
      <c r="I21" s="39" t="str">
        <f t="shared" ca="1" si="3"/>
        <v>0x16</v>
      </c>
      <c r="J21" s="6" t="str">
        <f t="shared" ca="1" si="4"/>
        <v>00 FF</v>
      </c>
      <c r="K21" s="46" t="str">
        <f t="shared" ca="1" si="5"/>
        <v>00000000|11111111</v>
      </c>
      <c r="L21" s="47"/>
      <c r="M21" s="47"/>
      <c r="N21" s="50"/>
    </row>
    <row r="22" spans="1:31" x14ac:dyDescent="0.25">
      <c r="A22" t="s">
        <v>148</v>
      </c>
      <c r="B22" t="s">
        <v>149</v>
      </c>
      <c r="C22" t="s">
        <v>193</v>
      </c>
      <c r="D22" t="s">
        <v>166</v>
      </c>
      <c r="I22" s="39" t="str">
        <f t="shared" ca="1" si="3"/>
        <v>0x17</v>
      </c>
      <c r="J22" s="6" t="str">
        <f t="shared" ca="1" si="4"/>
        <v>80 05</v>
      </c>
      <c r="K22" s="46" t="str">
        <f t="shared" ca="1" si="5"/>
        <v>10000000|00000101</v>
      </c>
      <c r="L22" s="47"/>
      <c r="M22" s="47"/>
      <c r="N22" s="50"/>
    </row>
    <row r="23" spans="1:31" x14ac:dyDescent="0.25">
      <c r="A23" t="s">
        <v>148</v>
      </c>
      <c r="B23" t="s">
        <v>152</v>
      </c>
      <c r="C23" t="s">
        <v>194</v>
      </c>
      <c r="D23" t="s">
        <v>173</v>
      </c>
      <c r="E23" s="3" t="s">
        <v>195</v>
      </c>
      <c r="F23" t="s">
        <v>156</v>
      </c>
      <c r="I23" s="39" t="str">
        <f t="shared" ca="1" si="3"/>
        <v>0x18</v>
      </c>
      <c r="J23" s="6" t="str">
        <f t="shared" ca="1" si="4"/>
        <v>00 67</v>
      </c>
      <c r="K23" s="46" t="str">
        <f t="shared" ca="1" si="5"/>
        <v>00000000|01100111</v>
      </c>
      <c r="L23" s="47"/>
      <c r="M23" s="47"/>
      <c r="N23" s="50"/>
    </row>
    <row r="24" spans="1:31" x14ac:dyDescent="0.25">
      <c r="A24" t="s">
        <v>148</v>
      </c>
      <c r="B24" t="s">
        <v>152</v>
      </c>
      <c r="C24" t="s">
        <v>196</v>
      </c>
      <c r="D24" t="s">
        <v>180</v>
      </c>
      <c r="E24" s="3" t="s">
        <v>181</v>
      </c>
      <c r="F24" t="s">
        <v>156</v>
      </c>
      <c r="I24" s="39" t="str">
        <f t="shared" ca="1" si="3"/>
        <v>0x19</v>
      </c>
      <c r="J24" s="6" t="str">
        <f t="shared" ca="1" si="4"/>
        <v>16 59</v>
      </c>
      <c r="K24" s="46" t="str">
        <f t="shared" ca="1" si="5"/>
        <v>00010110|01011001</v>
      </c>
      <c r="L24" s="47"/>
      <c r="M24" s="47"/>
      <c r="N24" s="50"/>
    </row>
    <row r="25" spans="1:31" x14ac:dyDescent="0.25">
      <c r="A25" t="s">
        <v>148</v>
      </c>
      <c r="B25" t="s">
        <v>152</v>
      </c>
      <c r="C25" t="s">
        <v>197</v>
      </c>
      <c r="D25" t="s">
        <v>198</v>
      </c>
      <c r="E25" s="3" t="s">
        <v>199</v>
      </c>
      <c r="F25" t="s">
        <v>156</v>
      </c>
      <c r="I25" s="39" t="str">
        <f t="shared" ca="1" si="3"/>
        <v>0x1A</v>
      </c>
      <c r="J25" s="6" t="str">
        <f t="shared" ca="1" si="4"/>
        <v>19 E0</v>
      </c>
      <c r="K25" s="46" t="str">
        <f t="shared" ca="1" si="5"/>
        <v>00011001|11100000</v>
      </c>
      <c r="L25" s="47"/>
      <c r="M25" s="47"/>
      <c r="N25" s="50"/>
    </row>
    <row r="26" spans="1:31" x14ac:dyDescent="0.25">
      <c r="A26" t="s">
        <v>148</v>
      </c>
      <c r="B26" t="s">
        <v>163</v>
      </c>
      <c r="C26" t="s">
        <v>200</v>
      </c>
      <c r="D26" t="s">
        <v>166</v>
      </c>
      <c r="I26" s="39" t="str">
        <f t="shared" ca="1" si="3"/>
        <v>0x1B</v>
      </c>
      <c r="J26" s="6" t="str">
        <f t="shared" ca="1" si="4"/>
        <v>12 00</v>
      </c>
      <c r="K26" s="46" t="str">
        <f t="shared" ca="1" si="5"/>
        <v>00010010|00000000</v>
      </c>
      <c r="L26" s="47"/>
      <c r="M26" s="47"/>
      <c r="N26" s="50"/>
    </row>
    <row r="27" spans="1:31" x14ac:dyDescent="0.25">
      <c r="A27" t="s">
        <v>148</v>
      </c>
      <c r="B27" t="s">
        <v>149</v>
      </c>
      <c r="C27" t="s">
        <v>201</v>
      </c>
      <c r="D27" t="s">
        <v>151</v>
      </c>
      <c r="I27" s="39" t="str">
        <f t="shared" ca="1" si="3"/>
        <v>0x1C</v>
      </c>
      <c r="J27" s="6" t="str">
        <f t="shared" ca="1" si="4"/>
        <v>18 00</v>
      </c>
      <c r="K27" s="46" t="str">
        <f t="shared" ca="1" si="5"/>
        <v>00011000|00000000</v>
      </c>
      <c r="L27" s="47"/>
      <c r="M27" s="47"/>
      <c r="N27" s="50"/>
    </row>
    <row r="28" spans="1:31" x14ac:dyDescent="0.25">
      <c r="A28" t="s">
        <v>148</v>
      </c>
      <c r="B28" t="s">
        <v>152</v>
      </c>
      <c r="C28" t="s">
        <v>202</v>
      </c>
      <c r="D28" t="s">
        <v>203</v>
      </c>
      <c r="E28" s="3" t="s">
        <v>204</v>
      </c>
      <c r="F28" t="s">
        <v>156</v>
      </c>
      <c r="I28" s="39" t="str">
        <f t="shared" ca="1" si="3"/>
        <v>0x20</v>
      </c>
      <c r="J28" s="6" t="str">
        <f t="shared" ca="1" si="4"/>
        <v>40 00</v>
      </c>
      <c r="K28" s="46" t="str">
        <f t="shared" ca="1" si="5"/>
        <v>01000000|00000000</v>
      </c>
      <c r="L28" s="47"/>
      <c r="M28" s="47"/>
      <c r="N28" s="50"/>
    </row>
    <row r="29" spans="1:31" x14ac:dyDescent="0.25">
      <c r="A29" t="s">
        <v>148</v>
      </c>
      <c r="B29" t="s">
        <v>152</v>
      </c>
      <c r="C29" t="s">
        <v>205</v>
      </c>
      <c r="D29" t="s">
        <v>206</v>
      </c>
      <c r="E29" s="3" t="s">
        <v>155</v>
      </c>
      <c r="F29" t="s">
        <v>156</v>
      </c>
      <c r="I29" s="39" t="str">
        <f t="shared" ca="1" si="3"/>
        <v>0x21</v>
      </c>
      <c r="J29" s="6" t="str">
        <f t="shared" ca="1" si="4"/>
        <v>3F C7</v>
      </c>
      <c r="K29" s="46" t="str">
        <f t="shared" ca="1" si="5"/>
        <v>00111111|11000111</v>
      </c>
      <c r="L29" s="47"/>
      <c r="M29" s="47"/>
      <c r="N29" s="50"/>
    </row>
    <row r="30" spans="1:31" x14ac:dyDescent="0.25">
      <c r="A30" t="s">
        <v>148</v>
      </c>
      <c r="B30" t="s">
        <v>152</v>
      </c>
      <c r="C30" t="s">
        <v>207</v>
      </c>
      <c r="D30" t="s">
        <v>161</v>
      </c>
      <c r="E30" s="3" t="s">
        <v>204</v>
      </c>
      <c r="F30" t="s">
        <v>156</v>
      </c>
      <c r="I30" s="39" t="str">
        <f t="shared" ca="1" si="3"/>
        <v>0x22</v>
      </c>
      <c r="J30" s="6" t="str">
        <f t="shared" ca="1" si="4"/>
        <v>20 00</v>
      </c>
      <c r="K30" s="46" t="str">
        <f t="shared" ca="1" si="5"/>
        <v>00100000|00000000</v>
      </c>
      <c r="L30" s="47"/>
      <c r="M30" s="47"/>
      <c r="N30" s="50"/>
    </row>
    <row r="31" spans="1:31" x14ac:dyDescent="0.25">
      <c r="A31" t="s">
        <v>148</v>
      </c>
      <c r="B31" t="s">
        <v>163</v>
      </c>
      <c r="C31" t="s">
        <v>208</v>
      </c>
      <c r="D31" t="s">
        <v>151</v>
      </c>
      <c r="I31" s="39" t="str">
        <f ca="1">INDIRECT(ADDRESS(1, ROW()))</f>
        <v>0x23</v>
      </c>
      <c r="J31" s="6" t="str">
        <f t="shared" ca="1" si="4"/>
        <v>0F 20</v>
      </c>
      <c r="K31" s="46" t="str">
        <f t="shared" ca="1" si="5"/>
        <v>00001111|00100000</v>
      </c>
      <c r="L31" s="47"/>
      <c r="M31" s="47"/>
      <c r="N31" s="50"/>
    </row>
    <row r="32" spans="1:31" x14ac:dyDescent="0.25">
      <c r="A32" t="s">
        <v>148</v>
      </c>
      <c r="B32" t="s">
        <v>149</v>
      </c>
      <c r="C32" t="s">
        <v>209</v>
      </c>
      <c r="D32" t="s">
        <v>151</v>
      </c>
      <c r="I32" s="39" t="str">
        <f t="shared" ca="1" si="3"/>
        <v>0x24</v>
      </c>
      <c r="J32" s="6" t="str">
        <f t="shared" ca="1" si="4"/>
        <v>10 03</v>
      </c>
      <c r="K32" s="46" t="str">
        <f t="shared" ca="1" si="5"/>
        <v>00010000|00000011</v>
      </c>
      <c r="L32" s="47"/>
      <c r="M32" s="47"/>
      <c r="N32" s="50"/>
      <c r="O32" t="s">
        <v>405</v>
      </c>
      <c r="S32" s="1" t="s">
        <v>407</v>
      </c>
      <c r="T32">
        <v>11000000</v>
      </c>
      <c r="U32" s="1"/>
      <c r="V32" s="1" t="s">
        <v>406</v>
      </c>
      <c r="AE32" s="1"/>
    </row>
    <row r="33" spans="1:32" x14ac:dyDescent="0.25">
      <c r="A33" t="s">
        <v>148</v>
      </c>
      <c r="B33" t="s">
        <v>152</v>
      </c>
      <c r="C33" t="s">
        <v>210</v>
      </c>
      <c r="D33" t="s">
        <v>168</v>
      </c>
      <c r="E33" s="3" t="s">
        <v>211</v>
      </c>
      <c r="F33" t="s">
        <v>156</v>
      </c>
      <c r="I33" s="39" t="str">
        <f t="shared" ca="1" si="3"/>
        <v>0x25</v>
      </c>
      <c r="J33" s="6" t="str">
        <f t="shared" ca="1" si="4"/>
        <v>08 53</v>
      </c>
      <c r="K33" s="46" t="str">
        <f t="shared" ca="1" si="5"/>
        <v>00001000|01010011</v>
      </c>
      <c r="L33" s="47"/>
      <c r="M33" s="47"/>
      <c r="N33" s="50"/>
    </row>
    <row r="34" spans="1:32" x14ac:dyDescent="0.25">
      <c r="A34" t="s">
        <v>148</v>
      </c>
      <c r="B34" t="s">
        <v>152</v>
      </c>
      <c r="C34" t="s">
        <v>212</v>
      </c>
      <c r="D34" t="s">
        <v>170</v>
      </c>
      <c r="E34" s="3" t="s">
        <v>213</v>
      </c>
      <c r="F34" t="s">
        <v>156</v>
      </c>
      <c r="I34" s="39" t="str">
        <f ca="1">INDIRECT(ADDRESS(1, ROW()))</f>
        <v>0x26</v>
      </c>
      <c r="J34" s="6" t="str">
        <f t="shared" ca="1" si="4"/>
        <v>1D BC</v>
      </c>
      <c r="K34" s="46" t="str">
        <f t="shared" ca="1" si="5"/>
        <v>00011101|10111100</v>
      </c>
      <c r="L34" s="47"/>
      <c r="M34" s="47"/>
      <c r="N34" s="50"/>
    </row>
    <row r="35" spans="1:32" x14ac:dyDescent="0.25">
      <c r="A35" t="s">
        <v>148</v>
      </c>
      <c r="B35" t="s">
        <v>152</v>
      </c>
      <c r="C35" t="s">
        <v>214</v>
      </c>
      <c r="D35" t="s">
        <v>173</v>
      </c>
      <c r="E35" s="3" t="s">
        <v>215</v>
      </c>
      <c r="F35" t="s">
        <v>156</v>
      </c>
      <c r="I35" s="39" t="str">
        <f t="shared" ca="1" si="3"/>
        <v>0x27</v>
      </c>
      <c r="J35" s="6" t="str">
        <f t="shared" ca="1" si="4"/>
        <v>6E 97</v>
      </c>
      <c r="K35" s="46" t="str">
        <f t="shared" ca="1" si="5"/>
        <v>01101110|10010111</v>
      </c>
      <c r="L35" s="47"/>
      <c r="M35" s="47"/>
      <c r="N35" s="50"/>
    </row>
    <row r="36" spans="1:32" x14ac:dyDescent="0.25">
      <c r="A36" t="s">
        <v>148</v>
      </c>
      <c r="B36" t="s">
        <v>163</v>
      </c>
      <c r="C36" t="s">
        <v>216</v>
      </c>
      <c r="D36" t="s">
        <v>166</v>
      </c>
      <c r="I36" s="39" t="str">
        <f t="shared" ca="1" si="3"/>
        <v>0x28</v>
      </c>
      <c r="J36" s="6" t="str">
        <f t="shared" ca="1" si="4"/>
        <v>44 01</v>
      </c>
      <c r="K36" s="46" t="str">
        <f t="shared" ca="1" si="5"/>
        <v>01000100|00000001</v>
      </c>
      <c r="L36" s="47"/>
      <c r="M36" s="47"/>
      <c r="N36" s="50"/>
    </row>
    <row r="37" spans="1:32" x14ac:dyDescent="0.25">
      <c r="A37" t="s">
        <v>148</v>
      </c>
      <c r="B37" t="s">
        <v>149</v>
      </c>
      <c r="C37" t="s">
        <v>217</v>
      </c>
      <c r="D37" t="s">
        <v>151</v>
      </c>
      <c r="I37" s="39" t="str">
        <f ca="1">INDIRECT(ADDRESS(1, ROW()))</f>
        <v>0x29</v>
      </c>
      <c r="J37" s="6" t="str">
        <f t="shared" ca="1" si="4"/>
        <v>B0 00</v>
      </c>
      <c r="K37" s="46" t="str">
        <f t="shared" ca="1" si="5"/>
        <v>10110000|00000000</v>
      </c>
      <c r="L37" s="47"/>
      <c r="M37" s="47"/>
      <c r="N37" s="50"/>
    </row>
    <row r="38" spans="1:32" x14ac:dyDescent="0.25">
      <c r="A38" t="s">
        <v>148</v>
      </c>
      <c r="B38" t="s">
        <v>152</v>
      </c>
      <c r="C38" t="s">
        <v>218</v>
      </c>
      <c r="D38" t="s">
        <v>219</v>
      </c>
      <c r="E38" s="3" t="s">
        <v>220</v>
      </c>
      <c r="F38" t="s">
        <v>156</v>
      </c>
      <c r="I38" s="39" t="str">
        <f t="shared" ca="1" si="3"/>
        <v>0x2A</v>
      </c>
      <c r="J38" s="6" t="str">
        <f t="shared" ca="1" si="4"/>
        <v>FD B0</v>
      </c>
      <c r="K38" s="46" t="str">
        <f t="shared" ca="1" si="5"/>
        <v>11111101|10110000</v>
      </c>
      <c r="L38" s="47"/>
      <c r="M38" s="47"/>
      <c r="N38" s="50"/>
    </row>
    <row r="39" spans="1:32" x14ac:dyDescent="0.25">
      <c r="A39" t="s">
        <v>148</v>
      </c>
      <c r="B39" t="s">
        <v>152</v>
      </c>
      <c r="C39" t="s">
        <v>221</v>
      </c>
      <c r="D39" t="s">
        <v>219</v>
      </c>
      <c r="E39" s="3" t="s">
        <v>222</v>
      </c>
      <c r="F39" t="s">
        <v>156</v>
      </c>
      <c r="I39" s="39" t="str">
        <f t="shared" ca="1" si="3"/>
        <v>0x2B</v>
      </c>
      <c r="J39" s="6" t="str">
        <f t="shared" ca="1" si="4"/>
        <v>00 0F</v>
      </c>
      <c r="K39" s="46" t="str">
        <f t="shared" ca="1" si="5"/>
        <v>00000000|00001111</v>
      </c>
      <c r="L39" s="48"/>
      <c r="M39" s="47"/>
      <c r="N39" s="50"/>
    </row>
    <row r="40" spans="1:32" x14ac:dyDescent="0.25">
      <c r="A40" t="s">
        <v>148</v>
      </c>
      <c r="B40" t="s">
        <v>152</v>
      </c>
      <c r="C40" t="s">
        <v>223</v>
      </c>
      <c r="D40" t="s">
        <v>206</v>
      </c>
      <c r="E40" s="3" t="s">
        <v>155</v>
      </c>
      <c r="F40" t="s">
        <v>156</v>
      </c>
    </row>
    <row r="41" spans="1:32" x14ac:dyDescent="0.25">
      <c r="A41" t="s">
        <v>148</v>
      </c>
      <c r="B41" t="s">
        <v>163</v>
      </c>
      <c r="C41" t="s">
        <v>224</v>
      </c>
      <c r="D41" t="s">
        <v>166</v>
      </c>
    </row>
    <row r="42" spans="1:32" x14ac:dyDescent="0.25">
      <c r="A42" t="s">
        <v>148</v>
      </c>
      <c r="B42" t="s">
        <v>149</v>
      </c>
      <c r="C42" t="s">
        <v>225</v>
      </c>
      <c r="D42" t="s">
        <v>226</v>
      </c>
    </row>
    <row r="43" spans="1:32" x14ac:dyDescent="0.25">
      <c r="A43" t="s">
        <v>148</v>
      </c>
      <c r="B43" t="s">
        <v>152</v>
      </c>
      <c r="C43" t="s">
        <v>227</v>
      </c>
      <c r="D43" t="s">
        <v>219</v>
      </c>
      <c r="E43" s="3" t="s">
        <v>228</v>
      </c>
      <c r="F43" t="s">
        <v>156</v>
      </c>
      <c r="I43" t="s">
        <v>424</v>
      </c>
      <c r="J43" t="s">
        <v>423</v>
      </c>
    </row>
    <row r="44" spans="1:32" x14ac:dyDescent="0.25">
      <c r="A44" t="s">
        <v>148</v>
      </c>
      <c r="B44" t="s">
        <v>152</v>
      </c>
      <c r="C44" t="s">
        <v>229</v>
      </c>
      <c r="D44" t="s">
        <v>230</v>
      </c>
      <c r="E44" s="3" t="s">
        <v>231</v>
      </c>
      <c r="F44" t="s">
        <v>156</v>
      </c>
      <c r="I44" s="1" t="s">
        <v>409</v>
      </c>
      <c r="J44" s="1" t="s">
        <v>410</v>
      </c>
      <c r="K44" s="1" t="s">
        <v>411</v>
      </c>
      <c r="L44" s="1" t="s">
        <v>412</v>
      </c>
      <c r="M44" s="1" t="s">
        <v>403</v>
      </c>
      <c r="N44" s="1" t="s">
        <v>414</v>
      </c>
      <c r="P44" s="1" t="s">
        <v>416</v>
      </c>
      <c r="R44" s="45"/>
      <c r="S44" s="45" t="str">
        <f t="shared" ref="S44:X47" si="6">REPT("0", 8-LEN(HEX2BIN(I44)))&amp;HEX2BIN(I44)</f>
        <v>00000101</v>
      </c>
      <c r="T44" s="45" t="str">
        <f t="shared" si="6"/>
        <v>11111111</v>
      </c>
      <c r="U44" s="45" t="str">
        <f t="shared" si="6"/>
        <v>11001100</v>
      </c>
      <c r="V44" s="45" t="str">
        <f t="shared" si="6"/>
        <v>00000011</v>
      </c>
      <c r="W44" s="45" t="str">
        <f t="shared" si="6"/>
        <v>00000000</v>
      </c>
      <c r="X44" s="45" t="str">
        <f t="shared" si="6"/>
        <v>11001110</v>
      </c>
    </row>
    <row r="45" spans="1:32" x14ac:dyDescent="0.25">
      <c r="A45" t="s">
        <v>148</v>
      </c>
      <c r="B45" t="s">
        <v>152</v>
      </c>
      <c r="C45" t="s">
        <v>232</v>
      </c>
      <c r="D45" t="s">
        <v>233</v>
      </c>
      <c r="E45" s="3" t="s">
        <v>234</v>
      </c>
      <c r="F45" t="s">
        <v>156</v>
      </c>
      <c r="I45" s="1" t="s">
        <v>409</v>
      </c>
      <c r="J45" s="1" t="s">
        <v>410</v>
      </c>
      <c r="K45" s="1" t="s">
        <v>411</v>
      </c>
      <c r="L45" s="1" t="s">
        <v>412</v>
      </c>
      <c r="M45" s="1" t="s">
        <v>408</v>
      </c>
      <c r="N45" s="1" t="s">
        <v>413</v>
      </c>
      <c r="O45" s="1"/>
      <c r="P45" s="1" t="s">
        <v>415</v>
      </c>
      <c r="Q45" s="1"/>
      <c r="R45" s="45"/>
      <c r="S45" s="45" t="str">
        <f t="shared" si="6"/>
        <v>00000101</v>
      </c>
      <c r="T45" s="45" t="str">
        <f t="shared" si="6"/>
        <v>11111111</v>
      </c>
      <c r="U45" s="45" t="str">
        <f t="shared" si="6"/>
        <v>11001100</v>
      </c>
      <c r="V45" s="45" t="str">
        <f t="shared" si="6"/>
        <v>00000011</v>
      </c>
      <c r="W45" s="45" t="str">
        <f t="shared" si="6"/>
        <v>00000001</v>
      </c>
      <c r="X45" s="45" t="str">
        <f t="shared" si="6"/>
        <v>11001111</v>
      </c>
      <c r="AA45" s="45"/>
      <c r="AB45" s="45"/>
      <c r="AC45" s="45"/>
      <c r="AD45" s="45"/>
      <c r="AE45" s="45"/>
      <c r="AF45" s="45"/>
    </row>
    <row r="46" spans="1:32" x14ac:dyDescent="0.25">
      <c r="A46" t="s">
        <v>148</v>
      </c>
      <c r="B46" t="s">
        <v>163</v>
      </c>
      <c r="C46" t="s">
        <v>235</v>
      </c>
      <c r="D46" t="s">
        <v>166</v>
      </c>
      <c r="I46" s="1" t="s">
        <v>409</v>
      </c>
      <c r="J46" s="1" t="s">
        <v>410</v>
      </c>
      <c r="K46" s="1" t="s">
        <v>411</v>
      </c>
      <c r="L46" s="1" t="s">
        <v>403</v>
      </c>
      <c r="M46" s="1" t="s">
        <v>403</v>
      </c>
      <c r="N46" s="1" t="s">
        <v>417</v>
      </c>
      <c r="P46" s="1" t="s">
        <v>419</v>
      </c>
      <c r="R46" s="45"/>
      <c r="S46" s="45" t="str">
        <f t="shared" si="6"/>
        <v>00000101</v>
      </c>
      <c r="T46" s="45" t="str">
        <f t="shared" si="6"/>
        <v>11111111</v>
      </c>
      <c r="U46" s="45" t="str">
        <f t="shared" si="6"/>
        <v>11001100</v>
      </c>
      <c r="V46" s="45" t="str">
        <f t="shared" si="6"/>
        <v>00000000</v>
      </c>
      <c r="W46" s="45" t="str">
        <f t="shared" si="6"/>
        <v>00000000</v>
      </c>
      <c r="X46" s="45" t="str">
        <f t="shared" si="6"/>
        <v>11001011</v>
      </c>
      <c r="AA46" s="45"/>
      <c r="AB46" s="45"/>
      <c r="AC46" s="45"/>
      <c r="AD46" s="45"/>
      <c r="AE46" s="45"/>
      <c r="AF46" s="45"/>
    </row>
    <row r="47" spans="1:32" x14ac:dyDescent="0.25">
      <c r="A47" t="s">
        <v>148</v>
      </c>
      <c r="B47" t="s">
        <v>149</v>
      </c>
      <c r="C47" t="s">
        <v>236</v>
      </c>
      <c r="D47" t="s">
        <v>166</v>
      </c>
      <c r="I47" s="1" t="s">
        <v>409</v>
      </c>
      <c r="J47" s="1" t="s">
        <v>410</v>
      </c>
      <c r="K47" s="1" t="s">
        <v>411</v>
      </c>
      <c r="L47" s="1" t="s">
        <v>403</v>
      </c>
      <c r="M47" s="1" t="s">
        <v>408</v>
      </c>
      <c r="N47" s="1" t="s">
        <v>418</v>
      </c>
      <c r="O47" s="1"/>
      <c r="P47" s="1" t="s">
        <v>420</v>
      </c>
      <c r="Q47" s="1"/>
      <c r="R47" s="45"/>
      <c r="S47" s="45" t="str">
        <f t="shared" si="6"/>
        <v>00000101</v>
      </c>
      <c r="T47" s="45" t="str">
        <f t="shared" si="6"/>
        <v>11111111</v>
      </c>
      <c r="U47" s="45" t="str">
        <f t="shared" si="6"/>
        <v>11001100</v>
      </c>
      <c r="V47" s="45" t="str">
        <f t="shared" si="6"/>
        <v>00000000</v>
      </c>
      <c r="W47" s="45" t="str">
        <f t="shared" si="6"/>
        <v>00000001</v>
      </c>
      <c r="X47" s="45" t="str">
        <f t="shared" si="6"/>
        <v>11001010</v>
      </c>
    </row>
    <row r="48" spans="1:32" x14ac:dyDescent="0.25">
      <c r="A48" t="s">
        <v>148</v>
      </c>
      <c r="B48" t="s">
        <v>152</v>
      </c>
      <c r="C48" t="s">
        <v>237</v>
      </c>
      <c r="D48" t="s">
        <v>161</v>
      </c>
      <c r="E48" s="3" t="s">
        <v>238</v>
      </c>
      <c r="F48" t="s">
        <v>156</v>
      </c>
    </row>
    <row r="49" spans="1:6" x14ac:dyDescent="0.25">
      <c r="A49" t="s">
        <v>148</v>
      </c>
      <c r="B49" t="s">
        <v>152</v>
      </c>
      <c r="C49" t="s">
        <v>239</v>
      </c>
      <c r="D49" t="s">
        <v>206</v>
      </c>
      <c r="E49" s="3" t="s">
        <v>155</v>
      </c>
      <c r="F49" t="s">
        <v>156</v>
      </c>
    </row>
    <row r="50" spans="1:6" x14ac:dyDescent="0.25">
      <c r="A50" t="s">
        <v>148</v>
      </c>
      <c r="B50" t="s">
        <v>152</v>
      </c>
      <c r="C50" t="s">
        <v>240</v>
      </c>
      <c r="D50" t="s">
        <v>168</v>
      </c>
      <c r="E50" s="3" t="s">
        <v>211</v>
      </c>
      <c r="F50" t="s">
        <v>156</v>
      </c>
    </row>
    <row r="51" spans="1:6" x14ac:dyDescent="0.25">
      <c r="A51" t="s">
        <v>148</v>
      </c>
      <c r="B51" t="s">
        <v>163</v>
      </c>
      <c r="C51" t="s">
        <v>241</v>
      </c>
      <c r="D51" t="s">
        <v>166</v>
      </c>
    </row>
    <row r="52" spans="1:6" x14ac:dyDescent="0.25">
      <c r="A52" t="s">
        <v>148</v>
      </c>
      <c r="B52" t="s">
        <v>149</v>
      </c>
      <c r="C52" t="s">
        <v>242</v>
      </c>
      <c r="D52" t="s">
        <v>166</v>
      </c>
    </row>
    <row r="53" spans="1:6" x14ac:dyDescent="0.25">
      <c r="A53" t="s">
        <v>148</v>
      </c>
      <c r="B53" t="s">
        <v>152</v>
      </c>
      <c r="C53" t="s">
        <v>243</v>
      </c>
      <c r="D53" t="s">
        <v>219</v>
      </c>
      <c r="E53" s="3" t="s">
        <v>244</v>
      </c>
      <c r="F53" t="s">
        <v>156</v>
      </c>
    </row>
    <row r="54" spans="1:6" x14ac:dyDescent="0.25">
      <c r="A54" t="s">
        <v>148</v>
      </c>
      <c r="B54" t="s">
        <v>152</v>
      </c>
      <c r="C54" t="s">
        <v>245</v>
      </c>
      <c r="D54" t="s">
        <v>154</v>
      </c>
      <c r="E54" s="3" t="s">
        <v>155</v>
      </c>
      <c r="F54" t="s">
        <v>156</v>
      </c>
    </row>
    <row r="55" spans="1:6" x14ac:dyDescent="0.25">
      <c r="A55" t="s">
        <v>148</v>
      </c>
      <c r="B55" t="s">
        <v>152</v>
      </c>
      <c r="C55" t="s">
        <v>246</v>
      </c>
      <c r="D55" t="s">
        <v>206</v>
      </c>
      <c r="E55" s="3" t="s">
        <v>155</v>
      </c>
      <c r="F55" t="s">
        <v>156</v>
      </c>
    </row>
    <row r="56" spans="1:6" x14ac:dyDescent="0.25">
      <c r="A56" t="s">
        <v>148</v>
      </c>
      <c r="B56" t="s">
        <v>163</v>
      </c>
      <c r="C56" t="s">
        <v>247</v>
      </c>
      <c r="D56" t="s">
        <v>151</v>
      </c>
    </row>
    <row r="57" spans="1:6" x14ac:dyDescent="0.25">
      <c r="A57" t="s">
        <v>148</v>
      </c>
      <c r="B57" t="s">
        <v>149</v>
      </c>
      <c r="C57" t="s">
        <v>248</v>
      </c>
      <c r="D57" t="s">
        <v>151</v>
      </c>
    </row>
    <row r="58" spans="1:6" x14ac:dyDescent="0.25">
      <c r="A58" t="s">
        <v>148</v>
      </c>
      <c r="B58" t="s">
        <v>152</v>
      </c>
      <c r="C58" t="s">
        <v>249</v>
      </c>
      <c r="D58" t="s">
        <v>161</v>
      </c>
      <c r="E58" s="3" t="s">
        <v>250</v>
      </c>
      <c r="F58" t="s">
        <v>156</v>
      </c>
    </row>
    <row r="59" spans="1:6" x14ac:dyDescent="0.25">
      <c r="A59" t="s">
        <v>148</v>
      </c>
      <c r="B59" t="s">
        <v>152</v>
      </c>
      <c r="C59" t="s">
        <v>251</v>
      </c>
      <c r="D59" t="s">
        <v>219</v>
      </c>
      <c r="E59" s="3" t="s">
        <v>222</v>
      </c>
      <c r="F59" t="s">
        <v>156</v>
      </c>
    </row>
    <row r="60" spans="1:6" x14ac:dyDescent="0.25">
      <c r="A60" t="s">
        <v>148</v>
      </c>
      <c r="B60" t="s">
        <v>152</v>
      </c>
      <c r="C60" t="s">
        <v>252</v>
      </c>
      <c r="D60" t="s">
        <v>158</v>
      </c>
      <c r="E60" s="3" t="s">
        <v>253</v>
      </c>
      <c r="F60" t="s">
        <v>156</v>
      </c>
    </row>
    <row r="61" spans="1:6" x14ac:dyDescent="0.25">
      <c r="A61" t="s">
        <v>148</v>
      </c>
      <c r="B61" t="s">
        <v>163</v>
      </c>
      <c r="C61" t="s">
        <v>254</v>
      </c>
      <c r="D61" t="s">
        <v>151</v>
      </c>
    </row>
    <row r="62" spans="1:6" x14ac:dyDescent="0.25">
      <c r="A62" t="s">
        <v>148</v>
      </c>
      <c r="B62" t="s">
        <v>149</v>
      </c>
      <c r="C62" t="s">
        <v>255</v>
      </c>
      <c r="D62" t="s">
        <v>151</v>
      </c>
    </row>
    <row r="63" spans="1:6" x14ac:dyDescent="0.25">
      <c r="A63" t="s">
        <v>148</v>
      </c>
      <c r="B63" t="s">
        <v>152</v>
      </c>
      <c r="C63" t="s">
        <v>256</v>
      </c>
      <c r="D63" t="s">
        <v>161</v>
      </c>
      <c r="E63" s="3" t="s">
        <v>257</v>
      </c>
      <c r="F63" t="s">
        <v>156</v>
      </c>
    </row>
    <row r="64" spans="1:6" x14ac:dyDescent="0.25">
      <c r="A64" t="s">
        <v>148</v>
      </c>
      <c r="B64" t="s">
        <v>152</v>
      </c>
      <c r="C64" t="s">
        <v>258</v>
      </c>
      <c r="D64" t="s">
        <v>154</v>
      </c>
      <c r="E64" s="3" t="s">
        <v>155</v>
      </c>
      <c r="F64" t="s">
        <v>156</v>
      </c>
    </row>
    <row r="65" spans="1:6" x14ac:dyDescent="0.25">
      <c r="A65" t="s">
        <v>148</v>
      </c>
      <c r="B65" t="s">
        <v>152</v>
      </c>
      <c r="C65" t="s">
        <v>259</v>
      </c>
      <c r="D65" t="s">
        <v>260</v>
      </c>
      <c r="E65" s="3" t="s">
        <v>261</v>
      </c>
      <c r="F65" t="s">
        <v>156</v>
      </c>
    </row>
    <row r="66" spans="1:6" x14ac:dyDescent="0.25">
      <c r="A66" t="s">
        <v>148</v>
      </c>
      <c r="B66" t="s">
        <v>163</v>
      </c>
      <c r="C66" t="s">
        <v>262</v>
      </c>
      <c r="D66" t="s">
        <v>166</v>
      </c>
    </row>
    <row r="67" spans="1:6" x14ac:dyDescent="0.25">
      <c r="A67" t="s">
        <v>148</v>
      </c>
      <c r="B67" t="s">
        <v>149</v>
      </c>
      <c r="C67" t="s">
        <v>263</v>
      </c>
      <c r="D67" t="s">
        <v>166</v>
      </c>
    </row>
    <row r="68" spans="1:6" x14ac:dyDescent="0.25">
      <c r="A68" t="s">
        <v>148</v>
      </c>
      <c r="B68" t="s">
        <v>152</v>
      </c>
      <c r="C68" t="s">
        <v>264</v>
      </c>
      <c r="D68" t="s">
        <v>170</v>
      </c>
      <c r="E68" s="3" t="s">
        <v>183</v>
      </c>
      <c r="F68" t="s">
        <v>156</v>
      </c>
    </row>
    <row r="69" spans="1:6" x14ac:dyDescent="0.25">
      <c r="A69" t="s">
        <v>148</v>
      </c>
      <c r="B69" t="s">
        <v>152</v>
      </c>
      <c r="C69" t="s">
        <v>265</v>
      </c>
      <c r="D69" t="s">
        <v>168</v>
      </c>
      <c r="E69" s="3" t="s">
        <v>266</v>
      </c>
      <c r="F69" t="s">
        <v>156</v>
      </c>
    </row>
    <row r="70" spans="1:6" x14ac:dyDescent="0.25">
      <c r="A70" t="s">
        <v>148</v>
      </c>
      <c r="B70" t="s">
        <v>152</v>
      </c>
      <c r="C70" t="s">
        <v>267</v>
      </c>
      <c r="D70" t="s">
        <v>219</v>
      </c>
      <c r="E70" s="3" t="s">
        <v>195</v>
      </c>
      <c r="F70" t="s">
        <v>156</v>
      </c>
    </row>
    <row r="71" spans="1:6" x14ac:dyDescent="0.25">
      <c r="A71" t="s">
        <v>148</v>
      </c>
      <c r="B71" t="s">
        <v>163</v>
      </c>
      <c r="C71" t="s">
        <v>268</v>
      </c>
      <c r="D71" t="s">
        <v>166</v>
      </c>
    </row>
    <row r="72" spans="1:6" x14ac:dyDescent="0.25">
      <c r="A72" t="s">
        <v>148</v>
      </c>
      <c r="B72" t="s">
        <v>149</v>
      </c>
      <c r="C72" t="s">
        <v>269</v>
      </c>
      <c r="D72" t="s">
        <v>151</v>
      </c>
    </row>
    <row r="73" spans="1:6" x14ac:dyDescent="0.25">
      <c r="A73" t="s">
        <v>148</v>
      </c>
      <c r="B73" t="s">
        <v>152</v>
      </c>
      <c r="C73" t="s">
        <v>270</v>
      </c>
      <c r="D73" t="s">
        <v>219</v>
      </c>
      <c r="E73" s="3" t="s">
        <v>271</v>
      </c>
      <c r="F73" t="s">
        <v>156</v>
      </c>
    </row>
    <row r="74" spans="1:6" x14ac:dyDescent="0.25">
      <c r="A74" t="s">
        <v>148</v>
      </c>
      <c r="B74" t="s">
        <v>152</v>
      </c>
      <c r="C74" t="s">
        <v>272</v>
      </c>
      <c r="D74" t="s">
        <v>206</v>
      </c>
      <c r="E74" s="3" t="s">
        <v>155</v>
      </c>
      <c r="F74" t="s">
        <v>156</v>
      </c>
    </row>
    <row r="75" spans="1:6" x14ac:dyDescent="0.25">
      <c r="A75" t="s">
        <v>148</v>
      </c>
      <c r="B75" t="s">
        <v>152</v>
      </c>
      <c r="C75" t="s">
        <v>273</v>
      </c>
      <c r="D75" t="s">
        <v>198</v>
      </c>
      <c r="E75" s="3" t="s">
        <v>274</v>
      </c>
      <c r="F75" t="s">
        <v>156</v>
      </c>
    </row>
    <row r="76" spans="1:6" x14ac:dyDescent="0.25">
      <c r="A76" t="s">
        <v>148</v>
      </c>
      <c r="B76" t="s">
        <v>163</v>
      </c>
      <c r="C76" t="s">
        <v>275</v>
      </c>
      <c r="D76" t="s">
        <v>151</v>
      </c>
    </row>
    <row r="77" spans="1:6" x14ac:dyDescent="0.25">
      <c r="A77" t="s">
        <v>148</v>
      </c>
      <c r="B77" t="s">
        <v>149</v>
      </c>
      <c r="C77" t="s">
        <v>276</v>
      </c>
      <c r="D77" t="s">
        <v>166</v>
      </c>
    </row>
    <row r="78" spans="1:6" x14ac:dyDescent="0.25">
      <c r="A78" t="s">
        <v>148</v>
      </c>
      <c r="B78" t="s">
        <v>152</v>
      </c>
      <c r="C78" t="s">
        <v>277</v>
      </c>
      <c r="D78" t="s">
        <v>161</v>
      </c>
      <c r="E78" s="3" t="s">
        <v>278</v>
      </c>
      <c r="F78" t="s">
        <v>156</v>
      </c>
    </row>
    <row r="79" spans="1:6" x14ac:dyDescent="0.25">
      <c r="A79" t="s">
        <v>148</v>
      </c>
      <c r="B79" t="s">
        <v>152</v>
      </c>
      <c r="C79" t="s">
        <v>279</v>
      </c>
      <c r="D79" t="s">
        <v>161</v>
      </c>
      <c r="E79" s="3" t="s">
        <v>257</v>
      </c>
      <c r="F79" t="s">
        <v>156</v>
      </c>
    </row>
    <row r="80" spans="1:6" x14ac:dyDescent="0.25">
      <c r="A80" t="s">
        <v>148</v>
      </c>
      <c r="B80" t="s">
        <v>152</v>
      </c>
      <c r="C80" t="s">
        <v>280</v>
      </c>
      <c r="D80" t="s">
        <v>170</v>
      </c>
      <c r="E80" s="3" t="s">
        <v>281</v>
      </c>
      <c r="F80" t="s">
        <v>156</v>
      </c>
    </row>
    <row r="81" spans="1:6" x14ac:dyDescent="0.25">
      <c r="A81" t="s">
        <v>148</v>
      </c>
      <c r="B81" t="s">
        <v>163</v>
      </c>
      <c r="C81" t="s">
        <v>282</v>
      </c>
      <c r="D81" t="s">
        <v>151</v>
      </c>
    </row>
    <row r="82" spans="1:6" x14ac:dyDescent="0.25">
      <c r="A82" t="s">
        <v>148</v>
      </c>
      <c r="B82" t="s">
        <v>149</v>
      </c>
      <c r="C82" t="s">
        <v>283</v>
      </c>
      <c r="D82" t="s">
        <v>226</v>
      </c>
    </row>
    <row r="83" spans="1:6" x14ac:dyDescent="0.25">
      <c r="A83" t="s">
        <v>148</v>
      </c>
      <c r="B83" t="s">
        <v>152</v>
      </c>
      <c r="C83" t="s">
        <v>284</v>
      </c>
      <c r="D83" t="s">
        <v>203</v>
      </c>
      <c r="E83" s="3" t="s">
        <v>285</v>
      </c>
      <c r="F83" t="s">
        <v>156</v>
      </c>
    </row>
    <row r="84" spans="1:6" x14ac:dyDescent="0.25">
      <c r="A84" t="s">
        <v>148</v>
      </c>
      <c r="B84" t="s">
        <v>152</v>
      </c>
      <c r="C84" t="s">
        <v>286</v>
      </c>
      <c r="D84" t="s">
        <v>161</v>
      </c>
      <c r="E84" s="3" t="s">
        <v>278</v>
      </c>
      <c r="F84" t="s">
        <v>156</v>
      </c>
    </row>
    <row r="85" spans="1:6" x14ac:dyDescent="0.25">
      <c r="A85" t="s">
        <v>148</v>
      </c>
      <c r="B85" t="s">
        <v>152</v>
      </c>
      <c r="C85" t="s">
        <v>287</v>
      </c>
      <c r="D85" t="s">
        <v>161</v>
      </c>
      <c r="E85" s="3" t="s">
        <v>162</v>
      </c>
      <c r="F85" t="s">
        <v>156</v>
      </c>
    </row>
    <row r="86" spans="1:6" x14ac:dyDescent="0.25">
      <c r="A86" t="s">
        <v>148</v>
      </c>
      <c r="B86" t="s">
        <v>163</v>
      </c>
      <c r="C86" t="s">
        <v>288</v>
      </c>
      <c r="D86" t="s">
        <v>166</v>
      </c>
    </row>
    <row r="87" spans="1:6" x14ac:dyDescent="0.25">
      <c r="A87" t="s">
        <v>148</v>
      </c>
      <c r="B87" t="s">
        <v>149</v>
      </c>
      <c r="C87" t="s">
        <v>289</v>
      </c>
      <c r="D87" t="s">
        <v>166</v>
      </c>
    </row>
    <row r="88" spans="1:6" x14ac:dyDescent="0.25">
      <c r="A88" t="s">
        <v>148</v>
      </c>
      <c r="B88" t="s">
        <v>152</v>
      </c>
      <c r="C88" t="s">
        <v>290</v>
      </c>
      <c r="D88" t="s">
        <v>180</v>
      </c>
      <c r="E88" s="3" t="s">
        <v>291</v>
      </c>
      <c r="F88" t="s">
        <v>156</v>
      </c>
    </row>
    <row r="89" spans="1:6" x14ac:dyDescent="0.25">
      <c r="A89" t="s">
        <v>148</v>
      </c>
      <c r="B89" t="s">
        <v>152</v>
      </c>
      <c r="C89" t="s">
        <v>292</v>
      </c>
      <c r="D89" t="s">
        <v>219</v>
      </c>
      <c r="E89" s="3" t="s">
        <v>293</v>
      </c>
      <c r="F89" t="s">
        <v>156</v>
      </c>
    </row>
    <row r="90" spans="1:6" x14ac:dyDescent="0.25">
      <c r="A90" t="s">
        <v>148</v>
      </c>
      <c r="B90" t="s">
        <v>152</v>
      </c>
      <c r="C90" t="s">
        <v>294</v>
      </c>
      <c r="D90" t="s">
        <v>154</v>
      </c>
      <c r="E90" s="3" t="s">
        <v>155</v>
      </c>
      <c r="F90" t="s">
        <v>156</v>
      </c>
    </row>
    <row r="91" spans="1:6" x14ac:dyDescent="0.25">
      <c r="A91" t="s">
        <v>148</v>
      </c>
      <c r="B91" t="s">
        <v>163</v>
      </c>
      <c r="C91" t="s">
        <v>295</v>
      </c>
      <c r="D91" t="s">
        <v>166</v>
      </c>
    </row>
    <row r="92" spans="1:6" x14ac:dyDescent="0.25">
      <c r="A92" t="s">
        <v>148</v>
      </c>
      <c r="B92" t="s">
        <v>149</v>
      </c>
      <c r="C92" t="s">
        <v>296</v>
      </c>
      <c r="D92" t="s">
        <v>166</v>
      </c>
    </row>
    <row r="93" spans="1:6" x14ac:dyDescent="0.25">
      <c r="A93" t="s">
        <v>148</v>
      </c>
      <c r="B93" t="s">
        <v>152</v>
      </c>
      <c r="C93" t="s">
        <v>297</v>
      </c>
      <c r="D93" t="s">
        <v>161</v>
      </c>
      <c r="E93" s="3" t="s">
        <v>298</v>
      </c>
      <c r="F93" t="s">
        <v>156</v>
      </c>
    </row>
    <row r="94" spans="1:6" x14ac:dyDescent="0.25">
      <c r="A94" t="s">
        <v>148</v>
      </c>
      <c r="B94" t="s">
        <v>152</v>
      </c>
      <c r="C94" t="s">
        <v>299</v>
      </c>
      <c r="D94" t="s">
        <v>219</v>
      </c>
      <c r="E94" s="3" t="s">
        <v>271</v>
      </c>
      <c r="F94" t="s">
        <v>156</v>
      </c>
    </row>
    <row r="95" spans="1:6" x14ac:dyDescent="0.25">
      <c r="A95" t="s">
        <v>148</v>
      </c>
      <c r="B95" t="s">
        <v>152</v>
      </c>
      <c r="C95" t="s">
        <v>300</v>
      </c>
      <c r="D95" t="s">
        <v>154</v>
      </c>
      <c r="E95" s="3" t="s">
        <v>155</v>
      </c>
      <c r="F95" t="s">
        <v>156</v>
      </c>
    </row>
    <row r="96" spans="1:6" x14ac:dyDescent="0.25">
      <c r="A96" t="s">
        <v>148</v>
      </c>
      <c r="B96" t="s">
        <v>163</v>
      </c>
      <c r="C96" t="s">
        <v>301</v>
      </c>
      <c r="D96" t="s">
        <v>166</v>
      </c>
    </row>
    <row r="97" spans="1:6" x14ac:dyDescent="0.25">
      <c r="A97" t="s">
        <v>148</v>
      </c>
      <c r="B97" t="s">
        <v>149</v>
      </c>
      <c r="C97" t="s">
        <v>302</v>
      </c>
      <c r="D97" t="s">
        <v>151</v>
      </c>
    </row>
    <row r="98" spans="1:6" x14ac:dyDescent="0.25">
      <c r="A98" t="s">
        <v>148</v>
      </c>
      <c r="B98" t="s">
        <v>152</v>
      </c>
      <c r="C98" t="s">
        <v>303</v>
      </c>
      <c r="D98" t="s">
        <v>304</v>
      </c>
      <c r="E98" s="3" t="s">
        <v>305</v>
      </c>
      <c r="F98" t="s">
        <v>156</v>
      </c>
    </row>
    <row r="99" spans="1:6" x14ac:dyDescent="0.25">
      <c r="A99" t="s">
        <v>148</v>
      </c>
      <c r="B99" t="s">
        <v>152</v>
      </c>
      <c r="C99" t="s">
        <v>306</v>
      </c>
      <c r="D99" t="s">
        <v>168</v>
      </c>
      <c r="E99" s="3" t="s">
        <v>307</v>
      </c>
      <c r="F99" t="s">
        <v>156</v>
      </c>
    </row>
    <row r="100" spans="1:6" x14ac:dyDescent="0.25">
      <c r="A100" t="s">
        <v>148</v>
      </c>
      <c r="B100" t="s">
        <v>152</v>
      </c>
      <c r="C100" t="s">
        <v>308</v>
      </c>
      <c r="D100" t="s">
        <v>206</v>
      </c>
      <c r="E100" s="3" t="s">
        <v>155</v>
      </c>
      <c r="F100" t="s">
        <v>156</v>
      </c>
    </row>
    <row r="101" spans="1:6" x14ac:dyDescent="0.25">
      <c r="A101" t="s">
        <v>148</v>
      </c>
      <c r="B101" t="s">
        <v>163</v>
      </c>
      <c r="C101" t="s">
        <v>309</v>
      </c>
      <c r="D101" t="s">
        <v>166</v>
      </c>
    </row>
    <row r="102" spans="1:6" x14ac:dyDescent="0.25">
      <c r="A102" t="s">
        <v>148</v>
      </c>
      <c r="B102" t="s">
        <v>149</v>
      </c>
      <c r="C102" t="s">
        <v>310</v>
      </c>
      <c r="D102" t="s">
        <v>151</v>
      </c>
    </row>
    <row r="103" spans="1:6" x14ac:dyDescent="0.25">
      <c r="A103" t="s">
        <v>148</v>
      </c>
      <c r="B103" t="s">
        <v>152</v>
      </c>
      <c r="C103" t="s">
        <v>311</v>
      </c>
      <c r="D103" t="s">
        <v>173</v>
      </c>
      <c r="E103" s="3" t="s">
        <v>312</v>
      </c>
      <c r="F103" t="s">
        <v>156</v>
      </c>
    </row>
    <row r="104" spans="1:6" x14ac:dyDescent="0.25">
      <c r="A104" t="s">
        <v>148</v>
      </c>
      <c r="B104" t="s">
        <v>152</v>
      </c>
      <c r="C104" t="s">
        <v>313</v>
      </c>
      <c r="D104" t="s">
        <v>158</v>
      </c>
      <c r="E104" s="3" t="s">
        <v>314</v>
      </c>
      <c r="F104" t="s">
        <v>156</v>
      </c>
    </row>
    <row r="105" spans="1:6" x14ac:dyDescent="0.25">
      <c r="A105" t="s">
        <v>148</v>
      </c>
      <c r="B105" t="s">
        <v>152</v>
      </c>
      <c r="C105" t="s">
        <v>315</v>
      </c>
      <c r="D105" t="s">
        <v>198</v>
      </c>
      <c r="E105" s="3" t="s">
        <v>316</v>
      </c>
      <c r="F105" t="s">
        <v>156</v>
      </c>
    </row>
    <row r="106" spans="1:6" x14ac:dyDescent="0.25">
      <c r="A106" t="s">
        <v>148</v>
      </c>
      <c r="B106" t="s">
        <v>163</v>
      </c>
      <c r="C106" t="s">
        <v>317</v>
      </c>
      <c r="D106" t="s">
        <v>151</v>
      </c>
    </row>
    <row r="107" spans="1:6" x14ac:dyDescent="0.25">
      <c r="A107" t="s">
        <v>148</v>
      </c>
      <c r="B107" t="s">
        <v>149</v>
      </c>
      <c r="C107" t="s">
        <v>318</v>
      </c>
      <c r="D107" t="s">
        <v>151</v>
      </c>
    </row>
    <row r="108" spans="1:6" x14ac:dyDescent="0.25">
      <c r="A108" t="s">
        <v>148</v>
      </c>
      <c r="B108" t="s">
        <v>152</v>
      </c>
      <c r="C108" t="s">
        <v>319</v>
      </c>
      <c r="D108" t="s">
        <v>219</v>
      </c>
      <c r="E108" s="3" t="s">
        <v>320</v>
      </c>
      <c r="F108" t="s">
        <v>156</v>
      </c>
    </row>
    <row r="109" spans="1:6" x14ac:dyDescent="0.25">
      <c r="A109" t="s">
        <v>148</v>
      </c>
      <c r="B109" t="s">
        <v>152</v>
      </c>
      <c r="C109" t="s">
        <v>321</v>
      </c>
      <c r="D109" t="s">
        <v>304</v>
      </c>
      <c r="E109" s="3" t="s">
        <v>305</v>
      </c>
      <c r="F109" t="s">
        <v>156</v>
      </c>
    </row>
    <row r="110" spans="1:6" x14ac:dyDescent="0.25">
      <c r="A110" t="s">
        <v>148</v>
      </c>
      <c r="B110" t="s">
        <v>152</v>
      </c>
      <c r="C110" t="s">
        <v>322</v>
      </c>
      <c r="D110" t="s">
        <v>154</v>
      </c>
      <c r="E110" s="3" t="s">
        <v>155</v>
      </c>
      <c r="F110" t="s">
        <v>156</v>
      </c>
    </row>
    <row r="111" spans="1:6" x14ac:dyDescent="0.25">
      <c r="A111" t="s">
        <v>148</v>
      </c>
      <c r="B111" t="s">
        <v>163</v>
      </c>
      <c r="C111" t="s">
        <v>323</v>
      </c>
      <c r="D111" t="s">
        <v>151</v>
      </c>
    </row>
    <row r="112" spans="1:6" x14ac:dyDescent="0.25">
      <c r="A112" t="s">
        <v>148</v>
      </c>
      <c r="B112" t="s">
        <v>149</v>
      </c>
      <c r="C112" t="s">
        <v>324</v>
      </c>
      <c r="D112" t="s">
        <v>151</v>
      </c>
    </row>
    <row r="113" spans="1:6" x14ac:dyDescent="0.25">
      <c r="A113" t="s">
        <v>148</v>
      </c>
      <c r="B113" t="s">
        <v>152</v>
      </c>
      <c r="C113" t="s">
        <v>325</v>
      </c>
      <c r="D113" t="s">
        <v>161</v>
      </c>
      <c r="E113" s="3" t="s">
        <v>326</v>
      </c>
      <c r="F113" t="s">
        <v>156</v>
      </c>
    </row>
    <row r="114" spans="1:6" x14ac:dyDescent="0.25">
      <c r="A114" t="s">
        <v>148</v>
      </c>
      <c r="B114" t="s">
        <v>152</v>
      </c>
      <c r="C114" t="s">
        <v>327</v>
      </c>
      <c r="D114" t="s">
        <v>180</v>
      </c>
      <c r="E114" s="3" t="s">
        <v>328</v>
      </c>
      <c r="F114" t="s">
        <v>156</v>
      </c>
    </row>
    <row r="115" spans="1:6" x14ac:dyDescent="0.25">
      <c r="A115" t="s">
        <v>148</v>
      </c>
      <c r="B115" t="s">
        <v>152</v>
      </c>
      <c r="C115" t="s">
        <v>329</v>
      </c>
      <c r="D115" t="s">
        <v>304</v>
      </c>
      <c r="E115" s="3" t="s">
        <v>305</v>
      </c>
      <c r="F115" t="s">
        <v>156</v>
      </c>
    </row>
    <row r="116" spans="1:6" x14ac:dyDescent="0.25">
      <c r="A116" t="s">
        <v>148</v>
      </c>
      <c r="B116" t="s">
        <v>163</v>
      </c>
      <c r="C116" t="s">
        <v>330</v>
      </c>
      <c r="D116" t="s">
        <v>151</v>
      </c>
    </row>
    <row r="117" spans="1:6" x14ac:dyDescent="0.25">
      <c r="A117" t="s">
        <v>148</v>
      </c>
      <c r="B117" t="s">
        <v>149</v>
      </c>
      <c r="C117" t="s">
        <v>331</v>
      </c>
      <c r="D117" t="s">
        <v>151</v>
      </c>
    </row>
    <row r="118" spans="1:6" x14ac:dyDescent="0.25">
      <c r="A118" t="s">
        <v>148</v>
      </c>
      <c r="B118" t="s">
        <v>152</v>
      </c>
      <c r="C118" t="s">
        <v>332</v>
      </c>
      <c r="D118" t="s">
        <v>173</v>
      </c>
      <c r="E118" s="3" t="s">
        <v>333</v>
      </c>
      <c r="F118" t="s">
        <v>156</v>
      </c>
    </row>
    <row r="119" spans="1:6" x14ac:dyDescent="0.25">
      <c r="A119" t="s">
        <v>148</v>
      </c>
      <c r="B119" t="s">
        <v>152</v>
      </c>
      <c r="C119" t="s">
        <v>334</v>
      </c>
      <c r="D119" t="s">
        <v>168</v>
      </c>
      <c r="E119" s="3" t="s">
        <v>335</v>
      </c>
      <c r="F119" t="s">
        <v>156</v>
      </c>
    </row>
    <row r="120" spans="1:6" x14ac:dyDescent="0.25">
      <c r="A120" t="s">
        <v>148</v>
      </c>
      <c r="B120" t="s">
        <v>152</v>
      </c>
      <c r="C120" t="s">
        <v>336</v>
      </c>
      <c r="D120" t="s">
        <v>219</v>
      </c>
      <c r="E120" s="3" t="s">
        <v>337</v>
      </c>
      <c r="F120" t="s">
        <v>156</v>
      </c>
    </row>
    <row r="121" spans="1:6" x14ac:dyDescent="0.25">
      <c r="A121" t="s">
        <v>148</v>
      </c>
      <c r="B121" t="s">
        <v>163</v>
      </c>
      <c r="C121" t="s">
        <v>338</v>
      </c>
      <c r="D121" t="s">
        <v>166</v>
      </c>
    </row>
    <row r="122" spans="1:6" x14ac:dyDescent="0.25">
      <c r="A122" t="s">
        <v>148</v>
      </c>
      <c r="B122" t="s">
        <v>149</v>
      </c>
      <c r="C122" t="s">
        <v>339</v>
      </c>
      <c r="D122" t="s">
        <v>166</v>
      </c>
    </row>
    <row r="123" spans="1:6" x14ac:dyDescent="0.25">
      <c r="A123" t="s">
        <v>148</v>
      </c>
      <c r="B123" t="s">
        <v>152</v>
      </c>
      <c r="C123" t="s">
        <v>340</v>
      </c>
      <c r="D123" t="s">
        <v>161</v>
      </c>
      <c r="E123" s="3" t="s">
        <v>341</v>
      </c>
      <c r="F123" t="s">
        <v>156</v>
      </c>
    </row>
    <row r="124" spans="1:6" x14ac:dyDescent="0.25">
      <c r="A124" t="s">
        <v>148</v>
      </c>
      <c r="B124" t="s">
        <v>152</v>
      </c>
      <c r="C124" t="s">
        <v>342</v>
      </c>
      <c r="D124" t="s">
        <v>168</v>
      </c>
      <c r="E124" s="3" t="s">
        <v>211</v>
      </c>
      <c r="F124" t="s">
        <v>156</v>
      </c>
    </row>
    <row r="125" spans="1:6" x14ac:dyDescent="0.25">
      <c r="A125" t="s">
        <v>148</v>
      </c>
      <c r="B125" t="s">
        <v>152</v>
      </c>
      <c r="C125" t="s">
        <v>343</v>
      </c>
      <c r="D125" t="s">
        <v>180</v>
      </c>
      <c r="E125" s="3" t="s">
        <v>344</v>
      </c>
      <c r="F125" t="s">
        <v>156</v>
      </c>
    </row>
    <row r="126" spans="1:6" x14ac:dyDescent="0.25">
      <c r="A126" t="s">
        <v>148</v>
      </c>
      <c r="B126" t="s">
        <v>163</v>
      </c>
      <c r="C126" t="s">
        <v>345</v>
      </c>
      <c r="D126" t="s">
        <v>166</v>
      </c>
    </row>
    <row r="127" spans="1:6" x14ac:dyDescent="0.25">
      <c r="A127" t="s">
        <v>148</v>
      </c>
      <c r="B127" t="s">
        <v>149</v>
      </c>
      <c r="C127" t="s">
        <v>346</v>
      </c>
      <c r="D127" t="s">
        <v>166</v>
      </c>
    </row>
    <row r="128" spans="1:6" x14ac:dyDescent="0.25">
      <c r="A128" t="s">
        <v>148</v>
      </c>
      <c r="B128" t="s">
        <v>152</v>
      </c>
      <c r="C128" t="s">
        <v>347</v>
      </c>
      <c r="D128" t="s">
        <v>161</v>
      </c>
      <c r="E128" s="3" t="s">
        <v>348</v>
      </c>
      <c r="F128" t="s">
        <v>156</v>
      </c>
    </row>
    <row r="129" spans="1:6" x14ac:dyDescent="0.25">
      <c r="A129" t="s">
        <v>148</v>
      </c>
      <c r="B129" t="s">
        <v>152</v>
      </c>
      <c r="C129" t="s">
        <v>349</v>
      </c>
      <c r="D129" t="s">
        <v>180</v>
      </c>
      <c r="E129" s="3" t="s">
        <v>350</v>
      </c>
      <c r="F129" t="s">
        <v>156</v>
      </c>
    </row>
    <row r="130" spans="1:6" x14ac:dyDescent="0.25">
      <c r="A130" t="s">
        <v>148</v>
      </c>
      <c r="B130" t="s">
        <v>152</v>
      </c>
      <c r="C130" t="s">
        <v>351</v>
      </c>
      <c r="D130" t="s">
        <v>198</v>
      </c>
      <c r="E130" s="3" t="s">
        <v>352</v>
      </c>
      <c r="F130" t="s">
        <v>156</v>
      </c>
    </row>
    <row r="131" spans="1:6" x14ac:dyDescent="0.25">
      <c r="A131" t="s">
        <v>148</v>
      </c>
      <c r="B131" t="s">
        <v>163</v>
      </c>
      <c r="C131" t="s">
        <v>353</v>
      </c>
      <c r="D131" t="s">
        <v>166</v>
      </c>
    </row>
    <row r="132" spans="1:6" x14ac:dyDescent="0.25">
      <c r="A132" t="s">
        <v>148</v>
      </c>
      <c r="B132" t="s">
        <v>149</v>
      </c>
      <c r="C132" t="s">
        <v>354</v>
      </c>
      <c r="D132" t="s">
        <v>151</v>
      </c>
    </row>
    <row r="133" spans="1:6" x14ac:dyDescent="0.25">
      <c r="A133" t="s">
        <v>148</v>
      </c>
      <c r="B133" t="s">
        <v>152</v>
      </c>
      <c r="C133" t="s">
        <v>355</v>
      </c>
      <c r="D133" t="s">
        <v>180</v>
      </c>
      <c r="E133" s="3" t="s">
        <v>356</v>
      </c>
      <c r="F133" t="s">
        <v>156</v>
      </c>
    </row>
    <row r="134" spans="1:6" x14ac:dyDescent="0.25">
      <c r="A134" t="s">
        <v>148</v>
      </c>
      <c r="B134" t="s">
        <v>152</v>
      </c>
      <c r="C134" t="s">
        <v>357</v>
      </c>
      <c r="D134" t="s">
        <v>198</v>
      </c>
      <c r="E134" s="3" t="s">
        <v>358</v>
      </c>
      <c r="F134" t="s">
        <v>156</v>
      </c>
    </row>
    <row r="135" spans="1:6" x14ac:dyDescent="0.25">
      <c r="A135" t="s">
        <v>148</v>
      </c>
      <c r="B135" t="s">
        <v>152</v>
      </c>
      <c r="C135" t="s">
        <v>359</v>
      </c>
      <c r="D135" t="s">
        <v>198</v>
      </c>
      <c r="E135" s="3" t="s">
        <v>360</v>
      </c>
      <c r="F135" t="s">
        <v>156</v>
      </c>
    </row>
    <row r="136" spans="1:6" x14ac:dyDescent="0.25">
      <c r="A136" t="s">
        <v>148</v>
      </c>
      <c r="B136" t="s">
        <v>163</v>
      </c>
      <c r="C136" t="s">
        <v>361</v>
      </c>
      <c r="D136" t="s">
        <v>226</v>
      </c>
    </row>
    <row r="137" spans="1:6" x14ac:dyDescent="0.25">
      <c r="A137" t="s">
        <v>148</v>
      </c>
      <c r="B137" t="s">
        <v>149</v>
      </c>
      <c r="C137" t="s">
        <v>362</v>
      </c>
      <c r="D137" t="s">
        <v>151</v>
      </c>
    </row>
    <row r="138" spans="1:6" x14ac:dyDescent="0.25">
      <c r="A138" t="s">
        <v>148</v>
      </c>
      <c r="B138" t="s">
        <v>152</v>
      </c>
      <c r="C138" t="s">
        <v>363</v>
      </c>
      <c r="D138" t="s">
        <v>219</v>
      </c>
      <c r="E138" s="3" t="s">
        <v>364</v>
      </c>
      <c r="F138" t="s">
        <v>156</v>
      </c>
    </row>
    <row r="139" spans="1:6" x14ac:dyDescent="0.25">
      <c r="A139" t="s">
        <v>148</v>
      </c>
      <c r="B139" t="s">
        <v>152</v>
      </c>
      <c r="C139" t="s">
        <v>365</v>
      </c>
      <c r="D139" t="s">
        <v>219</v>
      </c>
      <c r="E139" s="3" t="s">
        <v>366</v>
      </c>
      <c r="F139" t="s">
        <v>156</v>
      </c>
    </row>
    <row r="140" spans="1:6" x14ac:dyDescent="0.25">
      <c r="A140" t="s">
        <v>148</v>
      </c>
      <c r="B140" t="s">
        <v>152</v>
      </c>
      <c r="C140" t="s">
        <v>367</v>
      </c>
      <c r="D140" t="s">
        <v>168</v>
      </c>
      <c r="E140" s="3" t="s">
        <v>156</v>
      </c>
      <c r="F140" t="s">
        <v>156</v>
      </c>
    </row>
    <row r="141" spans="1:6" x14ac:dyDescent="0.25">
      <c r="A141" t="s">
        <v>148</v>
      </c>
      <c r="B141" t="s">
        <v>163</v>
      </c>
      <c r="C141" t="s">
        <v>368</v>
      </c>
      <c r="D141" t="s">
        <v>166</v>
      </c>
    </row>
    <row r="142" spans="1:6" x14ac:dyDescent="0.25">
      <c r="A142" t="s">
        <v>148</v>
      </c>
      <c r="B142" t="s">
        <v>149</v>
      </c>
      <c r="C142" t="s">
        <v>369</v>
      </c>
      <c r="D142" t="s">
        <v>151</v>
      </c>
    </row>
    <row r="143" spans="1:6" x14ac:dyDescent="0.25">
      <c r="A143" t="s">
        <v>148</v>
      </c>
      <c r="B143" t="s">
        <v>152</v>
      </c>
      <c r="C143" t="s">
        <v>370</v>
      </c>
      <c r="D143" t="s">
        <v>161</v>
      </c>
      <c r="E143" s="3" t="s">
        <v>371</v>
      </c>
      <c r="F143" t="s">
        <v>156</v>
      </c>
    </row>
    <row r="144" spans="1:6" x14ac:dyDescent="0.25">
      <c r="A144" t="s">
        <v>148</v>
      </c>
      <c r="B144" t="s">
        <v>152</v>
      </c>
      <c r="C144" t="s">
        <v>372</v>
      </c>
      <c r="D144" t="s">
        <v>161</v>
      </c>
      <c r="E144" s="3" t="s">
        <v>373</v>
      </c>
      <c r="F144" t="s">
        <v>156</v>
      </c>
    </row>
    <row r="145" spans="1:6" x14ac:dyDescent="0.25">
      <c r="A145" t="s">
        <v>148</v>
      </c>
      <c r="B145" t="s">
        <v>152</v>
      </c>
      <c r="C145" t="s">
        <v>374</v>
      </c>
      <c r="D145" t="s">
        <v>206</v>
      </c>
      <c r="E145" s="3" t="s">
        <v>155</v>
      </c>
      <c r="F145" t="s">
        <v>156</v>
      </c>
    </row>
    <row r="146" spans="1:6" x14ac:dyDescent="0.25">
      <c r="A146" t="s">
        <v>148</v>
      </c>
      <c r="B146" t="s">
        <v>163</v>
      </c>
      <c r="C146" t="s">
        <v>375</v>
      </c>
      <c r="D146" t="s">
        <v>166</v>
      </c>
    </row>
    <row r="147" spans="1:6" x14ac:dyDescent="0.25">
      <c r="A147" t="s">
        <v>148</v>
      </c>
      <c r="B147" t="s">
        <v>149</v>
      </c>
      <c r="C147" t="s">
        <v>376</v>
      </c>
      <c r="D147" t="s">
        <v>166</v>
      </c>
    </row>
    <row r="148" spans="1:6" x14ac:dyDescent="0.25">
      <c r="A148" t="s">
        <v>148</v>
      </c>
      <c r="B148" t="s">
        <v>152</v>
      </c>
      <c r="C148" t="s">
        <v>377</v>
      </c>
      <c r="D148" t="s">
        <v>161</v>
      </c>
      <c r="E148" s="3" t="s">
        <v>378</v>
      </c>
      <c r="F148" t="s">
        <v>156</v>
      </c>
    </row>
    <row r="149" spans="1:6" x14ac:dyDescent="0.25">
      <c r="A149" t="s">
        <v>148</v>
      </c>
      <c r="B149" t="s">
        <v>152</v>
      </c>
      <c r="C149" t="s">
        <v>379</v>
      </c>
      <c r="D149" t="s">
        <v>233</v>
      </c>
      <c r="E149" s="3" t="s">
        <v>234</v>
      </c>
      <c r="F149" t="s">
        <v>156</v>
      </c>
    </row>
    <row r="150" spans="1:6" x14ac:dyDescent="0.25">
      <c r="A150" t="s">
        <v>148</v>
      </c>
      <c r="B150" t="s">
        <v>152</v>
      </c>
      <c r="C150" t="s">
        <v>380</v>
      </c>
      <c r="D150" t="s">
        <v>161</v>
      </c>
      <c r="E150" s="3" t="s">
        <v>373</v>
      </c>
      <c r="F150" t="s">
        <v>156</v>
      </c>
    </row>
    <row r="151" spans="1:6" x14ac:dyDescent="0.25">
      <c r="A151" t="s">
        <v>148</v>
      </c>
      <c r="B151" t="s">
        <v>163</v>
      </c>
      <c r="C151" t="s">
        <v>381</v>
      </c>
      <c r="D151" t="s">
        <v>166</v>
      </c>
    </row>
    <row r="152" spans="1:6" x14ac:dyDescent="0.25">
      <c r="A152" t="s">
        <v>148</v>
      </c>
      <c r="B152" t="s">
        <v>149</v>
      </c>
      <c r="C152" t="s">
        <v>382</v>
      </c>
      <c r="D152" t="s">
        <v>166</v>
      </c>
    </row>
    <row r="153" spans="1:6" x14ac:dyDescent="0.25">
      <c r="A153" t="s">
        <v>148</v>
      </c>
      <c r="B153" t="s">
        <v>152</v>
      </c>
      <c r="C153" t="s">
        <v>383</v>
      </c>
      <c r="D153" t="s">
        <v>180</v>
      </c>
      <c r="E153" s="3" t="s">
        <v>384</v>
      </c>
      <c r="F153" t="s">
        <v>156</v>
      </c>
    </row>
    <row r="154" spans="1:6" x14ac:dyDescent="0.25">
      <c r="A154" t="s">
        <v>148</v>
      </c>
      <c r="B154" t="s">
        <v>152</v>
      </c>
      <c r="C154" t="s">
        <v>385</v>
      </c>
      <c r="D154" t="s">
        <v>206</v>
      </c>
      <c r="E154" s="3" t="s">
        <v>155</v>
      </c>
      <c r="F154" t="s">
        <v>156</v>
      </c>
    </row>
    <row r="155" spans="1:6" x14ac:dyDescent="0.25">
      <c r="A155" t="s">
        <v>148</v>
      </c>
      <c r="B155" t="s">
        <v>152</v>
      </c>
      <c r="C155" t="s">
        <v>386</v>
      </c>
      <c r="D155" t="s">
        <v>180</v>
      </c>
      <c r="E155" s="3" t="s">
        <v>328</v>
      </c>
      <c r="F155" t="s">
        <v>156</v>
      </c>
    </row>
    <row r="156" spans="1:6" x14ac:dyDescent="0.25">
      <c r="A156" t="s">
        <v>148</v>
      </c>
      <c r="B156" t="s">
        <v>163</v>
      </c>
      <c r="C156" t="s">
        <v>387</v>
      </c>
      <c r="D156" t="s">
        <v>151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G1:EA50"/>
  <sheetViews>
    <sheetView topLeftCell="P1" workbookViewId="0">
      <selection activeCell="DY3" sqref="DY3"/>
    </sheetView>
  </sheetViews>
  <sheetFormatPr baseColWidth="10" defaultRowHeight="15" x14ac:dyDescent="0.25"/>
  <cols>
    <col min="8" max="8" width="26.140625" bestFit="1" customWidth="1"/>
    <col min="16" max="128" width="2" bestFit="1" customWidth="1"/>
  </cols>
  <sheetData>
    <row r="1" spans="7:131" s="25" customFormat="1" x14ac:dyDescent="0.25">
      <c r="L1" s="26"/>
      <c r="P1" s="25">
        <v>1</v>
      </c>
      <c r="Q1" s="25">
        <v>0</v>
      </c>
      <c r="R1" s="25">
        <v>1</v>
      </c>
      <c r="S1" s="25">
        <v>0</v>
      </c>
      <c r="T1" s="25">
        <v>1</v>
      </c>
      <c r="U1" s="25">
        <v>0</v>
      </c>
      <c r="V1" s="25">
        <v>1</v>
      </c>
      <c r="W1" s="25">
        <v>0</v>
      </c>
      <c r="X1" s="25">
        <v>1</v>
      </c>
      <c r="Y1" s="25">
        <v>0</v>
      </c>
      <c r="Z1" s="25">
        <v>1</v>
      </c>
      <c r="AA1" s="25">
        <v>0</v>
      </c>
      <c r="AB1" s="25">
        <v>1</v>
      </c>
      <c r="AC1" s="25">
        <v>0</v>
      </c>
      <c r="AD1" s="25">
        <v>1</v>
      </c>
      <c r="AE1" s="25">
        <v>0</v>
      </c>
      <c r="AF1" s="25">
        <v>1</v>
      </c>
      <c r="AG1" s="25">
        <v>0</v>
      </c>
      <c r="AH1" s="25">
        <v>1</v>
      </c>
      <c r="AI1" s="25">
        <v>0</v>
      </c>
      <c r="AJ1" s="25">
        <v>1</v>
      </c>
      <c r="AK1" s="25">
        <v>0</v>
      </c>
      <c r="AL1" s="25">
        <v>1</v>
      </c>
      <c r="AM1" s="25">
        <v>0</v>
      </c>
      <c r="AN1" s="25">
        <v>1</v>
      </c>
      <c r="AO1" s="25">
        <v>1</v>
      </c>
      <c r="AP1" s="25">
        <v>0</v>
      </c>
      <c r="AQ1" s="25">
        <v>0</v>
      </c>
      <c r="AR1" s="25">
        <v>0</v>
      </c>
      <c r="AS1" s="25">
        <v>0</v>
      </c>
      <c r="AT1" s="25">
        <v>0</v>
      </c>
      <c r="AU1" s="25">
        <v>0</v>
      </c>
      <c r="AV1" s="25">
        <v>0</v>
      </c>
      <c r="AW1" s="25">
        <v>0</v>
      </c>
      <c r="AX1" s="25">
        <v>0</v>
      </c>
      <c r="AY1" s="25">
        <v>0</v>
      </c>
      <c r="AZ1" s="25">
        <v>1</v>
      </c>
      <c r="BA1" s="25">
        <v>0</v>
      </c>
      <c r="BB1" s="25">
        <v>0</v>
      </c>
      <c r="BC1" s="25">
        <v>0</v>
      </c>
      <c r="BD1" s="25">
        <v>1</v>
      </c>
      <c r="BE1" s="25">
        <v>0</v>
      </c>
      <c r="BF1" s="25">
        <v>1</v>
      </c>
      <c r="BG1" s="25">
        <v>0</v>
      </c>
      <c r="BH1" s="25">
        <v>1</v>
      </c>
      <c r="BI1" s="25">
        <v>0</v>
      </c>
      <c r="BJ1" s="25">
        <v>1</v>
      </c>
      <c r="BK1" s="25">
        <v>0</v>
      </c>
      <c r="BL1" s="25">
        <v>0</v>
      </c>
      <c r="BM1" s="25">
        <v>0</v>
      </c>
      <c r="BN1" s="25">
        <v>0</v>
      </c>
      <c r="BO1" s="25">
        <v>0</v>
      </c>
      <c r="BP1" s="25">
        <v>0</v>
      </c>
      <c r="BQ1" s="25">
        <v>0</v>
      </c>
      <c r="BR1" s="25">
        <v>0</v>
      </c>
      <c r="BS1" s="25">
        <v>1</v>
      </c>
      <c r="BT1" s="25">
        <v>0</v>
      </c>
      <c r="BU1" s="25">
        <v>1</v>
      </c>
      <c r="BV1" s="25">
        <v>1</v>
      </c>
      <c r="BW1" s="25">
        <v>1</v>
      </c>
      <c r="BX1" s="25">
        <v>0</v>
      </c>
      <c r="BY1" s="25">
        <v>1</v>
      </c>
      <c r="BZ1" s="25">
        <v>1</v>
      </c>
      <c r="CA1" s="25">
        <v>0</v>
      </c>
      <c r="CB1" s="25">
        <v>1</v>
      </c>
      <c r="CC1" s="25">
        <v>0</v>
      </c>
      <c r="CD1" s="25">
        <v>1</v>
      </c>
      <c r="CE1" s="25">
        <v>1</v>
      </c>
      <c r="CF1" s="25">
        <v>0</v>
      </c>
      <c r="CG1" s="25">
        <v>1</v>
      </c>
      <c r="CH1" s="25">
        <v>0</v>
      </c>
      <c r="CI1" s="25">
        <v>0</v>
      </c>
      <c r="CJ1" s="25">
        <v>0</v>
      </c>
      <c r="CK1" s="25">
        <v>0</v>
      </c>
      <c r="CL1" s="25">
        <v>0</v>
      </c>
      <c r="CM1" s="25">
        <v>0</v>
      </c>
      <c r="CN1" s="25">
        <v>1</v>
      </c>
      <c r="CO1" s="25">
        <v>0</v>
      </c>
      <c r="CP1" s="25">
        <v>0</v>
      </c>
      <c r="CQ1" s="25">
        <v>0</v>
      </c>
      <c r="CR1" s="25">
        <v>0</v>
      </c>
      <c r="CS1" s="25">
        <v>0</v>
      </c>
      <c r="CT1" s="25">
        <v>0</v>
      </c>
      <c r="CU1" s="25">
        <v>0</v>
      </c>
      <c r="CV1" s="25">
        <v>1</v>
      </c>
      <c r="CW1" s="25">
        <v>0</v>
      </c>
      <c r="CX1" s="25">
        <v>0</v>
      </c>
      <c r="CY1" s="25">
        <v>0</v>
      </c>
      <c r="CZ1" s="25">
        <v>0</v>
      </c>
      <c r="DA1" s="25">
        <v>0</v>
      </c>
      <c r="DB1" s="25">
        <v>1</v>
      </c>
      <c r="DC1" s="25">
        <v>1</v>
      </c>
      <c r="DD1" s="25">
        <v>0</v>
      </c>
      <c r="DE1" s="25">
        <v>1</v>
      </c>
      <c r="DF1" s="25">
        <v>1</v>
      </c>
      <c r="DG1" s="25">
        <v>0</v>
      </c>
      <c r="DH1" s="25">
        <v>0</v>
      </c>
      <c r="DI1" s="25">
        <v>0</v>
      </c>
      <c r="DJ1" s="25">
        <v>1</v>
      </c>
      <c r="DK1" s="25">
        <v>0</v>
      </c>
      <c r="DL1" s="25">
        <v>1</v>
      </c>
      <c r="DM1" s="25">
        <v>0</v>
      </c>
      <c r="DN1" s="25">
        <v>1</v>
      </c>
      <c r="DO1" s="25">
        <v>1</v>
      </c>
      <c r="DP1" s="25">
        <v>0</v>
      </c>
      <c r="DQ1" s="25">
        <v>1</v>
      </c>
      <c r="DR1" s="25">
        <v>0</v>
      </c>
      <c r="DS1" s="25">
        <v>1</v>
      </c>
      <c r="DT1" s="25">
        <v>1</v>
      </c>
      <c r="DU1" s="25">
        <v>1</v>
      </c>
      <c r="DV1" s="25">
        <v>1</v>
      </c>
      <c r="DW1" s="25">
        <v>1</v>
      </c>
      <c r="DX1" s="25">
        <v>1</v>
      </c>
    </row>
    <row r="2" spans="7:131" x14ac:dyDescent="0.25">
      <c r="H2" s="1" t="s">
        <v>84</v>
      </c>
      <c r="P2" s="81" t="str">
        <f>BIN2HEX(CONCATENATE(TEXT(S1,"0"), TEXT(R1,"0"), TEXT(Q1,"0"), TEXT(P1,"0")))</f>
        <v>5</v>
      </c>
      <c r="Q2" s="81"/>
      <c r="R2" s="81"/>
      <c r="S2" s="81"/>
      <c r="T2" s="81" t="str">
        <f t="shared" ref="T2" si="0">BIN2HEX(CONCATENATE(TEXT(W1,"0"), TEXT(V1,"0"), TEXT(U1,"0"), TEXT(T1,"0")))</f>
        <v>5</v>
      </c>
      <c r="U2" s="81"/>
      <c r="V2" s="81"/>
      <c r="W2" s="81"/>
      <c r="X2" s="81" t="str">
        <f t="shared" ref="X2" si="1">BIN2HEX(CONCATENATE(TEXT(AA1,"0"), TEXT(Z1,"0"), TEXT(Y1,"0"), TEXT(X1,"0")))</f>
        <v>5</v>
      </c>
      <c r="Y2" s="81"/>
      <c r="Z2" s="81"/>
      <c r="AA2" s="81"/>
      <c r="AB2" s="81" t="str">
        <f t="shared" ref="AB2" si="2">BIN2HEX(CONCATENATE(TEXT(AE1,"0"), TEXT(AD1,"0"), TEXT(AC1,"0"), TEXT(AB1,"0")))</f>
        <v>5</v>
      </c>
      <c r="AC2" s="81"/>
      <c r="AD2" s="81"/>
      <c r="AE2" s="81"/>
      <c r="AF2" s="81" t="str">
        <f t="shared" ref="AF2" si="3">BIN2HEX(CONCATENATE(TEXT(AI1,"0"), TEXT(AH1,"0"), TEXT(AG1,"0"), TEXT(AF1,"0")))</f>
        <v>5</v>
      </c>
      <c r="AG2" s="81"/>
      <c r="AH2" s="81"/>
      <c r="AI2" s="81"/>
      <c r="AJ2" s="81" t="str">
        <f t="shared" ref="AJ2" si="4">BIN2HEX(CONCATENATE(TEXT(AM1,"0"), TEXT(AL1,"0"), TEXT(AK1,"0"), TEXT(AJ1,"0")))</f>
        <v>5</v>
      </c>
      <c r="AK2" s="81"/>
      <c r="AL2" s="81"/>
      <c r="AM2" s="81"/>
      <c r="AN2" s="81" t="str">
        <f t="shared" ref="AN2" si="5">BIN2HEX(CONCATENATE(TEXT(AQ1,"0"), TEXT(AP1,"0"), TEXT(AO1,"0"), TEXT(AN1,"0")))</f>
        <v>3</v>
      </c>
      <c r="AO2" s="81"/>
      <c r="AP2" s="81"/>
      <c r="AQ2" s="81"/>
      <c r="AR2" s="81" t="str">
        <f t="shared" ref="AR2" si="6">BIN2HEX(CONCATENATE(TEXT(AU1,"0"), TEXT(AT1,"0"), TEXT(AS1,"0"), TEXT(AR1,"0")))</f>
        <v>0</v>
      </c>
      <c r="AS2" s="81"/>
      <c r="AT2" s="81"/>
      <c r="AU2" s="81"/>
      <c r="AV2" s="81" t="str">
        <f t="shared" ref="AV2" si="7">BIN2HEX(CONCATENATE(TEXT(AY1,"0"), TEXT(AX1,"0"), TEXT(AW1,"0"), TEXT(AV1,"0")))</f>
        <v>0</v>
      </c>
      <c r="AW2" s="81"/>
      <c r="AX2" s="81"/>
      <c r="AY2" s="81"/>
      <c r="AZ2" s="81" t="str">
        <f t="shared" ref="AZ2" si="8">BIN2HEX(CONCATENATE(TEXT(BC1,"0"), TEXT(BB1,"0"), TEXT(BA1,"0"), TEXT(AZ1,"0")))</f>
        <v>1</v>
      </c>
      <c r="BA2" s="81"/>
      <c r="BB2" s="81"/>
      <c r="BC2" s="81"/>
      <c r="BD2" s="81" t="str">
        <f t="shared" ref="BD2" si="9">BIN2HEX(CONCATENATE(TEXT(BG1,"0"), TEXT(BF1,"0"), TEXT(BE1,"0"), TEXT(BD1,"0")))</f>
        <v>5</v>
      </c>
      <c r="BE2" s="81"/>
      <c r="BF2" s="81"/>
      <c r="BG2" s="81"/>
      <c r="BH2" s="81" t="str">
        <f t="shared" ref="BH2" si="10">BIN2HEX(CONCATENATE(TEXT(BK1,"0"), TEXT(BJ1,"0"), TEXT(BI1,"0"), TEXT(BH1,"0")))</f>
        <v>5</v>
      </c>
      <c r="BI2" s="81"/>
      <c r="BJ2" s="81"/>
      <c r="BK2" s="81"/>
      <c r="BL2" s="81" t="str">
        <f t="shared" ref="BL2" si="11">BIN2HEX(CONCATENATE(TEXT(BO1,"0"), TEXT(BN1,"0"), TEXT(BM1,"0"), TEXT(BL1,"0")))</f>
        <v>0</v>
      </c>
      <c r="BM2" s="81"/>
      <c r="BN2" s="81"/>
      <c r="BO2" s="81"/>
      <c r="BP2" s="81" t="str">
        <f t="shared" ref="BP2" si="12">BIN2HEX(CONCATENATE(TEXT(BS1,"0"), TEXT(BR1,"0"), TEXT(BQ1,"0"), TEXT(BP1,"0")))</f>
        <v>8</v>
      </c>
      <c r="BQ2" s="81"/>
      <c r="BR2" s="81"/>
      <c r="BS2" s="81"/>
      <c r="BT2" s="81" t="str">
        <f t="shared" ref="BT2" si="13">BIN2HEX(CONCATENATE(TEXT(BW1,"0"), TEXT(BV1,"0"), TEXT(BU1,"0"), TEXT(BT1,"0")))</f>
        <v>E</v>
      </c>
      <c r="BU2" s="81"/>
      <c r="BV2" s="81"/>
      <c r="BW2" s="81"/>
      <c r="BX2" s="81" t="str">
        <f t="shared" ref="BX2" si="14">BIN2HEX(CONCATENATE(TEXT(CA1,"0"), TEXT(BZ1,"0"), TEXT(BY1,"0"), TEXT(BX1,"0")))</f>
        <v>6</v>
      </c>
      <c r="BY2" s="81"/>
      <c r="BZ2" s="81"/>
      <c r="CA2" s="81"/>
      <c r="CB2" s="81" t="str">
        <f t="shared" ref="CB2" si="15">BIN2HEX(CONCATENATE(TEXT(CE1,"0"), TEXT(CD1,"0"), TEXT(CC1,"0"), TEXT(CB1,"0")))</f>
        <v>D</v>
      </c>
      <c r="CC2" s="81"/>
      <c r="CD2" s="81"/>
      <c r="CE2" s="81"/>
      <c r="CF2" s="81" t="str">
        <f t="shared" ref="CF2" si="16">BIN2HEX(CONCATENATE(TEXT(CI1,"0"), TEXT(CH1,"0"), TEXT(CG1,"0"), TEXT(CF1,"0")))</f>
        <v>2</v>
      </c>
      <c r="CG2" s="81"/>
      <c r="CH2" s="81"/>
      <c r="CI2" s="81"/>
      <c r="CJ2" s="81" t="str">
        <f t="shared" ref="CJ2" si="17">BIN2HEX(CONCATENATE(TEXT(CM1,"0"), TEXT(CL1,"0"), TEXT(CK1,"0"), TEXT(CJ1,"0")))</f>
        <v>0</v>
      </c>
      <c r="CK2" s="81"/>
      <c r="CL2" s="81"/>
      <c r="CM2" s="81"/>
      <c r="CN2" s="81" t="str">
        <f t="shared" ref="CN2" si="18">BIN2HEX(CONCATENATE(TEXT(CQ1,"0"), TEXT(CP1,"0"), TEXT(CO1,"0"), TEXT(CN1,"0")))</f>
        <v>1</v>
      </c>
      <c r="CO2" s="81"/>
      <c r="CP2" s="81"/>
      <c r="CQ2" s="81"/>
      <c r="CR2" s="81" t="str">
        <f t="shared" ref="CR2" si="19">BIN2HEX(CONCATENATE(TEXT(CU1,"0"), TEXT(CT1,"0"), TEXT(CS1,"0"), TEXT(CR1,"0")))</f>
        <v>0</v>
      </c>
      <c r="CS2" s="81"/>
      <c r="CT2" s="81"/>
      <c r="CU2" s="81"/>
      <c r="CV2" s="81" t="str">
        <f t="shared" ref="CV2" si="20">BIN2HEX(CONCATENATE(TEXT(CY1,"0"), TEXT(CX1,"0"), TEXT(CW1,"0"), TEXT(CV1,"0")))</f>
        <v>1</v>
      </c>
      <c r="CW2" s="81"/>
      <c r="CX2" s="81"/>
      <c r="CY2" s="81"/>
      <c r="CZ2" s="81" t="str">
        <f t="shared" ref="CZ2" si="21">BIN2HEX(CONCATENATE(TEXT(DC1,"0"), TEXT(DB1,"0"), TEXT(DA1,"0"), TEXT(CZ1,"0")))</f>
        <v>C</v>
      </c>
      <c r="DA2" s="81"/>
      <c r="DB2" s="81"/>
      <c r="DC2" s="81"/>
      <c r="DD2" s="81" t="str">
        <f t="shared" ref="DD2" si="22">BIN2HEX(CONCATENATE(TEXT(DG1,"0"), TEXT(DF1,"0"), TEXT(DE1,"0"), TEXT(DD1,"0")))</f>
        <v>6</v>
      </c>
      <c r="DE2" s="81"/>
      <c r="DF2" s="81"/>
      <c r="DG2" s="81"/>
      <c r="DH2" s="81" t="str">
        <f t="shared" ref="DH2" si="23">BIN2HEX(CONCATENATE(TEXT(DK1,"0"), TEXT(DJ1,"0"), TEXT(DI1,"0"), TEXT(DH1,"0")))</f>
        <v>4</v>
      </c>
      <c r="DI2" s="81"/>
      <c r="DJ2" s="81"/>
      <c r="DK2" s="81"/>
      <c r="DL2" s="81" t="str">
        <f t="shared" ref="DL2" si="24">BIN2HEX(CONCATENATE(TEXT(DO1,"0"), TEXT(DN1,"0"), TEXT(DM1,"0"), TEXT(DL1,"0")))</f>
        <v>D</v>
      </c>
      <c r="DM2" s="81"/>
      <c r="DN2" s="81"/>
      <c r="DO2" s="81"/>
      <c r="DP2" s="81" t="str">
        <f t="shared" ref="DP2" si="25">BIN2HEX(CONCATENATE(TEXT(DS1,"0"), TEXT(DR1,"0"), TEXT(DQ1,"0"), TEXT(DP1,"0")))</f>
        <v>A</v>
      </c>
      <c r="DQ2" s="81"/>
      <c r="DR2" s="81"/>
      <c r="DS2" s="81"/>
      <c r="DT2" s="81" t="str">
        <f t="shared" ref="DT2" si="26">BIN2HEX(CONCATENATE(TEXT(DW1,"0"), TEXT(DV1,"0"), TEXT(DU1,"0"), TEXT(DT1,"0")))</f>
        <v>F</v>
      </c>
      <c r="DU2" s="81"/>
      <c r="DV2" s="81"/>
      <c r="DW2" s="81"/>
    </row>
    <row r="3" spans="7:131" x14ac:dyDescent="0.25">
      <c r="G3" t="s">
        <v>71</v>
      </c>
      <c r="H3" s="1" t="s">
        <v>85</v>
      </c>
      <c r="P3" s="81" t="s">
        <v>95</v>
      </c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 t="s">
        <v>102</v>
      </c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  <c r="BA3" s="81"/>
      <c r="BB3" s="81"/>
      <c r="BC3" s="81"/>
      <c r="BD3" s="81" t="s">
        <v>73</v>
      </c>
      <c r="BE3" s="81"/>
      <c r="BF3" s="81"/>
      <c r="BG3" s="81"/>
      <c r="BH3" s="81" t="s">
        <v>74</v>
      </c>
      <c r="BI3" s="81"/>
      <c r="BJ3" s="81"/>
      <c r="BK3" s="81"/>
      <c r="BL3" s="81"/>
      <c r="BM3" s="81"/>
      <c r="BN3" s="81"/>
      <c r="BO3" s="81"/>
      <c r="BP3" s="81" t="s">
        <v>422</v>
      </c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81"/>
      <c r="CF3" s="81"/>
      <c r="CG3" s="81"/>
      <c r="CH3" s="81"/>
      <c r="CI3" s="81"/>
      <c r="CJ3" s="81"/>
      <c r="CK3" s="81"/>
      <c r="CL3" s="81"/>
      <c r="CM3" s="81"/>
      <c r="CN3" s="81"/>
      <c r="CO3" s="81"/>
      <c r="CP3" s="81"/>
      <c r="CQ3" s="81"/>
      <c r="CR3" s="81"/>
      <c r="CS3" s="81"/>
      <c r="CT3" s="81"/>
      <c r="CU3" s="81"/>
      <c r="CV3" s="81"/>
      <c r="CW3" s="81"/>
      <c r="CX3" s="81"/>
      <c r="CY3" s="81"/>
      <c r="CZ3" s="81"/>
      <c r="DA3" s="81"/>
      <c r="DB3" s="81"/>
      <c r="DC3" s="81"/>
      <c r="DD3" s="81" t="s">
        <v>96</v>
      </c>
      <c r="DE3" s="81"/>
      <c r="DF3" s="81"/>
      <c r="DG3" s="81"/>
      <c r="DH3" s="81"/>
      <c r="DI3" s="81"/>
      <c r="DJ3" s="81"/>
      <c r="DK3" s="81"/>
      <c r="DL3" s="81"/>
      <c r="DM3" s="81"/>
      <c r="DN3" s="81"/>
      <c r="DO3" s="81"/>
      <c r="DP3" s="81"/>
      <c r="DQ3" s="81"/>
      <c r="DR3" s="81"/>
      <c r="DS3" s="81"/>
    </row>
    <row r="4" spans="7:131" x14ac:dyDescent="0.25">
      <c r="G4" t="s">
        <v>71</v>
      </c>
      <c r="H4" s="1" t="s">
        <v>85</v>
      </c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 t="str">
        <f>"0x"&amp;CONCATENATE(AZ2,AV2,AR2,AN2)</f>
        <v>0x1003</v>
      </c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 t="str">
        <f>"LI: 0x"&amp;CONCATENATE(BL2,BH2)&amp;" ("&amp;HEX2DEC(CONCATENATE(BL2,BH2))&amp;")"</f>
        <v>LI: 0x05 (5)</v>
      </c>
      <c r="BI4" s="81"/>
      <c r="BJ4" s="81"/>
      <c r="BK4" s="81"/>
      <c r="BL4" s="81"/>
      <c r="BM4" s="81"/>
      <c r="BN4" s="81"/>
      <c r="BO4" s="81"/>
      <c r="BP4" s="81" t="str">
        <f>"LI: 0x"&amp;CONCATENATE(BT2,BP2,CB2,BX2)&amp;" ("&amp;HEX2DEC(CONCATENATE(BT2,BP2,CB2,BX2))&amp;")"</f>
        <v>LI: 0xE8D6 (59606)</v>
      </c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81"/>
      <c r="CF4" s="81" t="str">
        <f>"LI: 0x"&amp;CONCATENATE(CR2,CN2,CJ2,CF2)&amp;" ("&amp;HEX2DEC(CONCATENATE(CR2,CN2,CJ2,CF2))&amp;")"</f>
        <v>LI: 0x0102 (258)</v>
      </c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 t="str">
        <f>"LI: 0x"&amp;CONCATENATE(DH2,DD2,CZ2,CV2)&amp;" ("&amp;HEX2DEC(CONCATENATE(DH2,DD2,CZ2,CV2))&amp;")"</f>
        <v>LI: 0x46C1 (18113)</v>
      </c>
      <c r="CW4" s="81"/>
      <c r="CX4" s="81"/>
      <c r="CY4" s="81"/>
      <c r="CZ4" s="81"/>
      <c r="DA4" s="81"/>
      <c r="DB4" s="81"/>
      <c r="DC4" s="81"/>
      <c r="DD4" s="81"/>
      <c r="DE4" s="81"/>
      <c r="DF4" s="81"/>
      <c r="DG4" s="81"/>
      <c r="DH4" s="81"/>
      <c r="DI4" s="81"/>
      <c r="DJ4" s="81"/>
      <c r="DK4" s="81"/>
    </row>
    <row r="5" spans="7:131" x14ac:dyDescent="0.25">
      <c r="G5" t="s">
        <v>71</v>
      </c>
      <c r="H5" s="1" t="s">
        <v>85</v>
      </c>
      <c r="P5" t="s">
        <v>99</v>
      </c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</row>
    <row r="6" spans="7:131" s="25" customFormat="1" x14ac:dyDescent="0.25">
      <c r="G6" s="25" t="s">
        <v>72</v>
      </c>
      <c r="H6" s="26" t="s">
        <v>86</v>
      </c>
      <c r="P6" s="25">
        <v>1</v>
      </c>
      <c r="Q6" s="25">
        <v>0</v>
      </c>
      <c r="R6" s="25">
        <v>1</v>
      </c>
      <c r="S6" s="25">
        <v>0</v>
      </c>
      <c r="T6" s="25">
        <v>1</v>
      </c>
      <c r="U6" s="25">
        <v>0</v>
      </c>
      <c r="V6" s="25">
        <v>1</v>
      </c>
      <c r="W6" s="25">
        <v>0</v>
      </c>
      <c r="X6" s="25">
        <v>1</v>
      </c>
      <c r="Y6" s="25">
        <v>0</v>
      </c>
      <c r="Z6" s="25">
        <v>1</v>
      </c>
      <c r="AA6" s="25">
        <v>0</v>
      </c>
      <c r="AB6" s="25">
        <v>1</v>
      </c>
      <c r="AC6" s="25">
        <v>0</v>
      </c>
      <c r="AD6" s="25">
        <v>1</v>
      </c>
      <c r="AE6" s="25">
        <v>0</v>
      </c>
      <c r="AF6" s="25">
        <v>1</v>
      </c>
      <c r="AG6" s="25">
        <v>0</v>
      </c>
      <c r="AH6" s="25">
        <v>1</v>
      </c>
      <c r="AI6" s="25">
        <v>0</v>
      </c>
      <c r="AJ6" s="25">
        <v>1</v>
      </c>
      <c r="AK6" s="25">
        <v>0</v>
      </c>
      <c r="AL6" s="25">
        <v>1</v>
      </c>
      <c r="AM6" s="25">
        <v>0</v>
      </c>
      <c r="AN6" s="25">
        <v>1</v>
      </c>
      <c r="AO6" s="25">
        <v>1</v>
      </c>
      <c r="AP6" s="25">
        <v>0</v>
      </c>
      <c r="AQ6" s="25">
        <v>0</v>
      </c>
      <c r="AR6" s="25">
        <v>0</v>
      </c>
      <c r="AS6" s="25">
        <v>0</v>
      </c>
      <c r="AT6" s="25">
        <v>0</v>
      </c>
      <c r="AU6" s="25">
        <v>0</v>
      </c>
      <c r="AV6" s="25">
        <v>0</v>
      </c>
      <c r="AW6" s="25">
        <v>0</v>
      </c>
      <c r="AX6" s="25">
        <v>0</v>
      </c>
      <c r="AY6" s="25">
        <v>0</v>
      </c>
      <c r="AZ6" s="25">
        <v>1</v>
      </c>
      <c r="BA6" s="25">
        <v>0</v>
      </c>
      <c r="BB6" s="25">
        <v>0</v>
      </c>
      <c r="BC6" s="25">
        <v>0</v>
      </c>
      <c r="BD6" s="25">
        <v>1</v>
      </c>
      <c r="BE6" s="25">
        <v>0</v>
      </c>
      <c r="BF6" s="25">
        <v>1</v>
      </c>
      <c r="BG6" s="25">
        <v>0</v>
      </c>
      <c r="BH6" s="25">
        <v>1</v>
      </c>
      <c r="BI6" s="25">
        <v>0</v>
      </c>
      <c r="BJ6" s="25">
        <v>1</v>
      </c>
      <c r="BK6" s="25">
        <v>0</v>
      </c>
      <c r="BL6" s="25">
        <v>0</v>
      </c>
      <c r="BM6" s="25">
        <v>0</v>
      </c>
      <c r="BN6" s="25">
        <v>0</v>
      </c>
      <c r="BO6" s="25">
        <v>0</v>
      </c>
      <c r="BP6" s="25">
        <v>0</v>
      </c>
      <c r="BQ6" s="25">
        <v>0</v>
      </c>
      <c r="BR6" s="25">
        <v>0</v>
      </c>
      <c r="BS6" s="25">
        <v>1</v>
      </c>
      <c r="BT6" s="25">
        <v>0</v>
      </c>
      <c r="BU6" s="25">
        <v>1</v>
      </c>
      <c r="BV6" s="25">
        <v>1</v>
      </c>
      <c r="BW6" s="25">
        <v>1</v>
      </c>
      <c r="BX6" s="25">
        <v>0</v>
      </c>
      <c r="BY6" s="25">
        <v>1</v>
      </c>
      <c r="BZ6" s="25">
        <v>1</v>
      </c>
      <c r="CA6" s="25">
        <v>0</v>
      </c>
      <c r="CB6" s="25">
        <v>1</v>
      </c>
      <c r="CC6" s="25">
        <v>0</v>
      </c>
      <c r="CD6" s="25">
        <v>1</v>
      </c>
      <c r="CE6" s="25">
        <v>1</v>
      </c>
      <c r="CF6" s="25">
        <v>0</v>
      </c>
      <c r="CG6" s="25">
        <v>1</v>
      </c>
      <c r="CH6" s="25">
        <v>1</v>
      </c>
      <c r="CI6" s="25">
        <v>0</v>
      </c>
      <c r="CJ6" s="25">
        <v>1</v>
      </c>
      <c r="CK6" s="25">
        <v>0</v>
      </c>
      <c r="CL6" s="25">
        <v>0</v>
      </c>
      <c r="CM6" s="25">
        <v>0</v>
      </c>
      <c r="CN6" s="25">
        <v>0</v>
      </c>
      <c r="CO6" s="25">
        <v>0</v>
      </c>
      <c r="CP6" s="25">
        <v>0</v>
      </c>
      <c r="CQ6" s="25">
        <v>1</v>
      </c>
      <c r="CR6" s="25">
        <v>0</v>
      </c>
      <c r="CS6" s="25">
        <v>0</v>
      </c>
      <c r="CT6" s="25">
        <v>0</v>
      </c>
      <c r="CU6" s="25">
        <v>0</v>
      </c>
      <c r="CV6" s="25">
        <v>0</v>
      </c>
      <c r="CW6" s="25">
        <v>0</v>
      </c>
      <c r="CX6" s="25">
        <v>0</v>
      </c>
      <c r="CY6" s="25">
        <v>1</v>
      </c>
      <c r="CZ6" s="25">
        <v>0</v>
      </c>
      <c r="DA6" s="25">
        <v>0</v>
      </c>
      <c r="DB6" s="25">
        <v>0</v>
      </c>
      <c r="DC6" s="25">
        <v>0</v>
      </c>
      <c r="DD6" s="25">
        <v>0</v>
      </c>
      <c r="DE6" s="25">
        <v>1</v>
      </c>
      <c r="DF6" s="25">
        <v>1</v>
      </c>
      <c r="DG6" s="25">
        <v>0</v>
      </c>
      <c r="DH6" s="25">
        <v>1</v>
      </c>
      <c r="DI6" s="25">
        <v>1</v>
      </c>
      <c r="DJ6" s="25">
        <v>0</v>
      </c>
      <c r="DK6" s="25">
        <v>0</v>
      </c>
      <c r="DL6" s="25">
        <v>0</v>
      </c>
      <c r="DM6" s="25">
        <v>1</v>
      </c>
      <c r="DN6" s="25">
        <v>0</v>
      </c>
      <c r="DO6" s="25">
        <v>1</v>
      </c>
      <c r="DP6" s="25">
        <v>0</v>
      </c>
      <c r="DQ6" s="25">
        <v>1</v>
      </c>
      <c r="DR6" s="25">
        <v>1</v>
      </c>
      <c r="DS6" s="25">
        <v>0</v>
      </c>
      <c r="DT6" s="25">
        <v>1</v>
      </c>
      <c r="DU6" s="25">
        <v>0</v>
      </c>
      <c r="DV6" s="25">
        <v>1</v>
      </c>
      <c r="DW6" s="25">
        <v>1</v>
      </c>
    </row>
    <row r="7" spans="7:131" x14ac:dyDescent="0.25">
      <c r="G7" t="s">
        <v>72</v>
      </c>
      <c r="H7" s="1" t="s">
        <v>87</v>
      </c>
      <c r="P7" s="81" t="str">
        <f>BIN2HEX(CONCATENATE(TEXT(S6,"0"), TEXT(R6,"0"), TEXT(Q6,"0"), TEXT(P6,"0")))</f>
        <v>5</v>
      </c>
      <c r="Q7" s="81"/>
      <c r="R7" s="81"/>
      <c r="S7" s="81"/>
      <c r="T7" s="81" t="str">
        <f t="shared" ref="T7" si="27">BIN2HEX(CONCATENATE(TEXT(W6,"0"), TEXT(V6,"0"), TEXT(U6,"0"), TEXT(T6,"0")))</f>
        <v>5</v>
      </c>
      <c r="U7" s="81"/>
      <c r="V7" s="81"/>
      <c r="W7" s="81"/>
      <c r="X7" s="81" t="str">
        <f t="shared" ref="X7" si="28">BIN2HEX(CONCATENATE(TEXT(AA6,"0"), TEXT(Z6,"0"), TEXT(Y6,"0"), TEXT(X6,"0")))</f>
        <v>5</v>
      </c>
      <c r="Y7" s="81"/>
      <c r="Z7" s="81"/>
      <c r="AA7" s="81"/>
      <c r="AB7" s="81" t="str">
        <f t="shared" ref="AB7" si="29">BIN2HEX(CONCATENATE(TEXT(AE6,"0"), TEXT(AD6,"0"), TEXT(AC6,"0"), TEXT(AB6,"0")))</f>
        <v>5</v>
      </c>
      <c r="AC7" s="81"/>
      <c r="AD7" s="81"/>
      <c r="AE7" s="81"/>
      <c r="AF7" s="81" t="str">
        <f t="shared" ref="AF7" si="30">BIN2HEX(CONCATENATE(TEXT(AI6,"0"), TEXT(AH6,"0"), TEXT(AG6,"0"), TEXT(AF6,"0")))</f>
        <v>5</v>
      </c>
      <c r="AG7" s="81"/>
      <c r="AH7" s="81"/>
      <c r="AI7" s="81"/>
      <c r="AJ7" s="81" t="str">
        <f t="shared" ref="AJ7" si="31">BIN2HEX(CONCATENATE(TEXT(AM6,"0"), TEXT(AL6,"0"), TEXT(AK6,"0"), TEXT(AJ6,"0")))</f>
        <v>5</v>
      </c>
      <c r="AK7" s="81"/>
      <c r="AL7" s="81"/>
      <c r="AM7" s="81"/>
      <c r="AN7" s="81" t="str">
        <f t="shared" ref="AN7" si="32">BIN2HEX(CONCATENATE(TEXT(AQ6,"0"), TEXT(AP6,"0"), TEXT(AO6,"0"), TEXT(AN6,"0")))</f>
        <v>3</v>
      </c>
      <c r="AO7" s="81"/>
      <c r="AP7" s="81"/>
      <c r="AQ7" s="81"/>
      <c r="AR7" s="81" t="str">
        <f t="shared" ref="AR7" si="33">BIN2HEX(CONCATENATE(TEXT(AU6,"0"), TEXT(AT6,"0"), TEXT(AS6,"0"), TEXT(AR6,"0")))</f>
        <v>0</v>
      </c>
      <c r="AS7" s="81"/>
      <c r="AT7" s="81"/>
      <c r="AU7" s="81"/>
      <c r="AV7" s="81" t="str">
        <f t="shared" ref="AV7" si="34">BIN2HEX(CONCATENATE(TEXT(AY6,"0"), TEXT(AX6,"0"), TEXT(AW6,"0"), TEXT(AV6,"0")))</f>
        <v>0</v>
      </c>
      <c r="AW7" s="81"/>
      <c r="AX7" s="81"/>
      <c r="AY7" s="81"/>
      <c r="AZ7" s="81" t="str">
        <f t="shared" ref="AZ7" si="35">BIN2HEX(CONCATENATE(TEXT(BC6,"0"), TEXT(BB6,"0"), TEXT(BA6,"0"), TEXT(AZ6,"0")))</f>
        <v>1</v>
      </c>
      <c r="BA7" s="81"/>
      <c r="BB7" s="81"/>
      <c r="BC7" s="81"/>
      <c r="BD7" s="81" t="str">
        <f t="shared" ref="BD7" si="36">BIN2HEX(CONCATENATE(TEXT(BG6,"0"), TEXT(BF6,"0"), TEXT(BE6,"0"), TEXT(BD6,"0")))</f>
        <v>5</v>
      </c>
      <c r="BE7" s="81"/>
      <c r="BF7" s="81"/>
      <c r="BG7" s="81"/>
      <c r="BH7" s="81" t="str">
        <f t="shared" ref="BH7" si="37">BIN2HEX(CONCATENATE(TEXT(BK6,"0"), TEXT(BJ6,"0"), TEXT(BI6,"0"), TEXT(BH6,"0")))</f>
        <v>5</v>
      </c>
      <c r="BI7" s="81"/>
      <c r="BJ7" s="81"/>
      <c r="BK7" s="81"/>
      <c r="BL7" s="81" t="str">
        <f t="shared" ref="BL7" si="38">BIN2HEX(CONCATENATE(TEXT(BO6,"0"), TEXT(BN6,"0"), TEXT(BM6,"0"), TEXT(BL6,"0")))</f>
        <v>0</v>
      </c>
      <c r="BM7" s="81"/>
      <c r="BN7" s="81"/>
      <c r="BO7" s="81"/>
      <c r="BP7" s="81" t="str">
        <f t="shared" ref="BP7" si="39">BIN2HEX(CONCATENATE(TEXT(BS6,"0"), TEXT(BR6,"0"), TEXT(BQ6,"0"), TEXT(BP6,"0")))</f>
        <v>8</v>
      </c>
      <c r="BQ7" s="81"/>
      <c r="BR7" s="81"/>
      <c r="BS7" s="81"/>
      <c r="BT7" s="81" t="str">
        <f t="shared" ref="BT7" si="40">BIN2HEX(CONCATENATE(TEXT(BW6,"0"), TEXT(BV6,"0"), TEXT(BU6,"0"), TEXT(BT6,"0")))</f>
        <v>E</v>
      </c>
      <c r="BU7" s="81"/>
      <c r="BV7" s="81"/>
      <c r="BW7" s="81"/>
      <c r="BX7" s="81" t="str">
        <f t="shared" ref="BX7" si="41">BIN2HEX(CONCATENATE(TEXT(CA6,"0"), TEXT(BZ6,"0"), TEXT(BY6,"0"), TEXT(BX6,"0")))</f>
        <v>6</v>
      </c>
      <c r="BY7" s="81"/>
      <c r="BZ7" s="81"/>
      <c r="CA7" s="81"/>
      <c r="CB7" s="81" t="str">
        <f t="shared" ref="CB7" si="42">BIN2HEX(CONCATENATE(TEXT(CE6,"0"), TEXT(CD6,"0"), TEXT(CC6,"0"), TEXT(CB6,"0")))</f>
        <v>D</v>
      </c>
      <c r="CC7" s="81"/>
      <c r="CD7" s="81"/>
      <c r="CE7" s="81"/>
      <c r="CF7" s="81" t="str">
        <f t="shared" ref="CF7" si="43">BIN2HEX(CONCATENATE(TEXT(CI6,"0"), TEXT(CH6,"0"), TEXT(CG6,"0"), TEXT(CF6,"0")))</f>
        <v>6</v>
      </c>
      <c r="CG7" s="81"/>
      <c r="CH7" s="81"/>
      <c r="CI7" s="81"/>
      <c r="CJ7" s="81" t="str">
        <f t="shared" ref="CJ7" si="44">BIN2HEX(CONCATENATE(TEXT(CM6,"0"), TEXT(CL6,"0"), TEXT(CK6,"0"), TEXT(CJ6,"0")))</f>
        <v>1</v>
      </c>
      <c r="CK7" s="81"/>
      <c r="CL7" s="81"/>
      <c r="CM7" s="81"/>
      <c r="CN7" s="81" t="str">
        <f t="shared" ref="CN7" si="45">BIN2HEX(CONCATENATE(TEXT(CQ6,"0"), TEXT(CP6,"0"), TEXT(CO6,"0"), TEXT(CN6,"0")))</f>
        <v>8</v>
      </c>
      <c r="CO7" s="81"/>
      <c r="CP7" s="81"/>
      <c r="CQ7" s="81"/>
      <c r="CR7" s="81" t="str">
        <f t="shared" ref="CR7" si="46">BIN2HEX(CONCATENATE(TEXT(CU6,"0"), TEXT(CT6,"0"), TEXT(CS6,"0"), TEXT(CR6,"0")))</f>
        <v>0</v>
      </c>
      <c r="CS7" s="81"/>
      <c r="CT7" s="81"/>
      <c r="CU7" s="81"/>
      <c r="CV7" s="81" t="str">
        <f t="shared" ref="CV7" si="47">BIN2HEX(CONCATENATE(TEXT(CY6,"0"), TEXT(CX6,"0"), TEXT(CW6,"0"), TEXT(CV6,"0")))</f>
        <v>8</v>
      </c>
      <c r="CW7" s="81"/>
      <c r="CX7" s="81"/>
      <c r="CY7" s="81"/>
      <c r="CZ7" s="81" t="str">
        <f t="shared" ref="CZ7" si="48">BIN2HEX(CONCATENATE(TEXT(DC6,"0"), TEXT(DB6,"0"), TEXT(DA6,"0"), TEXT(CZ6,"0")))</f>
        <v>0</v>
      </c>
      <c r="DA7" s="81"/>
      <c r="DB7" s="81"/>
      <c r="DC7" s="81"/>
      <c r="DD7" s="81" t="str">
        <f t="shared" ref="DD7" si="49">BIN2HEX(CONCATENATE(TEXT(DG6,"0"), TEXT(DF6,"0"), TEXT(DE6,"0"), TEXT(DD6,"0")))</f>
        <v>6</v>
      </c>
      <c r="DE7" s="81"/>
      <c r="DF7" s="81"/>
      <c r="DG7" s="81"/>
      <c r="DH7" s="81" t="str">
        <f t="shared" ref="DH7" si="50">BIN2HEX(CONCATENATE(TEXT(DK6,"0"), TEXT(DJ6,"0"), TEXT(DI6,"0"), TEXT(DH6,"0")))</f>
        <v>3</v>
      </c>
      <c r="DI7" s="81"/>
      <c r="DJ7" s="81"/>
      <c r="DK7" s="81"/>
      <c r="DL7" s="81" t="str">
        <f t="shared" ref="DL7" si="51">BIN2HEX(CONCATENATE(TEXT(DO6,"0"), TEXT(DN6,"0"), TEXT(DM6,"0"), TEXT(DL6,"0")))</f>
        <v>A</v>
      </c>
      <c r="DM7" s="81"/>
      <c r="DN7" s="81"/>
      <c r="DO7" s="81"/>
      <c r="DP7" s="81" t="str">
        <f t="shared" ref="DP7" si="52">BIN2HEX(CONCATENATE(TEXT(DS6,"0"), TEXT(DR6,"0"), TEXT(DQ6,"0"), TEXT(DP6,"0")))</f>
        <v>6</v>
      </c>
      <c r="DQ7" s="81"/>
      <c r="DR7" s="81"/>
      <c r="DS7" s="81"/>
      <c r="DT7" s="81" t="str">
        <f t="shared" ref="DT7" si="53">BIN2HEX(CONCATENATE(TEXT(DW6,"0"), TEXT(DV6,"0"), TEXT(DU6,"0"), TEXT(DT6,"0")))</f>
        <v>D</v>
      </c>
      <c r="DU7" s="81"/>
      <c r="DV7" s="81"/>
      <c r="DW7" s="81"/>
    </row>
    <row r="8" spans="7:131" x14ac:dyDescent="0.25">
      <c r="H8" s="1" t="s">
        <v>88</v>
      </c>
      <c r="P8" s="81" t="s">
        <v>95</v>
      </c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 t="s">
        <v>102</v>
      </c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 t="s">
        <v>73</v>
      </c>
      <c r="BE8" s="81"/>
      <c r="BF8" s="81"/>
      <c r="BG8" s="81"/>
      <c r="BH8" s="81" t="s">
        <v>74</v>
      </c>
      <c r="BI8" s="81"/>
      <c r="BJ8" s="81"/>
      <c r="BK8" s="81"/>
      <c r="BL8" s="81"/>
      <c r="BM8" s="81"/>
      <c r="BN8" s="81"/>
      <c r="BO8" s="81"/>
      <c r="BP8" s="81" t="s">
        <v>422</v>
      </c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81"/>
      <c r="CV8" s="81" t="s">
        <v>96</v>
      </c>
      <c r="CW8" s="81"/>
      <c r="CX8" s="81"/>
      <c r="CY8" s="81"/>
      <c r="CZ8" s="81"/>
      <c r="DA8" s="81"/>
      <c r="DB8" s="81"/>
      <c r="DC8" s="81"/>
      <c r="DD8" s="81"/>
      <c r="DE8" s="81"/>
      <c r="DF8" s="81"/>
      <c r="DG8" s="81"/>
      <c r="DH8" s="81"/>
      <c r="DI8" s="81"/>
      <c r="DJ8" s="81"/>
      <c r="DK8" s="81"/>
    </row>
    <row r="9" spans="7:131" x14ac:dyDescent="0.25">
      <c r="H9" s="1" t="s">
        <v>89</v>
      </c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 t="str">
        <f>"0x"&amp;CONCATENATE(AZ7,AV7,AR7,AN7)</f>
        <v>0x1003</v>
      </c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 t="str">
        <f>"LI: 0x"&amp;CONCATENATE(BL7,BH7)&amp;" ("&amp;HEX2DEC(CONCATENATE(BL7,BH7))&amp;")"</f>
        <v>LI: 0x05 (5)</v>
      </c>
      <c r="BI9" s="81"/>
      <c r="BJ9" s="81"/>
      <c r="BK9" s="81"/>
      <c r="BL9" s="81"/>
      <c r="BM9" s="81"/>
      <c r="BN9" s="81"/>
      <c r="BO9" s="81"/>
      <c r="BP9" s="81" t="str">
        <f>"LI: 0x"&amp;CONCATENATE(BT7,BP7,CB7,BX7)&amp;" ("&amp;HEX2DEC(CONCATENATE(BT7,BP7,CB7,BX7))&amp;")"</f>
        <v>LI: 0xE8D6 (59606)</v>
      </c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1"/>
      <c r="CF9" s="81" t="str">
        <f>"LI: 0x"&amp;CONCATENATE(CR7,CN7,CJ7,CF7)&amp;" ("&amp;HEX2DEC(CONCATENATE(CR7,CN7,CJ7,CF7))&amp;")"</f>
        <v>LI: 0x0816 (2070)</v>
      </c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1"/>
      <c r="CT9" s="81"/>
      <c r="CU9" s="81"/>
      <c r="CV9" s="81" t="str">
        <f>"LI: 0x"&amp;CONCATENATE(DH7,DD7,CZ7,CV7)&amp;" ("&amp;HEX2DEC(CONCATENATE(DH7,DD7,CZ7,CV7))&amp;")"</f>
        <v>LI: 0x3608 (13832)</v>
      </c>
      <c r="CW9" s="81"/>
      <c r="CX9" s="81"/>
      <c r="CY9" s="81"/>
      <c r="CZ9" s="81"/>
      <c r="DA9" s="81"/>
      <c r="DB9" s="81"/>
      <c r="DC9" s="81"/>
      <c r="DD9" s="81"/>
      <c r="DE9" s="81"/>
      <c r="DF9" s="81"/>
      <c r="DG9" s="81"/>
      <c r="DH9" s="81"/>
      <c r="DI9" s="81"/>
      <c r="DJ9" s="81"/>
      <c r="DK9" s="81"/>
    </row>
    <row r="10" spans="7:131" x14ac:dyDescent="0.25">
      <c r="H10" s="1" t="s">
        <v>89</v>
      </c>
      <c r="P10" t="s">
        <v>100</v>
      </c>
      <c r="BH10" s="81" t="str">
        <f>"BI: 0x"&amp;CONCATENATE(BH7,BL7)&amp;" ("&amp;HEX2DEC(CONCATENATE(BH7,BL7))&amp;")"</f>
        <v>BI: 0x50 (80)</v>
      </c>
      <c r="BI10" s="81"/>
      <c r="BJ10" s="81"/>
      <c r="BK10" s="81"/>
      <c r="BL10" s="81"/>
      <c r="BM10" s="81"/>
      <c r="BN10" s="81"/>
      <c r="BO10" s="81"/>
      <c r="BP10" s="81" t="str">
        <f>"BI: 0x"&amp;CONCATENATE(CB7,BX7,BT7,BP7)&amp;" ("&amp;HEX2DEC(CONCATENATE(CB7,BX7,BT7,BP7))&amp;")"</f>
        <v>BI: 0xD6E8 (55016)</v>
      </c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1"/>
      <c r="CF10" s="81" t="str">
        <f>"BI: 0x"&amp;CONCATENATE(CF7,CJ7,CN7,CR7)&amp;" ("&amp;HEX2DEC(CONCATENATE(CF7,CJ7,CN7,CR7))&amp;")"</f>
        <v>BI: 0x6180 (24960)</v>
      </c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1"/>
      <c r="CT10" s="81"/>
      <c r="CU10" s="81"/>
      <c r="CV10" s="81" t="str">
        <f>"BI: 0x"&amp;CONCATENATE(CV7,CZ7,DD7,DH7)&amp;" ("&amp;HEX2DEC(CONCATENATE(CV7,CZ7,DD7,DH7))&amp;")"</f>
        <v>BI: 0x8063 (32867)</v>
      </c>
      <c r="CW10" s="81"/>
      <c r="CX10" s="81"/>
      <c r="CY10" s="81"/>
      <c r="CZ10" s="81"/>
      <c r="DA10" s="81"/>
      <c r="DB10" s="81"/>
      <c r="DC10" s="81"/>
      <c r="DD10" s="81"/>
      <c r="DE10" s="81"/>
      <c r="DF10" s="81"/>
      <c r="DG10" s="81"/>
      <c r="DH10" s="81"/>
      <c r="DI10" s="81"/>
      <c r="DJ10" s="81"/>
      <c r="DK10" s="81"/>
    </row>
    <row r="11" spans="7:131" s="25" customFormat="1" ht="15.75" x14ac:dyDescent="0.3">
      <c r="H11" s="26" t="s">
        <v>90</v>
      </c>
      <c r="M11" s="27"/>
      <c r="P11" s="25">
        <v>1</v>
      </c>
      <c r="Q11" s="25">
        <v>0</v>
      </c>
      <c r="R11" s="25">
        <v>1</v>
      </c>
      <c r="S11" s="25">
        <v>0</v>
      </c>
      <c r="T11" s="25">
        <v>1</v>
      </c>
      <c r="U11" s="25">
        <v>0</v>
      </c>
      <c r="V11" s="25">
        <v>1</v>
      </c>
      <c r="W11" s="25">
        <v>0</v>
      </c>
      <c r="X11" s="25">
        <v>1</v>
      </c>
      <c r="Y11" s="25">
        <v>0</v>
      </c>
      <c r="Z11" s="25">
        <v>1</v>
      </c>
      <c r="AA11" s="25">
        <v>0</v>
      </c>
      <c r="AB11" s="25">
        <v>1</v>
      </c>
      <c r="AC11" s="25">
        <v>0</v>
      </c>
      <c r="AD11" s="25">
        <v>1</v>
      </c>
      <c r="AE11" s="25">
        <v>0</v>
      </c>
      <c r="AF11" s="25">
        <v>1</v>
      </c>
      <c r="AG11" s="25">
        <v>0</v>
      </c>
      <c r="AH11" s="25">
        <v>1</v>
      </c>
      <c r="AI11" s="25">
        <v>0</v>
      </c>
      <c r="AJ11" s="25">
        <v>1</v>
      </c>
      <c r="AK11" s="25">
        <v>0</v>
      </c>
      <c r="AL11" s="25">
        <v>1</v>
      </c>
      <c r="AM11" s="25">
        <v>0</v>
      </c>
      <c r="AN11" s="25">
        <v>1</v>
      </c>
      <c r="AO11" s="25">
        <v>1</v>
      </c>
      <c r="AP11" s="25">
        <v>0</v>
      </c>
      <c r="AQ11" s="25">
        <v>0</v>
      </c>
      <c r="AR11" s="25">
        <v>0</v>
      </c>
      <c r="AS11" s="25">
        <v>0</v>
      </c>
      <c r="AT11" s="25">
        <v>0</v>
      </c>
      <c r="AU11" s="25">
        <v>0</v>
      </c>
      <c r="AV11" s="25">
        <v>0</v>
      </c>
      <c r="AW11" s="25">
        <v>0</v>
      </c>
      <c r="AX11" s="25">
        <v>0</v>
      </c>
      <c r="AY11" s="25">
        <v>0</v>
      </c>
      <c r="AZ11" s="25">
        <v>1</v>
      </c>
      <c r="BA11" s="25">
        <v>0</v>
      </c>
      <c r="BB11" s="25">
        <v>0</v>
      </c>
      <c r="BC11" s="25">
        <v>0</v>
      </c>
      <c r="BD11" s="25">
        <v>1</v>
      </c>
      <c r="BE11" s="25">
        <v>0</v>
      </c>
      <c r="BF11" s="25">
        <v>1</v>
      </c>
      <c r="BG11" s="25">
        <v>0</v>
      </c>
      <c r="BH11" s="25">
        <v>1</v>
      </c>
      <c r="BI11" s="25">
        <v>0</v>
      </c>
      <c r="BJ11" s="25">
        <v>1</v>
      </c>
      <c r="BK11" s="25">
        <v>0</v>
      </c>
      <c r="BL11" s="25">
        <v>0</v>
      </c>
      <c r="BM11" s="25">
        <v>0</v>
      </c>
      <c r="BN11" s="25">
        <v>0</v>
      </c>
      <c r="BO11" s="25">
        <v>0</v>
      </c>
      <c r="BP11" s="25">
        <v>0</v>
      </c>
      <c r="BQ11" s="25">
        <v>0</v>
      </c>
      <c r="BR11" s="25">
        <v>0</v>
      </c>
      <c r="BS11" s="25">
        <v>1</v>
      </c>
      <c r="BT11" s="25">
        <v>0</v>
      </c>
      <c r="BU11" s="25">
        <v>1</v>
      </c>
      <c r="BV11" s="25">
        <v>1</v>
      </c>
      <c r="BW11" s="25">
        <v>1</v>
      </c>
      <c r="BX11" s="25">
        <v>0</v>
      </c>
      <c r="BY11" s="25">
        <v>1</v>
      </c>
      <c r="BZ11" s="25">
        <v>1</v>
      </c>
      <c r="CA11" s="25">
        <v>0</v>
      </c>
      <c r="CB11" s="25">
        <v>1</v>
      </c>
      <c r="CC11" s="25">
        <v>0</v>
      </c>
      <c r="CD11" s="25">
        <v>1</v>
      </c>
      <c r="CE11" s="25">
        <v>1</v>
      </c>
      <c r="CF11" s="25">
        <v>1</v>
      </c>
    </row>
    <row r="12" spans="7:131" x14ac:dyDescent="0.25">
      <c r="H12" s="1" t="s">
        <v>92</v>
      </c>
      <c r="P12" s="81" t="str">
        <f>BIN2HEX(CONCATENATE(TEXT(S11,"0"), TEXT(R11,"0"), TEXT(Q11,"0"), TEXT(P11,"0")))</f>
        <v>5</v>
      </c>
      <c r="Q12" s="81"/>
      <c r="R12" s="81"/>
      <c r="S12" s="81"/>
      <c r="T12" s="81" t="str">
        <f t="shared" ref="T12" si="54">BIN2HEX(CONCATENATE(TEXT(W11,"0"), TEXT(V11,"0"), TEXT(U11,"0"), TEXT(T11,"0")))</f>
        <v>5</v>
      </c>
      <c r="U12" s="81"/>
      <c r="V12" s="81"/>
      <c r="W12" s="81"/>
      <c r="X12" s="81" t="str">
        <f t="shared" ref="X12" si="55">BIN2HEX(CONCATENATE(TEXT(AA11,"0"), TEXT(Z11,"0"), TEXT(Y11,"0"), TEXT(X11,"0")))</f>
        <v>5</v>
      </c>
      <c r="Y12" s="81"/>
      <c r="Z12" s="81"/>
      <c r="AA12" s="81"/>
      <c r="AB12" s="81" t="str">
        <f t="shared" ref="AB12" si="56">BIN2HEX(CONCATENATE(TEXT(AE11,"0"), TEXT(AD11,"0"), TEXT(AC11,"0"), TEXT(AB11,"0")))</f>
        <v>5</v>
      </c>
      <c r="AC12" s="81"/>
      <c r="AD12" s="81"/>
      <c r="AE12" s="81"/>
      <c r="AF12" s="81" t="str">
        <f t="shared" ref="AF12" si="57">BIN2HEX(CONCATENATE(TEXT(AI11,"0"), TEXT(AH11,"0"), TEXT(AG11,"0"), TEXT(AF11,"0")))</f>
        <v>5</v>
      </c>
      <c r="AG12" s="81"/>
      <c r="AH12" s="81"/>
      <c r="AI12" s="81"/>
      <c r="AJ12" s="81" t="str">
        <f t="shared" ref="AJ12" si="58">BIN2HEX(CONCATENATE(TEXT(AM11,"0"), TEXT(AL11,"0"), TEXT(AK11,"0"), TEXT(AJ11,"0")))</f>
        <v>5</v>
      </c>
      <c r="AK12" s="81"/>
      <c r="AL12" s="81"/>
      <c r="AM12" s="81"/>
      <c r="AN12" s="81" t="str">
        <f>BIN2HEX(CONCATENATE(TEXT(AQ11,"0"), TEXT(AP11,"0"), TEXT(AO11,"0"), TEXT(AN11,"0")))</f>
        <v>3</v>
      </c>
      <c r="AO12" s="81"/>
      <c r="AP12" s="81"/>
      <c r="AQ12" s="81"/>
      <c r="AR12" s="81" t="str">
        <f>BIN2HEX(CONCATENATE(TEXT(AU11,"0"), TEXT(AT11,"0"), TEXT(AS11,"0"), TEXT(AR11,"0")))</f>
        <v>0</v>
      </c>
      <c r="AS12" s="81"/>
      <c r="AT12" s="81"/>
      <c r="AU12" s="81"/>
      <c r="AV12" s="81" t="str">
        <f t="shared" ref="AV12" si="59">BIN2HEX(CONCATENATE(TEXT(AY11,"0"), TEXT(AX11,"0"), TEXT(AW11,"0"), TEXT(AV11,"0")))</f>
        <v>0</v>
      </c>
      <c r="AW12" s="81"/>
      <c r="AX12" s="81"/>
      <c r="AY12" s="81"/>
      <c r="AZ12" s="81" t="str">
        <f t="shared" ref="AZ12" si="60">BIN2HEX(CONCATENATE(TEXT(BC11,"0"), TEXT(BB11,"0"), TEXT(BA11,"0"), TEXT(AZ11,"0")))</f>
        <v>1</v>
      </c>
      <c r="BA12" s="81"/>
      <c r="BB12" s="81"/>
      <c r="BC12" s="81"/>
      <c r="BD12" s="81" t="str">
        <f t="shared" ref="BD12" si="61">BIN2HEX(CONCATENATE(TEXT(BG11,"0"), TEXT(BF11,"0"), TEXT(BE11,"0"), TEXT(BD11,"0")))</f>
        <v>5</v>
      </c>
      <c r="BE12" s="81"/>
      <c r="BF12" s="81"/>
      <c r="BG12" s="81"/>
      <c r="BH12" s="81" t="str">
        <f>BIN2HEX(CONCATENATE(TEXT(BK11,"0"), TEXT(BJ11,"0"), TEXT(BI11,"0"), TEXT(BH11,"0")))</f>
        <v>5</v>
      </c>
      <c r="BI12" s="81"/>
      <c r="BJ12" s="81"/>
      <c r="BK12" s="81"/>
      <c r="BL12" s="81" t="str">
        <f t="shared" ref="BL12" si="62">BIN2HEX(CONCATENATE(TEXT(BO11,"0"), TEXT(BN11,"0"), TEXT(BM11,"0"), TEXT(BL11,"0")))</f>
        <v>0</v>
      </c>
      <c r="BM12" s="81"/>
      <c r="BN12" s="81"/>
      <c r="BO12" s="81"/>
      <c r="BP12" s="81" t="str">
        <f t="shared" ref="BP12" si="63">BIN2HEX(CONCATENATE(TEXT(BS11,"0"), TEXT(BR11,"0"), TEXT(BQ11,"0"), TEXT(BP11,"0")))</f>
        <v>8</v>
      </c>
      <c r="BQ12" s="81"/>
      <c r="BR12" s="81"/>
      <c r="BS12" s="81"/>
      <c r="BT12" s="81" t="str">
        <f t="shared" ref="BT12" si="64">BIN2HEX(CONCATENATE(TEXT(BW11,"0"), TEXT(BV11,"0"), TEXT(BU11,"0"), TEXT(BT11,"0")))</f>
        <v>E</v>
      </c>
      <c r="BU12" s="81"/>
      <c r="BV12" s="81"/>
      <c r="BW12" s="81"/>
      <c r="BX12" s="81" t="str">
        <f t="shared" ref="BX12" si="65">BIN2HEX(CONCATENATE(TEXT(CA11,"0"), TEXT(BZ11,"0"), TEXT(BY11,"0"), TEXT(BX11,"0")))</f>
        <v>6</v>
      </c>
      <c r="BY12" s="81"/>
      <c r="BZ12" s="81"/>
      <c r="CA12" s="81"/>
      <c r="CB12" s="81" t="str">
        <f t="shared" ref="CB12" si="66">BIN2HEX(CONCATENATE(TEXT(CE11,"0"), TEXT(CD11,"0"), TEXT(CC11,"0"), TEXT(CB11,"0")))</f>
        <v>D</v>
      </c>
      <c r="CC12" s="81"/>
      <c r="CD12" s="81"/>
      <c r="CE12" s="81"/>
      <c r="CF12" s="81" t="str">
        <f t="shared" ref="CF12" si="67">BIN2HEX(CONCATENATE(TEXT(CI11,"0"), TEXT(CH11,"0"), TEXT(CG11,"0"), TEXT(CF11,"0")))</f>
        <v>1</v>
      </c>
      <c r="CG12" s="81"/>
      <c r="CH12" s="81"/>
      <c r="CI12" s="81"/>
      <c r="CJ12" s="81" t="str">
        <f t="shared" ref="CJ12" si="68">BIN2HEX(CONCATENATE(TEXT(CM11,"0"), TEXT(CL11,"0"), TEXT(CK11,"0"), TEXT(CJ11,"0")))</f>
        <v>0</v>
      </c>
      <c r="CK12" s="81"/>
      <c r="CL12" s="81"/>
      <c r="CM12" s="81"/>
      <c r="CN12" s="81" t="str">
        <f t="shared" ref="CN12" si="69">BIN2HEX(CONCATENATE(TEXT(CQ11,"0"), TEXT(CP11,"0"), TEXT(CO11,"0"), TEXT(CN11,"0")))</f>
        <v>0</v>
      </c>
      <c r="CO12" s="81"/>
      <c r="CP12" s="81"/>
      <c r="CQ12" s="81"/>
      <c r="CR12" s="81" t="str">
        <f t="shared" ref="CR12" si="70">BIN2HEX(CONCATENATE(TEXT(CU11,"0"), TEXT(CT11,"0"), TEXT(CS11,"0"), TEXT(CR11,"0")))</f>
        <v>0</v>
      </c>
      <c r="CS12" s="81"/>
      <c r="CT12" s="81"/>
      <c r="CU12" s="81"/>
      <c r="CV12" s="81" t="str">
        <f t="shared" ref="CV12" si="71">BIN2HEX(CONCATENATE(TEXT(CY11,"0"), TEXT(CX11,"0"), TEXT(CW11,"0"), TEXT(CV11,"0")))</f>
        <v>0</v>
      </c>
      <c r="CW12" s="81"/>
      <c r="CX12" s="81"/>
      <c r="CY12" s="81"/>
      <c r="CZ12" s="81" t="str">
        <f t="shared" ref="CZ12" si="72">BIN2HEX(CONCATENATE(TEXT(DC11,"0"), TEXT(DB11,"0"), TEXT(DA11,"0"), TEXT(CZ11,"0")))</f>
        <v>0</v>
      </c>
      <c r="DA12" s="81"/>
      <c r="DB12" s="81"/>
      <c r="DC12" s="81"/>
      <c r="DD12" s="81" t="str">
        <f t="shared" ref="DD12" si="73">BIN2HEX(CONCATENATE(TEXT(DG11,"0"), TEXT(DF11,"0"), TEXT(DE11,"0"), TEXT(DD11,"0")))</f>
        <v>0</v>
      </c>
      <c r="DE12" s="81"/>
      <c r="DF12" s="81"/>
      <c r="DG12" s="81"/>
      <c r="DH12" s="81" t="str">
        <f t="shared" ref="DH12" si="74">BIN2HEX(CONCATENATE(TEXT(DK11,"0"), TEXT(DJ11,"0"), TEXT(DI11,"0"), TEXT(DH11,"0")))</f>
        <v>0</v>
      </c>
      <c r="DI12" s="81"/>
      <c r="DJ12" s="81"/>
      <c r="DK12" s="81"/>
      <c r="DL12" s="81" t="str">
        <f t="shared" ref="DL12" si="75">BIN2HEX(CONCATENATE(TEXT(DO11,"0"), TEXT(DN11,"0"), TEXT(DM11,"0"), TEXT(DL11,"0")))</f>
        <v>0</v>
      </c>
      <c r="DM12" s="81"/>
      <c r="DN12" s="81"/>
      <c r="DO12" s="81"/>
      <c r="DP12" s="81" t="str">
        <f t="shared" ref="DP12" si="76">BIN2HEX(CONCATENATE(TEXT(DS11,"0"), TEXT(DR11,"0"), TEXT(DQ11,"0"), TEXT(DP11,"0")))</f>
        <v>0</v>
      </c>
      <c r="DQ12" s="81"/>
      <c r="DR12" s="81"/>
      <c r="DS12" s="81"/>
      <c r="DT12" s="81" t="str">
        <f t="shared" ref="DT12" si="77">BIN2HEX(CONCATENATE(TEXT(DW11,"0"), TEXT(DV11,"0"), TEXT(DU11,"0"), TEXT(DT11,"0")))</f>
        <v>0</v>
      </c>
      <c r="DU12" s="81"/>
      <c r="DV12" s="81"/>
      <c r="DW12" s="81"/>
    </row>
    <row r="13" spans="7:131" x14ac:dyDescent="0.25">
      <c r="H13" s="1" t="s">
        <v>91</v>
      </c>
      <c r="P13" s="81" t="s">
        <v>95</v>
      </c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 t="s">
        <v>102</v>
      </c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 t="s">
        <v>73</v>
      </c>
      <c r="BE13" s="81"/>
      <c r="BF13" s="81"/>
      <c r="BG13" s="81"/>
      <c r="BH13" s="81" t="s">
        <v>74</v>
      </c>
      <c r="BI13" s="81"/>
      <c r="BJ13" s="81"/>
      <c r="BK13" s="81"/>
      <c r="BL13" s="81"/>
      <c r="BM13" s="81"/>
      <c r="BN13" s="81"/>
      <c r="BO13" s="81"/>
      <c r="BP13" s="81" t="s">
        <v>422</v>
      </c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V13" s="81" t="s">
        <v>96</v>
      </c>
      <c r="CW13" s="81"/>
      <c r="CX13" s="81"/>
      <c r="CY13" s="81"/>
      <c r="CZ13" s="81"/>
      <c r="DA13" s="81"/>
      <c r="DB13" s="81"/>
      <c r="DC13" s="81"/>
      <c r="DD13" s="81"/>
      <c r="DE13" s="81"/>
      <c r="DF13" s="81"/>
      <c r="DG13" s="81"/>
      <c r="DH13" s="81"/>
      <c r="DI13" s="81"/>
      <c r="DJ13" s="81"/>
      <c r="DK13" s="81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3"/>
      <c r="DW13" s="23"/>
    </row>
    <row r="14" spans="7:131" x14ac:dyDescent="0.25">
      <c r="H14" s="1" t="s">
        <v>93</v>
      </c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 t="str">
        <f>"0x"&amp;CONCATENATE(AZ12,AV12,AR12,AN12)</f>
        <v>0x1003</v>
      </c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 t="str">
        <f>"LI: 0x"&amp;CONCATENATE(BL12,BH12)&amp;" ("&amp;HEX2DEC(CONCATENATE(BL12,BH12))&amp;")"</f>
        <v>LI: 0x05 (5)</v>
      </c>
      <c r="BI14" s="81"/>
      <c r="BJ14" s="81"/>
      <c r="BK14" s="81"/>
      <c r="BL14" s="81"/>
      <c r="BM14" s="81"/>
      <c r="BN14" s="81"/>
      <c r="BO14" s="81"/>
      <c r="BP14" s="81" t="str">
        <f>"LI: 0x"&amp;CONCATENATE(BT12,BP12,CB12,BX12)&amp;" ("&amp;HEX2DEC(CONCATENATE(BT12,BP12,CB12,BX12))&amp;")"</f>
        <v>LI: 0xE8D6 (59606)</v>
      </c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1" t="str">
        <f>"LI: 0x"&amp;CONCATENATE(CR12,CN12,CJ12,CF12)&amp;" ("&amp;HEX2DEC(CONCATENATE(CR12,CN12,CJ12,CF12))&amp;")"</f>
        <v>LI: 0x0001 (1)</v>
      </c>
      <c r="CG14" s="81"/>
      <c r="CH14" s="81"/>
      <c r="CI14" s="81"/>
      <c r="CJ14" s="81"/>
      <c r="CK14" s="81"/>
      <c r="CL14" s="81"/>
      <c r="CM14" s="81"/>
      <c r="CN14" s="81"/>
      <c r="CO14" s="81"/>
      <c r="CP14" s="81"/>
      <c r="CQ14" s="81"/>
      <c r="CR14" s="81"/>
      <c r="CS14" s="81"/>
      <c r="CT14" s="81"/>
      <c r="CU14" s="81"/>
      <c r="CV14" s="81" t="str">
        <f>"LI: 0x"&amp;CONCATENATE(DH12,DD12,CZ12,CV12)&amp;" ("&amp;HEX2DEC(CONCATENATE(DH12,DD12,CZ12,CV12))&amp;")"</f>
        <v>LI: 0x0000 (0)</v>
      </c>
      <c r="CW14" s="81"/>
      <c r="CX14" s="81"/>
      <c r="CY14" s="81"/>
      <c r="CZ14" s="81"/>
      <c r="DA14" s="81"/>
      <c r="DB14" s="81"/>
      <c r="DC14" s="81"/>
      <c r="DD14" s="81"/>
      <c r="DE14" s="81"/>
      <c r="DF14" s="81"/>
      <c r="DG14" s="81"/>
      <c r="DH14" s="81"/>
      <c r="DI14" s="81"/>
      <c r="DJ14" s="81"/>
      <c r="DK14" s="81"/>
    </row>
    <row r="15" spans="7:131" x14ac:dyDescent="0.25">
      <c r="H15" s="1" t="s">
        <v>94</v>
      </c>
      <c r="P15" t="s">
        <v>101</v>
      </c>
      <c r="BH15" s="81" t="str">
        <f>"BI: 0x"&amp;CONCATENATE(BH12,BL12)&amp;" ("&amp;HEX2DEC(CONCATENATE(BH12,BL12))&amp;")"</f>
        <v>BI: 0x50 (80)</v>
      </c>
      <c r="BI15" s="81"/>
      <c r="BJ15" s="81"/>
      <c r="BK15" s="81"/>
      <c r="BL15" s="81"/>
      <c r="BM15" s="81"/>
      <c r="BN15" s="81"/>
      <c r="BO15" s="81"/>
      <c r="BP15" s="81" t="str">
        <f>"BI: 0x"&amp;CONCATENATE(CB12,BX12,BT12,BP12)&amp;" ("&amp;HEX2DEC(CONCATENATE(CB12,BX12,BT12,BP12))&amp;")"</f>
        <v>BI: 0xD6E8 (55016)</v>
      </c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 t="str">
        <f>"BI: 0x"&amp;CONCATENATE(CF12,CJ12,CN12,CR12)&amp;" ("&amp;HEX2DEC(CONCATENATE(CF12,CJ12,CN12,CR12))&amp;")"</f>
        <v>BI: 0x1000 (4096)</v>
      </c>
      <c r="CG15" s="81"/>
      <c r="CH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 t="str">
        <f>"BI: 0x"&amp;CONCATENATE(CV12,CZ12,DD12,DH12)&amp;" ("&amp;HEX2DEC(CONCATENATE(CV12,CZ12,DD12,DH12))&amp;")"</f>
        <v>BI: 0x0000 (0)</v>
      </c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J15" s="81"/>
      <c r="DK15" s="81"/>
    </row>
    <row r="16" spans="7:131" s="25" customFormat="1" x14ac:dyDescent="0.25">
      <c r="H16" s="26"/>
      <c r="P16" s="25">
        <v>1</v>
      </c>
      <c r="Q16" s="25">
        <v>0</v>
      </c>
      <c r="R16" s="25">
        <v>1</v>
      </c>
      <c r="S16" s="25">
        <v>0</v>
      </c>
      <c r="T16" s="25">
        <v>1</v>
      </c>
      <c r="U16" s="25">
        <v>0</v>
      </c>
      <c r="V16" s="25">
        <v>1</v>
      </c>
      <c r="W16" s="25">
        <v>0</v>
      </c>
      <c r="X16" s="25">
        <v>1</v>
      </c>
      <c r="Y16" s="25">
        <v>0</v>
      </c>
      <c r="Z16" s="25">
        <v>1</v>
      </c>
      <c r="AA16" s="25">
        <v>0</v>
      </c>
      <c r="AB16" s="25">
        <v>1</v>
      </c>
      <c r="AC16" s="25">
        <v>0</v>
      </c>
      <c r="AD16" s="25">
        <v>1</v>
      </c>
      <c r="AE16" s="25">
        <v>0</v>
      </c>
      <c r="AF16" s="25">
        <v>1</v>
      </c>
      <c r="AG16" s="25">
        <v>0</v>
      </c>
      <c r="AH16" s="25">
        <v>1</v>
      </c>
      <c r="AI16" s="25">
        <v>0</v>
      </c>
      <c r="AJ16" s="25">
        <v>1</v>
      </c>
      <c r="AK16" s="25">
        <v>0</v>
      </c>
      <c r="AL16" s="25">
        <v>1</v>
      </c>
      <c r="AM16" s="25">
        <v>0</v>
      </c>
      <c r="AN16" s="25">
        <v>1</v>
      </c>
      <c r="AO16" s="25">
        <v>1</v>
      </c>
      <c r="AP16" s="25">
        <v>0</v>
      </c>
      <c r="AQ16" s="25">
        <v>0</v>
      </c>
      <c r="AR16" s="25">
        <v>0</v>
      </c>
      <c r="AS16" s="25">
        <v>0</v>
      </c>
      <c r="AT16" s="25">
        <v>0</v>
      </c>
      <c r="AU16" s="25">
        <v>0</v>
      </c>
      <c r="AV16" s="25">
        <v>0</v>
      </c>
      <c r="AW16" s="25">
        <v>0</v>
      </c>
      <c r="AX16" s="25">
        <v>0</v>
      </c>
      <c r="AY16" s="25">
        <v>0</v>
      </c>
      <c r="AZ16" s="25">
        <v>1</v>
      </c>
      <c r="BA16" s="25">
        <v>0</v>
      </c>
      <c r="BB16" s="25">
        <v>0</v>
      </c>
      <c r="BC16" s="25">
        <v>0</v>
      </c>
      <c r="BD16" s="25">
        <v>1</v>
      </c>
      <c r="BE16" s="25">
        <v>0</v>
      </c>
      <c r="BF16" s="25">
        <v>1</v>
      </c>
      <c r="BG16" s="25">
        <v>0</v>
      </c>
      <c r="BH16" s="25">
        <v>1</v>
      </c>
      <c r="BI16" s="25">
        <v>0</v>
      </c>
      <c r="BJ16" s="25">
        <v>1</v>
      </c>
      <c r="BK16" s="25">
        <v>0</v>
      </c>
      <c r="BL16" s="25">
        <v>0</v>
      </c>
      <c r="BM16" s="25">
        <v>0</v>
      </c>
      <c r="BN16" s="25">
        <v>0</v>
      </c>
      <c r="BO16" s="25">
        <v>0</v>
      </c>
      <c r="BP16" s="25">
        <v>0</v>
      </c>
      <c r="BQ16" s="25">
        <v>0</v>
      </c>
      <c r="BR16" s="25">
        <v>0</v>
      </c>
      <c r="BS16" s="25">
        <v>1</v>
      </c>
      <c r="BT16" s="25">
        <v>0</v>
      </c>
      <c r="BU16" s="25">
        <v>1</v>
      </c>
      <c r="BV16" s="25">
        <v>1</v>
      </c>
      <c r="BW16" s="25">
        <v>1</v>
      </c>
      <c r="BX16" s="25">
        <v>0</v>
      </c>
      <c r="BY16" s="25">
        <v>1</v>
      </c>
      <c r="BZ16" s="25">
        <v>1</v>
      </c>
      <c r="CA16" s="25">
        <v>0</v>
      </c>
      <c r="CB16" s="25">
        <v>1</v>
      </c>
      <c r="CC16" s="25">
        <v>0</v>
      </c>
      <c r="CD16" s="25">
        <v>1</v>
      </c>
      <c r="CE16" s="25">
        <v>1</v>
      </c>
      <c r="CF16" s="25">
        <v>1</v>
      </c>
      <c r="CG16" s="25">
        <v>0</v>
      </c>
      <c r="CH16" s="25">
        <v>0</v>
      </c>
      <c r="CI16" s="25">
        <v>0</v>
      </c>
      <c r="CJ16" s="25">
        <v>0</v>
      </c>
      <c r="CK16" s="25">
        <v>0</v>
      </c>
      <c r="CL16" s="25">
        <v>0</v>
      </c>
      <c r="CM16" s="25">
        <v>0</v>
      </c>
      <c r="CN16" s="25">
        <v>0</v>
      </c>
      <c r="CO16" s="25">
        <v>0</v>
      </c>
      <c r="CP16" s="25">
        <v>0</v>
      </c>
      <c r="CQ16" s="25">
        <v>0</v>
      </c>
      <c r="CR16" s="25">
        <v>0</v>
      </c>
      <c r="CS16" s="25">
        <v>0</v>
      </c>
      <c r="CT16" s="25">
        <v>0</v>
      </c>
      <c r="CU16" s="25">
        <v>1</v>
      </c>
      <c r="CV16" s="25">
        <v>1</v>
      </c>
      <c r="CW16" s="25">
        <v>1</v>
      </c>
      <c r="CX16" s="25">
        <v>1</v>
      </c>
      <c r="CY16" s="25">
        <v>1</v>
      </c>
      <c r="CZ16" s="25">
        <v>1</v>
      </c>
      <c r="DA16" s="25">
        <v>0</v>
      </c>
      <c r="DB16" s="25">
        <v>1</v>
      </c>
      <c r="DC16" s="25">
        <v>1</v>
      </c>
      <c r="DD16" s="25">
        <v>1</v>
      </c>
      <c r="DE16" s="25">
        <v>0</v>
      </c>
      <c r="DF16" s="25">
        <v>0</v>
      </c>
      <c r="DG16" s="25">
        <v>0</v>
      </c>
      <c r="DH16" s="25">
        <v>0</v>
      </c>
      <c r="DI16" s="25">
        <v>0</v>
      </c>
      <c r="DJ16" s="25">
        <v>0</v>
      </c>
      <c r="DK16" s="25">
        <v>1</v>
      </c>
      <c r="DL16" s="25">
        <v>0</v>
      </c>
      <c r="DM16" s="25">
        <v>0</v>
      </c>
      <c r="DN16" s="25">
        <v>0</v>
      </c>
      <c r="DO16" s="25">
        <v>0</v>
      </c>
      <c r="DP16" s="25">
        <v>0</v>
      </c>
      <c r="DQ16" s="25">
        <v>1</v>
      </c>
      <c r="DR16" s="25">
        <v>1</v>
      </c>
      <c r="DS16" s="25">
        <v>1</v>
      </c>
      <c r="DT16" s="25">
        <v>1</v>
      </c>
      <c r="DU16" s="25">
        <v>1</v>
      </c>
      <c r="DV16" s="25">
        <v>1</v>
      </c>
      <c r="DW16" s="25">
        <v>1</v>
      </c>
      <c r="DX16" s="25">
        <v>1</v>
      </c>
      <c r="DY16" s="25">
        <v>1</v>
      </c>
      <c r="DZ16" s="25">
        <v>1</v>
      </c>
      <c r="EA16" s="25">
        <v>1</v>
      </c>
    </row>
    <row r="17" spans="8:131" x14ac:dyDescent="0.25">
      <c r="H17" s="1"/>
      <c r="P17" s="81" t="str">
        <f>BIN2HEX(CONCATENATE(TEXT(S16,"0"), TEXT(R16,"0"), TEXT(Q16,"0"), TEXT(P16,"0")))</f>
        <v>5</v>
      </c>
      <c r="Q17" s="81"/>
      <c r="R17" s="81"/>
      <c r="S17" s="81"/>
      <c r="T17" s="81" t="str">
        <f t="shared" ref="T17" si="78">BIN2HEX(CONCATENATE(TEXT(W16,"0"), TEXT(V16,"0"), TEXT(U16,"0"), TEXT(T16,"0")))</f>
        <v>5</v>
      </c>
      <c r="U17" s="81"/>
      <c r="V17" s="81"/>
      <c r="W17" s="81"/>
      <c r="X17" s="81" t="str">
        <f t="shared" ref="X17" si="79">BIN2HEX(CONCATENATE(TEXT(AA16,"0"), TEXT(Z16,"0"), TEXT(Y16,"0"), TEXT(X16,"0")))</f>
        <v>5</v>
      </c>
      <c r="Y17" s="81"/>
      <c r="Z17" s="81"/>
      <c r="AA17" s="81"/>
      <c r="AB17" s="81" t="str">
        <f t="shared" ref="AB17" si="80">BIN2HEX(CONCATENATE(TEXT(AE16,"0"), TEXT(AD16,"0"), TEXT(AC16,"0"), TEXT(AB16,"0")))</f>
        <v>5</v>
      </c>
      <c r="AC17" s="81"/>
      <c r="AD17" s="81"/>
      <c r="AE17" s="81"/>
      <c r="AF17" s="81" t="str">
        <f t="shared" ref="AF17" si="81">BIN2HEX(CONCATENATE(TEXT(AI16,"0"), TEXT(AH16,"0"), TEXT(AG16,"0"), TEXT(AF16,"0")))</f>
        <v>5</v>
      </c>
      <c r="AG17" s="81"/>
      <c r="AH17" s="81"/>
      <c r="AI17" s="81"/>
      <c r="AJ17" s="81" t="str">
        <f t="shared" ref="AJ17" si="82">BIN2HEX(CONCATENATE(TEXT(AM16,"0"), TEXT(AL16,"0"), TEXT(AK16,"0"), TEXT(AJ16,"0")))</f>
        <v>5</v>
      </c>
      <c r="AK17" s="81"/>
      <c r="AL17" s="81"/>
      <c r="AM17" s="81"/>
      <c r="AN17" s="81" t="str">
        <f t="shared" ref="AN17" si="83">BIN2HEX(CONCATENATE(TEXT(AQ16,"0"), TEXT(AP16,"0"), TEXT(AO16,"0"), TEXT(AN16,"0")))</f>
        <v>3</v>
      </c>
      <c r="AO17" s="81"/>
      <c r="AP17" s="81"/>
      <c r="AQ17" s="81"/>
      <c r="AR17" s="81" t="str">
        <f t="shared" ref="AR17" si="84">BIN2HEX(CONCATENATE(TEXT(AU16,"0"), TEXT(AT16,"0"), TEXT(AS16,"0"), TEXT(AR16,"0")))</f>
        <v>0</v>
      </c>
      <c r="AS17" s="81"/>
      <c r="AT17" s="81"/>
      <c r="AU17" s="81"/>
      <c r="AV17" s="81" t="str">
        <f t="shared" ref="AV17" si="85">BIN2HEX(CONCATENATE(TEXT(AY16,"0"), TEXT(AX16,"0"), TEXT(AW16,"0"), TEXT(AV16,"0")))</f>
        <v>0</v>
      </c>
      <c r="AW17" s="81"/>
      <c r="AX17" s="81"/>
      <c r="AY17" s="81"/>
      <c r="AZ17" s="81" t="str">
        <f t="shared" ref="AZ17" si="86">BIN2HEX(CONCATENATE(TEXT(BC16,"0"), TEXT(BB16,"0"), TEXT(BA16,"0"), TEXT(AZ16,"0")))</f>
        <v>1</v>
      </c>
      <c r="BA17" s="81"/>
      <c r="BB17" s="81"/>
      <c r="BC17" s="81"/>
      <c r="BD17" s="81" t="str">
        <f t="shared" ref="BD17" si="87">BIN2HEX(CONCATENATE(TEXT(BG16,"0"), TEXT(BF16,"0"), TEXT(BE16,"0"), TEXT(BD16,"0")))</f>
        <v>5</v>
      </c>
      <c r="BE17" s="81"/>
      <c r="BF17" s="81"/>
      <c r="BG17" s="81"/>
      <c r="BH17" s="81" t="str">
        <f t="shared" ref="BH17" si="88">BIN2HEX(CONCATENATE(TEXT(BK16,"0"), TEXT(BJ16,"0"), TEXT(BI16,"0"), TEXT(BH16,"0")))</f>
        <v>5</v>
      </c>
      <c r="BI17" s="81"/>
      <c r="BJ17" s="81"/>
      <c r="BK17" s="81"/>
      <c r="BL17" s="81" t="str">
        <f t="shared" ref="BL17" si="89">BIN2HEX(CONCATENATE(TEXT(BO16,"0"), TEXT(BN16,"0"), TEXT(BM16,"0"), TEXT(BL16,"0")))</f>
        <v>0</v>
      </c>
      <c r="BM17" s="81"/>
      <c r="BN17" s="81"/>
      <c r="BO17" s="81"/>
      <c r="BP17" s="81" t="str">
        <f t="shared" ref="BP17" si="90">BIN2HEX(CONCATENATE(TEXT(BS16,"0"), TEXT(BR16,"0"), TEXT(BQ16,"0"), TEXT(BP16,"0")))</f>
        <v>8</v>
      </c>
      <c r="BQ17" s="81"/>
      <c r="BR17" s="81"/>
      <c r="BS17" s="81"/>
      <c r="BT17" s="81" t="str">
        <f t="shared" ref="BT17" si="91">BIN2HEX(CONCATENATE(TEXT(BW16,"0"), TEXT(BV16,"0"), TEXT(BU16,"0"), TEXT(BT16,"0")))</f>
        <v>E</v>
      </c>
      <c r="BU17" s="81"/>
      <c r="BV17" s="81"/>
      <c r="BW17" s="81"/>
      <c r="BX17" s="81" t="str">
        <f t="shared" ref="BX17" si="92">BIN2HEX(CONCATENATE(TEXT(CA16,"0"), TEXT(BZ16,"0"), TEXT(BY16,"0"), TEXT(BX16,"0")))</f>
        <v>6</v>
      </c>
      <c r="BY17" s="81"/>
      <c r="BZ17" s="81"/>
      <c r="CA17" s="81"/>
      <c r="CB17" s="81" t="str">
        <f t="shared" ref="CB17" si="93">BIN2HEX(CONCATENATE(TEXT(CE16,"0"), TEXT(CD16,"0"), TEXT(CC16,"0"), TEXT(CB16,"0")))</f>
        <v>D</v>
      </c>
      <c r="CC17" s="81"/>
      <c r="CD17" s="81"/>
      <c r="CE17" s="81"/>
      <c r="CF17" s="81" t="str">
        <f t="shared" ref="CF17" si="94">BIN2HEX(CONCATENATE(TEXT(CI16,"0"), TEXT(CH16,"0"), TEXT(CG16,"0"), TEXT(CF16,"0")))</f>
        <v>1</v>
      </c>
      <c r="CG17" s="81"/>
      <c r="CH17" s="81"/>
      <c r="CI17" s="81"/>
      <c r="CJ17" s="81" t="str">
        <f t="shared" ref="CJ17" si="95">BIN2HEX(CONCATENATE(TEXT(CM16,"0"), TEXT(CL16,"0"), TEXT(CK16,"0"), TEXT(CJ16,"0")))</f>
        <v>0</v>
      </c>
      <c r="CK17" s="81"/>
      <c r="CL17" s="81"/>
      <c r="CM17" s="81"/>
      <c r="CN17" s="81" t="str">
        <f t="shared" ref="CN17" si="96">BIN2HEX(CONCATENATE(TEXT(CQ16,"0"), TEXT(CP16,"0"), TEXT(CO16,"0"), TEXT(CN16,"0")))</f>
        <v>0</v>
      </c>
      <c r="CO17" s="81"/>
      <c r="CP17" s="81"/>
      <c r="CQ17" s="81"/>
      <c r="CR17" s="81" t="str">
        <f t="shared" ref="CR17" si="97">BIN2HEX(CONCATENATE(TEXT(CU16,"0"), TEXT(CT16,"0"), TEXT(CS16,"0"), TEXT(CR16,"0")))</f>
        <v>8</v>
      </c>
      <c r="CS17" s="81"/>
      <c r="CT17" s="81"/>
      <c r="CU17" s="81"/>
      <c r="CV17" s="81" t="str">
        <f t="shared" ref="CV17" si="98">BIN2HEX(CONCATENATE(TEXT(CY16,"0"), TEXT(CX16,"0"), TEXT(CW16,"0"), TEXT(CV16,"0")))</f>
        <v>F</v>
      </c>
      <c r="CW17" s="81"/>
      <c r="CX17" s="81"/>
      <c r="CY17" s="81"/>
      <c r="CZ17" s="81" t="str">
        <f t="shared" ref="CZ17" si="99">BIN2HEX(CONCATENATE(TEXT(DC16,"0"), TEXT(DB16,"0"), TEXT(DA16,"0"), TEXT(CZ16,"0")))</f>
        <v>D</v>
      </c>
      <c r="DA17" s="81"/>
      <c r="DB17" s="81"/>
      <c r="DC17" s="81"/>
      <c r="DD17" s="81" t="str">
        <f t="shared" ref="DD17" si="100">BIN2HEX(CONCATENATE(TEXT(DG16,"0"), TEXT(DF16,"0"), TEXT(DE16,"0"), TEXT(DD16,"0")))</f>
        <v>1</v>
      </c>
      <c r="DE17" s="81"/>
      <c r="DF17" s="81"/>
      <c r="DG17" s="81"/>
      <c r="DH17" s="81" t="str">
        <f t="shared" ref="DH17" si="101">BIN2HEX(CONCATENATE(TEXT(DK16,"0"), TEXT(DJ16,"0"), TEXT(DI16,"0"), TEXT(DH16,"0")))</f>
        <v>8</v>
      </c>
      <c r="DI17" s="81"/>
      <c r="DJ17" s="81"/>
      <c r="DK17" s="81"/>
      <c r="DL17" s="81" t="str">
        <f t="shared" ref="DL17" si="102">BIN2HEX(CONCATENATE(TEXT(DO16,"0"), TEXT(DN16,"0"), TEXT(DM16,"0"), TEXT(DL16,"0")))</f>
        <v>0</v>
      </c>
      <c r="DM17" s="81"/>
      <c r="DN17" s="81"/>
      <c r="DO17" s="81"/>
      <c r="DP17" s="81" t="str">
        <f t="shared" ref="DP17" si="103">BIN2HEX(CONCATENATE(TEXT(DS16,"0"), TEXT(DR16,"0"), TEXT(DQ16,"0"), TEXT(DP16,"0")))</f>
        <v>E</v>
      </c>
      <c r="DQ17" s="81"/>
      <c r="DR17" s="81"/>
      <c r="DS17" s="81"/>
      <c r="DT17" s="81" t="str">
        <f t="shared" ref="DT17" si="104">BIN2HEX(CONCATENATE(TEXT(DW16,"0"), TEXT(DV16,"0"), TEXT(DU16,"0"), TEXT(DT16,"0")))</f>
        <v>F</v>
      </c>
      <c r="DU17" s="81"/>
      <c r="DV17" s="81"/>
      <c r="DW17" s="81"/>
      <c r="DX17" s="81" t="str">
        <f t="shared" ref="DX17" si="105">BIN2HEX(CONCATENATE(TEXT(EA16,"0"), TEXT(DZ16,"0"), TEXT(DY16,"0"), TEXT(DX16,"0")))</f>
        <v>F</v>
      </c>
      <c r="DY17" s="81"/>
      <c r="DZ17" s="81"/>
      <c r="EA17" s="81"/>
    </row>
    <row r="18" spans="8:131" x14ac:dyDescent="0.25">
      <c r="H18" s="1"/>
      <c r="P18" s="81" t="s">
        <v>95</v>
      </c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 t="s">
        <v>102</v>
      </c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 t="s">
        <v>73</v>
      </c>
      <c r="BE18" s="81"/>
      <c r="BF18" s="81"/>
      <c r="BG18" s="81"/>
      <c r="BH18" s="81" t="s">
        <v>74</v>
      </c>
      <c r="BI18" s="81"/>
      <c r="BJ18" s="81"/>
      <c r="BK18" s="81"/>
      <c r="BL18" s="81"/>
      <c r="BM18" s="81"/>
      <c r="BN18" s="81"/>
      <c r="BO18" s="81"/>
      <c r="BP18" s="81" t="s">
        <v>422</v>
      </c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V18" s="81" t="s">
        <v>96</v>
      </c>
      <c r="CW18" s="81"/>
      <c r="CX18" s="81"/>
      <c r="CY18" s="81"/>
      <c r="CZ18" s="81"/>
      <c r="DA18" s="81"/>
      <c r="DB18" s="81"/>
      <c r="DC18" s="81"/>
      <c r="DD18" s="81"/>
      <c r="DE18" s="81"/>
      <c r="DF18" s="81"/>
      <c r="DG18" s="81"/>
      <c r="DH18" s="81"/>
      <c r="DI18" s="81"/>
      <c r="DJ18" s="81"/>
      <c r="DK18" s="81"/>
    </row>
    <row r="19" spans="8:131" x14ac:dyDescent="0.25">
      <c r="H19" s="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 t="str">
        <f>"0x"&amp;CONCATENATE(AZ17,AV17,AR17,AN17)</f>
        <v>0x1003</v>
      </c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 t="str">
        <f>"LI: 0x"&amp;CONCATENATE(BL17,BH17)&amp;" ("&amp;HEX2DEC(CONCATENATE(BL17,BH17))&amp;")"</f>
        <v>LI: 0x05 (5)</v>
      </c>
      <c r="BI19" s="81"/>
      <c r="BJ19" s="81"/>
      <c r="BK19" s="81"/>
      <c r="BL19" s="81"/>
      <c r="BM19" s="81"/>
      <c r="BN19" s="81"/>
      <c r="BO19" s="81"/>
      <c r="BP19" s="81" t="str">
        <f>"LI: 0x"&amp;CONCATENATE(BT17,BP17,CB17,BX17)&amp;" ("&amp;HEX2DEC(CONCATENATE(BT17,BP17,CB17,BX17))&amp;")"</f>
        <v>LI: 0xE8D6 (59606)</v>
      </c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 t="str">
        <f>"LI: 0x"&amp;CONCATENATE(CR17,CN17,CJ17,CF17)&amp;" ("&amp;HEX2DEC(CONCATENATE(CR17,CN17,CJ17,CF17))&amp;")"</f>
        <v>LI: 0x8001 (32769)</v>
      </c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 t="str">
        <f>"LI: 0x"&amp;CONCATENATE(DH17,DD17,CZ17,CV17)&amp;" ("&amp;HEX2DEC(CONCATENATE(DH17,DD17,CZ17,CV17))&amp;")"</f>
        <v>LI: 0x81DF (33247)</v>
      </c>
      <c r="CW19" s="81"/>
      <c r="CX19" s="81"/>
      <c r="CY19" s="81"/>
      <c r="CZ19" s="81"/>
      <c r="DA19" s="81"/>
      <c r="DB19" s="81"/>
      <c r="DC19" s="81"/>
      <c r="DD19" s="81"/>
      <c r="DE19" s="81"/>
      <c r="DF19" s="81"/>
      <c r="DG19" s="81"/>
      <c r="DH19" s="81"/>
      <c r="DI19" s="81"/>
      <c r="DJ19" s="81"/>
      <c r="DK19" s="81"/>
    </row>
    <row r="20" spans="8:131" x14ac:dyDescent="0.25">
      <c r="H20" s="1"/>
      <c r="BH20" s="81" t="str">
        <f>"BI: 0x"&amp;CONCATENATE(BH17,BL17)&amp;" ("&amp;HEX2DEC(CONCATENATE(BH17,BL17))&amp;")"</f>
        <v>BI: 0x50 (80)</v>
      </c>
      <c r="BI20" s="81"/>
      <c r="BJ20" s="81"/>
      <c r="BK20" s="81"/>
      <c r="BL20" s="81"/>
      <c r="BM20" s="81"/>
      <c r="BN20" s="81"/>
      <c r="BO20" s="81"/>
      <c r="BP20" s="81" t="str">
        <f>"BI: 0x"&amp;CONCATENATE(CB17,BX17,BT17,BP17)&amp;" ("&amp;HEX2DEC(CONCATENATE(CB17,BX17,BT17,BP17))&amp;")"</f>
        <v>BI: 0xD6E8 (55016)</v>
      </c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 t="str">
        <f>"BI: 0x"&amp;CONCATENATE(CF17,CJ17,CN17,CR17)&amp;" ("&amp;HEX2DEC(CONCATENATE(CF17,CJ17,CN17,CR17))&amp;")"</f>
        <v>BI: 0x1008 (4104)</v>
      </c>
      <c r="CG20" s="81"/>
      <c r="CH20" s="81"/>
      <c r="CI20" s="81"/>
      <c r="CJ20" s="81"/>
      <c r="CK20" s="81"/>
      <c r="CL20" s="81"/>
      <c r="CM20" s="81"/>
      <c r="CN20" s="81"/>
      <c r="CO20" s="81"/>
      <c r="CP20" s="81"/>
      <c r="CQ20" s="81"/>
      <c r="CR20" s="81"/>
      <c r="CS20" s="81"/>
      <c r="CT20" s="81"/>
      <c r="CU20" s="81"/>
      <c r="CV20" s="81" t="str">
        <f>"BI: 0x"&amp;CONCATENATE(CV17,CZ17,DD17,DH17)&amp;" ("&amp;HEX2DEC(CONCATENATE(CV17,CZ17,DD17,DH17))&amp;")"</f>
        <v>BI: 0xFD18 (64792)</v>
      </c>
      <c r="CW20" s="81"/>
      <c r="CX20" s="81"/>
      <c r="CY20" s="81"/>
      <c r="CZ20" s="81"/>
      <c r="DA20" s="81"/>
      <c r="DB20" s="81"/>
      <c r="DC20" s="81"/>
      <c r="DD20" s="81"/>
      <c r="DE20" s="81"/>
      <c r="DF20" s="81"/>
      <c r="DG20" s="81"/>
      <c r="DH20" s="81"/>
      <c r="DI20" s="81"/>
      <c r="DJ20" s="81"/>
      <c r="DK20" s="81"/>
    </row>
    <row r="21" spans="8:131" s="25" customFormat="1" x14ac:dyDescent="0.25">
      <c r="H21" s="26"/>
      <c r="P21" s="25">
        <v>1</v>
      </c>
      <c r="Q21" s="25">
        <v>0</v>
      </c>
      <c r="R21" s="25">
        <v>1</v>
      </c>
      <c r="S21" s="25">
        <v>0</v>
      </c>
      <c r="T21" s="25">
        <v>1</v>
      </c>
      <c r="U21" s="25">
        <v>0</v>
      </c>
      <c r="V21" s="25">
        <v>1</v>
      </c>
      <c r="W21" s="25">
        <v>0</v>
      </c>
      <c r="X21" s="25">
        <v>1</v>
      </c>
      <c r="Y21" s="25">
        <v>0</v>
      </c>
      <c r="Z21" s="25">
        <v>1</v>
      </c>
      <c r="AA21" s="25">
        <v>0</v>
      </c>
      <c r="AB21" s="25">
        <v>1</v>
      </c>
      <c r="AC21" s="25">
        <v>0</v>
      </c>
      <c r="AD21" s="25">
        <v>1</v>
      </c>
      <c r="AE21" s="25">
        <v>0</v>
      </c>
      <c r="AF21" s="25">
        <v>1</v>
      </c>
      <c r="AG21" s="25">
        <v>0</v>
      </c>
      <c r="AH21" s="25">
        <v>1</v>
      </c>
      <c r="AI21" s="25">
        <v>0</v>
      </c>
      <c r="AJ21" s="25">
        <v>1</v>
      </c>
      <c r="AK21" s="25">
        <v>0</v>
      </c>
      <c r="AL21" s="25">
        <v>1</v>
      </c>
      <c r="AM21" s="25">
        <v>0</v>
      </c>
      <c r="AN21" s="25">
        <v>1</v>
      </c>
      <c r="AO21" s="25">
        <v>1</v>
      </c>
      <c r="AP21" s="25">
        <v>0</v>
      </c>
      <c r="AQ21" s="25">
        <v>0</v>
      </c>
      <c r="AR21" s="25">
        <v>0</v>
      </c>
      <c r="AS21" s="25">
        <v>0</v>
      </c>
      <c r="AT21" s="25">
        <v>0</v>
      </c>
      <c r="AU21" s="25">
        <v>0</v>
      </c>
      <c r="AV21" s="25">
        <v>0</v>
      </c>
      <c r="AW21" s="25">
        <v>0</v>
      </c>
      <c r="AX21" s="25">
        <v>0</v>
      </c>
      <c r="AY21" s="25">
        <v>0</v>
      </c>
      <c r="AZ21" s="25">
        <v>1</v>
      </c>
      <c r="BA21" s="25">
        <v>0</v>
      </c>
      <c r="BB21" s="25">
        <v>0</v>
      </c>
      <c r="BC21" s="25">
        <v>0</v>
      </c>
      <c r="BD21" s="25">
        <v>1</v>
      </c>
      <c r="BE21" s="25">
        <v>0</v>
      </c>
      <c r="BF21" s="25">
        <v>1</v>
      </c>
      <c r="BG21" s="25">
        <v>0</v>
      </c>
      <c r="BH21" s="25">
        <v>1</v>
      </c>
      <c r="BI21" s="25">
        <v>0</v>
      </c>
      <c r="BJ21" s="25">
        <v>1</v>
      </c>
      <c r="BK21" s="25">
        <v>0</v>
      </c>
      <c r="BL21" s="25">
        <v>0</v>
      </c>
      <c r="BM21" s="25">
        <v>0</v>
      </c>
      <c r="BN21" s="25">
        <v>0</v>
      </c>
      <c r="BO21" s="25">
        <v>0</v>
      </c>
      <c r="BP21" s="25">
        <v>0</v>
      </c>
      <c r="BQ21" s="25">
        <v>0</v>
      </c>
      <c r="BR21" s="25">
        <v>0</v>
      </c>
      <c r="BS21" s="25">
        <v>1</v>
      </c>
      <c r="BT21" s="25">
        <v>0</v>
      </c>
      <c r="BU21" s="25">
        <v>1</v>
      </c>
      <c r="BV21" s="25">
        <v>1</v>
      </c>
      <c r="BW21" s="25">
        <v>1</v>
      </c>
      <c r="BX21" s="25">
        <v>0</v>
      </c>
      <c r="BY21" s="25">
        <v>1</v>
      </c>
      <c r="BZ21" s="25">
        <v>1</v>
      </c>
      <c r="CA21" s="25">
        <v>0</v>
      </c>
      <c r="CB21" s="25">
        <v>1</v>
      </c>
      <c r="CC21" s="25">
        <v>0</v>
      </c>
      <c r="CD21" s="25">
        <v>1</v>
      </c>
      <c r="CE21" s="25">
        <v>1</v>
      </c>
      <c r="CF21" s="25">
        <v>1</v>
      </c>
      <c r="CG21" s="25">
        <v>0</v>
      </c>
      <c r="CH21" s="25">
        <v>0</v>
      </c>
      <c r="CI21" s="25">
        <v>0</v>
      </c>
      <c r="CJ21" s="25">
        <v>0</v>
      </c>
      <c r="CK21" s="25">
        <v>0</v>
      </c>
      <c r="CL21" s="25">
        <v>0</v>
      </c>
      <c r="CM21" s="25">
        <v>1</v>
      </c>
      <c r="CN21" s="25">
        <v>0</v>
      </c>
      <c r="CO21" s="25">
        <v>0</v>
      </c>
      <c r="CP21" s="25">
        <v>0</v>
      </c>
      <c r="CQ21" s="25">
        <v>0</v>
      </c>
      <c r="CR21" s="25">
        <v>0</v>
      </c>
      <c r="CS21" s="25">
        <v>0</v>
      </c>
      <c r="CT21" s="25">
        <v>0</v>
      </c>
      <c r="CU21" s="25">
        <v>0</v>
      </c>
      <c r="CV21" s="25">
        <v>1</v>
      </c>
      <c r="CW21" s="25">
        <v>1</v>
      </c>
      <c r="CX21" s="25">
        <v>1</v>
      </c>
      <c r="CY21" s="25">
        <v>1</v>
      </c>
      <c r="CZ21" s="25">
        <v>1</v>
      </c>
      <c r="DA21" s="25">
        <v>0</v>
      </c>
      <c r="DB21" s="25">
        <v>1</v>
      </c>
      <c r="DC21" s="25">
        <v>0</v>
      </c>
      <c r="DD21" s="25">
        <v>1</v>
      </c>
      <c r="DE21" s="25">
        <v>0</v>
      </c>
      <c r="DF21" s="25">
        <v>0</v>
      </c>
      <c r="DG21" s="25">
        <v>1</v>
      </c>
      <c r="DH21" s="25">
        <v>0</v>
      </c>
      <c r="DI21" s="25">
        <v>1</v>
      </c>
      <c r="DJ21" s="25">
        <v>0</v>
      </c>
      <c r="DK21" s="25">
        <v>1</v>
      </c>
      <c r="DL21" s="25">
        <v>0</v>
      </c>
      <c r="DM21" s="25">
        <v>0</v>
      </c>
      <c r="DN21" s="25">
        <v>1</v>
      </c>
      <c r="DO21" s="25">
        <v>0</v>
      </c>
      <c r="DP21" s="25">
        <v>0</v>
      </c>
      <c r="DQ21" s="25">
        <v>1</v>
      </c>
      <c r="DR21" s="25">
        <v>1</v>
      </c>
      <c r="DS21" s="25">
        <v>1</v>
      </c>
      <c r="DT21" s="25">
        <v>1</v>
      </c>
      <c r="DU21" s="25">
        <v>1</v>
      </c>
      <c r="DV21" s="25">
        <v>1</v>
      </c>
      <c r="DW21" s="25">
        <v>1</v>
      </c>
      <c r="DX21" s="25">
        <v>1</v>
      </c>
    </row>
    <row r="22" spans="8:131" x14ac:dyDescent="0.25">
      <c r="H22" s="1"/>
      <c r="P22" s="81" t="str">
        <f>BIN2HEX(CONCATENATE(TEXT(S21,"0"), TEXT(R21,"0"), TEXT(Q21,"0"), TEXT(P21,"0")))</f>
        <v>5</v>
      </c>
      <c r="Q22" s="81"/>
      <c r="R22" s="81"/>
      <c r="S22" s="81"/>
      <c r="T22" s="81" t="str">
        <f t="shared" ref="T22" si="106">BIN2HEX(CONCATENATE(TEXT(W21,"0"), TEXT(V21,"0"), TEXT(U21,"0"), TEXT(T21,"0")))</f>
        <v>5</v>
      </c>
      <c r="U22" s="81"/>
      <c r="V22" s="81"/>
      <c r="W22" s="81"/>
      <c r="X22" s="81" t="str">
        <f t="shared" ref="X22" si="107">BIN2HEX(CONCATENATE(TEXT(AA21,"0"), TEXT(Z21,"0"), TEXT(Y21,"0"), TEXT(X21,"0")))</f>
        <v>5</v>
      </c>
      <c r="Y22" s="81"/>
      <c r="Z22" s="81"/>
      <c r="AA22" s="81"/>
      <c r="AB22" s="81" t="str">
        <f t="shared" ref="AB22" si="108">BIN2HEX(CONCATENATE(TEXT(AE21,"0"), TEXT(AD21,"0"), TEXT(AC21,"0"), TEXT(AB21,"0")))</f>
        <v>5</v>
      </c>
      <c r="AC22" s="81"/>
      <c r="AD22" s="81"/>
      <c r="AE22" s="81"/>
      <c r="AF22" s="81" t="str">
        <f t="shared" ref="AF22" si="109">BIN2HEX(CONCATENATE(TEXT(AI21,"0"), TEXT(AH21,"0"), TEXT(AG21,"0"), TEXT(AF21,"0")))</f>
        <v>5</v>
      </c>
      <c r="AG22" s="81"/>
      <c r="AH22" s="81"/>
      <c r="AI22" s="81"/>
      <c r="AJ22" s="81" t="str">
        <f t="shared" ref="AJ22" si="110">BIN2HEX(CONCATENATE(TEXT(AM21,"0"), TEXT(AL21,"0"), TEXT(AK21,"0"), TEXT(AJ21,"0")))</f>
        <v>5</v>
      </c>
      <c r="AK22" s="81"/>
      <c r="AL22" s="81"/>
      <c r="AM22" s="81"/>
      <c r="AN22" s="81" t="str">
        <f t="shared" ref="AN22" si="111">BIN2HEX(CONCATENATE(TEXT(AQ21,"0"), TEXT(AP21,"0"), TEXT(AO21,"0"), TEXT(AN21,"0")))</f>
        <v>3</v>
      </c>
      <c r="AO22" s="81"/>
      <c r="AP22" s="81"/>
      <c r="AQ22" s="81"/>
      <c r="AR22" s="81" t="str">
        <f t="shared" ref="AR22" si="112">BIN2HEX(CONCATENATE(TEXT(AU21,"0"), TEXT(AT21,"0"), TEXT(AS21,"0"), TEXT(AR21,"0")))</f>
        <v>0</v>
      </c>
      <c r="AS22" s="81"/>
      <c r="AT22" s="81"/>
      <c r="AU22" s="81"/>
      <c r="AV22" s="81" t="str">
        <f t="shared" ref="AV22" si="113">BIN2HEX(CONCATENATE(TEXT(AY21,"0"), TEXT(AX21,"0"), TEXT(AW21,"0"), TEXT(AV21,"0")))</f>
        <v>0</v>
      </c>
      <c r="AW22" s="81"/>
      <c r="AX22" s="81"/>
      <c r="AY22" s="81"/>
      <c r="AZ22" s="81" t="str">
        <f t="shared" ref="AZ22" si="114">BIN2HEX(CONCATENATE(TEXT(BC21,"0"), TEXT(BB21,"0"), TEXT(BA21,"0"), TEXT(AZ21,"0")))</f>
        <v>1</v>
      </c>
      <c r="BA22" s="81"/>
      <c r="BB22" s="81"/>
      <c r="BC22" s="81"/>
      <c r="BD22" s="81" t="str">
        <f t="shared" ref="BD22" si="115">BIN2HEX(CONCATENATE(TEXT(BG21,"0"), TEXT(BF21,"0"), TEXT(BE21,"0"), TEXT(BD21,"0")))</f>
        <v>5</v>
      </c>
      <c r="BE22" s="81"/>
      <c r="BF22" s="81"/>
      <c r="BG22" s="81"/>
      <c r="BH22" s="81" t="str">
        <f t="shared" ref="BH22" si="116">BIN2HEX(CONCATENATE(TEXT(BK21,"0"), TEXT(BJ21,"0"), TEXT(BI21,"0"), TEXT(BH21,"0")))</f>
        <v>5</v>
      </c>
      <c r="BI22" s="81"/>
      <c r="BJ22" s="81"/>
      <c r="BK22" s="81"/>
      <c r="BL22" s="81" t="str">
        <f t="shared" ref="BL22" si="117">BIN2HEX(CONCATENATE(TEXT(BO21,"0"), TEXT(BN21,"0"), TEXT(BM21,"0"), TEXT(BL21,"0")))</f>
        <v>0</v>
      </c>
      <c r="BM22" s="81"/>
      <c r="BN22" s="81"/>
      <c r="BO22" s="81"/>
      <c r="BP22" s="81" t="str">
        <f t="shared" ref="BP22" si="118">BIN2HEX(CONCATENATE(TEXT(BS21,"0"), TEXT(BR21,"0"), TEXT(BQ21,"0"), TEXT(BP21,"0")))</f>
        <v>8</v>
      </c>
      <c r="BQ22" s="81"/>
      <c r="BR22" s="81"/>
      <c r="BS22" s="81"/>
      <c r="BT22" s="81" t="str">
        <f t="shared" ref="BT22" si="119">BIN2HEX(CONCATENATE(TEXT(BW21,"0"), TEXT(BV21,"0"), TEXT(BU21,"0"), TEXT(BT21,"0")))</f>
        <v>E</v>
      </c>
      <c r="BU22" s="81"/>
      <c r="BV22" s="81"/>
      <c r="BW22" s="81"/>
      <c r="BX22" s="81" t="str">
        <f t="shared" ref="BX22" si="120">BIN2HEX(CONCATENATE(TEXT(CA21,"0"), TEXT(BZ21,"0"), TEXT(BY21,"0"), TEXT(BX21,"0")))</f>
        <v>6</v>
      </c>
      <c r="BY22" s="81"/>
      <c r="BZ22" s="81"/>
      <c r="CA22" s="81"/>
      <c r="CB22" s="81" t="str">
        <f t="shared" ref="CB22" si="121">BIN2HEX(CONCATENATE(TEXT(CE21,"0"), TEXT(CD21,"0"), TEXT(CC21,"0"), TEXT(CB21,"0")))</f>
        <v>D</v>
      </c>
      <c r="CC22" s="81"/>
      <c r="CD22" s="81"/>
      <c r="CE22" s="81"/>
      <c r="CF22" s="81" t="str">
        <f t="shared" ref="CF22" si="122">BIN2HEX(CONCATENATE(TEXT(CI21,"0"), TEXT(CH21,"0"), TEXT(CG21,"0"), TEXT(CF21,"0")))</f>
        <v>1</v>
      </c>
      <c r="CG22" s="81"/>
      <c r="CH22" s="81"/>
      <c r="CI22" s="81"/>
      <c r="CJ22" s="81" t="str">
        <f t="shared" ref="CJ22" si="123">BIN2HEX(CONCATENATE(TEXT(CM21,"0"), TEXT(CL21,"0"), TEXT(CK21,"0"), TEXT(CJ21,"0")))</f>
        <v>8</v>
      </c>
      <c r="CK22" s="81"/>
      <c r="CL22" s="81"/>
      <c r="CM22" s="81"/>
      <c r="CN22" s="81" t="str">
        <f t="shared" ref="CN22" si="124">BIN2HEX(CONCATENATE(TEXT(CQ21,"0"), TEXT(CP21,"0"), TEXT(CO21,"0"), TEXT(CN21,"0")))</f>
        <v>0</v>
      </c>
      <c r="CO22" s="81"/>
      <c r="CP22" s="81"/>
      <c r="CQ22" s="81"/>
      <c r="CR22" s="81" t="str">
        <f t="shared" ref="CR22" si="125">BIN2HEX(CONCATENATE(TEXT(CU21,"0"), TEXT(CT21,"0"), TEXT(CS21,"0"), TEXT(CR21,"0")))</f>
        <v>0</v>
      </c>
      <c r="CS22" s="81"/>
      <c r="CT22" s="81"/>
      <c r="CU22" s="81"/>
      <c r="CV22" s="81" t="str">
        <f t="shared" ref="CV22" si="126">BIN2HEX(CONCATENATE(TEXT(CY21,"0"), TEXT(CX21,"0"), TEXT(CW21,"0"), TEXT(CV21,"0")))</f>
        <v>F</v>
      </c>
      <c r="CW22" s="81"/>
      <c r="CX22" s="81"/>
      <c r="CY22" s="81"/>
      <c r="CZ22" s="81" t="str">
        <f t="shared" ref="CZ22" si="127">BIN2HEX(CONCATENATE(TEXT(DC21,"0"), TEXT(DB21,"0"), TEXT(DA21,"0"), TEXT(CZ21,"0")))</f>
        <v>5</v>
      </c>
      <c r="DA22" s="81"/>
      <c r="DB22" s="81"/>
      <c r="DC22" s="81"/>
      <c r="DD22" s="81" t="str">
        <f t="shared" ref="DD22" si="128">BIN2HEX(CONCATENATE(TEXT(DG21,"0"), TEXT(DF21,"0"), TEXT(DE21,"0"), TEXT(DD21,"0")))</f>
        <v>9</v>
      </c>
      <c r="DE22" s="81"/>
      <c r="DF22" s="81"/>
      <c r="DG22" s="81"/>
      <c r="DH22" s="81" t="str">
        <f t="shared" ref="DH22" si="129">BIN2HEX(CONCATENATE(TEXT(DK21,"0"), TEXT(DJ21,"0"), TEXT(DI21,"0"), TEXT(DH21,"0")))</f>
        <v>A</v>
      </c>
      <c r="DI22" s="81"/>
      <c r="DJ22" s="81"/>
      <c r="DK22" s="81"/>
      <c r="DL22" s="81" t="str">
        <f t="shared" ref="DL22" si="130">BIN2HEX(CONCATENATE(TEXT(DO21,"0"), TEXT(DN21,"0"), TEXT(DM21,"0"), TEXT(DL21,"0")))</f>
        <v>4</v>
      </c>
      <c r="DM22" s="81"/>
      <c r="DN22" s="81"/>
      <c r="DO22" s="81"/>
      <c r="DP22" s="81" t="str">
        <f t="shared" ref="DP22" si="131">BIN2HEX(CONCATENATE(TEXT(DS21,"0"), TEXT(DR21,"0"), TEXT(DQ21,"0"), TEXT(DP21,"0")))</f>
        <v>E</v>
      </c>
      <c r="DQ22" s="81"/>
      <c r="DR22" s="81"/>
      <c r="DS22" s="81"/>
      <c r="DT22" s="81" t="str">
        <f t="shared" ref="DT22" si="132">BIN2HEX(CONCATENATE(TEXT(DW21,"0"), TEXT(DV21,"0"), TEXT(DU21,"0"), TEXT(DT21,"0")))</f>
        <v>F</v>
      </c>
      <c r="DU22" s="81"/>
      <c r="DV22" s="81"/>
      <c r="DW22" s="81"/>
    </row>
    <row r="23" spans="8:131" x14ac:dyDescent="0.25">
      <c r="H23" s="1"/>
      <c r="P23" s="81" t="s">
        <v>95</v>
      </c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 t="s">
        <v>102</v>
      </c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 t="s">
        <v>73</v>
      </c>
      <c r="BE23" s="81"/>
      <c r="BF23" s="81"/>
      <c r="BG23" s="81"/>
      <c r="BH23" s="81" t="s">
        <v>74</v>
      </c>
      <c r="BI23" s="81"/>
      <c r="BJ23" s="81"/>
      <c r="BK23" s="81"/>
      <c r="BL23" s="81"/>
      <c r="BM23" s="81"/>
      <c r="BN23" s="81"/>
      <c r="BO23" s="81"/>
      <c r="BP23" s="81" t="s">
        <v>422</v>
      </c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V23" s="81" t="s">
        <v>96</v>
      </c>
      <c r="CW23" s="81"/>
      <c r="CX23" s="81"/>
      <c r="CY23" s="81"/>
      <c r="CZ23" s="81"/>
      <c r="DA23" s="81"/>
      <c r="DB23" s="81"/>
      <c r="DC23" s="81"/>
      <c r="DD23" s="81"/>
      <c r="DE23" s="81"/>
      <c r="DF23" s="81"/>
      <c r="DG23" s="81"/>
      <c r="DH23" s="81"/>
      <c r="DI23" s="81"/>
      <c r="DJ23" s="81"/>
      <c r="DK23" s="81"/>
    </row>
    <row r="24" spans="8:131" x14ac:dyDescent="0.25">
      <c r="H24" s="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 t="str">
        <f>"0x"&amp;CONCATENATE(AZ22,AV22,AR22,AN22)</f>
        <v>0x1003</v>
      </c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 t="str">
        <f>"LI: 0x"&amp;CONCATENATE(BL22,BH22)&amp;" ("&amp;HEX2DEC(CONCATENATE(BL22,BH22))&amp;")"</f>
        <v>LI: 0x05 (5)</v>
      </c>
      <c r="BI24" s="81"/>
      <c r="BJ24" s="81"/>
      <c r="BK24" s="81"/>
      <c r="BL24" s="81"/>
      <c r="BM24" s="81"/>
      <c r="BN24" s="81"/>
      <c r="BO24" s="81"/>
      <c r="BP24" s="81" t="str">
        <f>"LI: 0x"&amp;CONCATENATE(BT22,BP22,CB22,BX22)&amp;" ("&amp;HEX2DEC(CONCATENATE(BT22,BP22,CB22,BX22))&amp;")"</f>
        <v>LI: 0xE8D6 (59606)</v>
      </c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 t="str">
        <f>"LI: 0x"&amp;CONCATENATE(CR22,CN22,CJ22,CF22)&amp;" ("&amp;HEX2DEC(CONCATENATE(CR22,CN22,CJ22,CF22))&amp;")"</f>
        <v>LI: 0x0081 (129)</v>
      </c>
      <c r="CG24" s="81"/>
      <c r="CH24" s="81"/>
      <c r="CI24" s="81"/>
      <c r="CJ24" s="81"/>
      <c r="CK24" s="81"/>
      <c r="CL24" s="81"/>
      <c r="CM24" s="81"/>
      <c r="CN24" s="81"/>
      <c r="CO24" s="81"/>
      <c r="CP24" s="81"/>
      <c r="CQ24" s="81"/>
      <c r="CR24" s="81"/>
      <c r="CS24" s="81"/>
      <c r="CT24" s="81"/>
      <c r="CU24" s="81"/>
      <c r="CV24" s="81" t="str">
        <f>"LI: 0x"&amp;CONCATENATE(DH22,DD22,CZ22,CV22)&amp;" ("&amp;HEX2DEC(CONCATENATE(DH22,DD22,CZ22,CV22))&amp;")"</f>
        <v>LI: 0xA95F (43359)</v>
      </c>
      <c r="CW24" s="81"/>
      <c r="CX24" s="81"/>
      <c r="CY24" s="81"/>
      <c r="CZ24" s="81"/>
      <c r="DA24" s="81"/>
      <c r="DB24" s="81"/>
      <c r="DC24" s="81"/>
      <c r="DD24" s="81"/>
      <c r="DE24" s="81"/>
      <c r="DF24" s="81"/>
      <c r="DG24" s="81"/>
      <c r="DH24" s="81"/>
      <c r="DI24" s="81"/>
      <c r="DJ24" s="81"/>
      <c r="DK24" s="81"/>
    </row>
    <row r="25" spans="8:131" x14ac:dyDescent="0.25">
      <c r="BH25" s="81" t="str">
        <f>"BI: 0x"&amp;CONCATENATE(BH22,BL22)&amp;" ("&amp;HEX2DEC(CONCATENATE(BH22,BL22))&amp;")"</f>
        <v>BI: 0x50 (80)</v>
      </c>
      <c r="BI25" s="81"/>
      <c r="BJ25" s="81"/>
      <c r="BK25" s="81"/>
      <c r="BL25" s="81"/>
      <c r="BM25" s="81"/>
      <c r="BN25" s="81"/>
      <c r="BO25" s="81"/>
      <c r="BP25" s="81" t="str">
        <f>"BI: 0x"&amp;CONCATENATE(CB22,BX22,BT22,BP22)&amp;" ("&amp;HEX2DEC(CONCATENATE(CB22,BX22,BT22,BP22))&amp;")"</f>
        <v>BI: 0xD6E8 (55016)</v>
      </c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 t="str">
        <f>"BI: 0x"&amp;CONCATENATE(CF22,CJ22,CN22,CR22)&amp;" ("&amp;HEX2DEC(CONCATENATE(CF22,CJ22,CN22,CR22))&amp;")"</f>
        <v>BI: 0x1800 (6144)</v>
      </c>
      <c r="CG25" s="81"/>
      <c r="CH25" s="81"/>
      <c r="CI25" s="81"/>
      <c r="CJ25" s="81"/>
      <c r="CK25" s="81"/>
      <c r="CL25" s="81"/>
      <c r="CM25" s="81"/>
      <c r="CN25" s="81"/>
      <c r="CO25" s="81"/>
      <c r="CP25" s="81"/>
      <c r="CQ25" s="81"/>
      <c r="CR25" s="81"/>
      <c r="CS25" s="81"/>
      <c r="CT25" s="81"/>
      <c r="CU25" s="81"/>
      <c r="CV25" s="81" t="str">
        <f>"BI: 0x"&amp;CONCATENATE(CV22,CZ22,DD22,DH22)&amp;" ("&amp;HEX2DEC(CONCATENATE(CV22,CZ22,DD22,DH22))&amp;")"</f>
        <v>BI: 0xF59A (62874)</v>
      </c>
      <c r="CW25" s="81"/>
      <c r="CX25" s="81"/>
      <c r="CY25" s="81"/>
      <c r="CZ25" s="81"/>
      <c r="DA25" s="81"/>
      <c r="DB25" s="81"/>
      <c r="DC25" s="81"/>
      <c r="DD25" s="81"/>
      <c r="DE25" s="81"/>
      <c r="DF25" s="81"/>
      <c r="DG25" s="81"/>
      <c r="DH25" s="81"/>
      <c r="DI25" s="81"/>
      <c r="DJ25" s="81"/>
      <c r="DK25" s="81"/>
    </row>
    <row r="26" spans="8:131" s="25" customFormat="1" x14ac:dyDescent="0.25">
      <c r="P26" s="25">
        <v>1</v>
      </c>
      <c r="Q26" s="25">
        <v>0</v>
      </c>
      <c r="R26" s="25">
        <v>1</v>
      </c>
      <c r="S26" s="25">
        <v>0</v>
      </c>
      <c r="T26" s="25">
        <v>1</v>
      </c>
      <c r="U26" s="25">
        <v>0</v>
      </c>
      <c r="V26" s="25">
        <v>1</v>
      </c>
      <c r="W26" s="25">
        <v>0</v>
      </c>
      <c r="X26" s="25">
        <v>1</v>
      </c>
      <c r="Y26" s="25">
        <v>0</v>
      </c>
      <c r="Z26" s="25">
        <v>1</v>
      </c>
      <c r="AA26" s="25">
        <v>0</v>
      </c>
      <c r="AB26" s="25">
        <v>1</v>
      </c>
      <c r="AC26" s="25">
        <v>0</v>
      </c>
      <c r="AD26" s="25">
        <v>1</v>
      </c>
      <c r="AE26" s="25">
        <v>0</v>
      </c>
      <c r="AF26" s="25">
        <v>1</v>
      </c>
      <c r="AG26" s="25">
        <v>0</v>
      </c>
      <c r="AH26" s="25">
        <v>1</v>
      </c>
      <c r="AI26" s="25">
        <v>0</v>
      </c>
      <c r="AJ26" s="25">
        <v>1</v>
      </c>
      <c r="AK26" s="25">
        <v>0</v>
      </c>
      <c r="AL26" s="25">
        <v>1</v>
      </c>
      <c r="AM26" s="25">
        <v>0</v>
      </c>
      <c r="AN26" s="25">
        <v>1</v>
      </c>
      <c r="AO26" s="25">
        <v>1</v>
      </c>
      <c r="AP26" s="25">
        <v>0</v>
      </c>
      <c r="AQ26" s="25">
        <v>0</v>
      </c>
      <c r="AR26" s="25">
        <v>0</v>
      </c>
      <c r="AS26" s="25">
        <v>0</v>
      </c>
      <c r="AT26" s="25">
        <v>0</v>
      </c>
      <c r="AU26" s="25">
        <v>0</v>
      </c>
      <c r="AV26" s="25">
        <v>0</v>
      </c>
      <c r="AW26" s="25">
        <v>0</v>
      </c>
      <c r="AX26" s="25">
        <v>0</v>
      </c>
      <c r="AY26" s="25">
        <v>0</v>
      </c>
      <c r="AZ26" s="25">
        <v>1</v>
      </c>
      <c r="BA26" s="25">
        <v>0</v>
      </c>
      <c r="BB26" s="25">
        <v>0</v>
      </c>
      <c r="BC26" s="25">
        <v>0</v>
      </c>
      <c r="BD26" s="25">
        <v>1</v>
      </c>
      <c r="BE26" s="25">
        <v>0</v>
      </c>
      <c r="BF26" s="25">
        <v>1</v>
      </c>
      <c r="BG26" s="25">
        <v>0</v>
      </c>
      <c r="BH26" s="25">
        <v>1</v>
      </c>
      <c r="BI26" s="25">
        <v>0</v>
      </c>
      <c r="BJ26" s="25">
        <v>1</v>
      </c>
      <c r="BK26" s="25">
        <v>0</v>
      </c>
      <c r="BL26" s="25">
        <v>0</v>
      </c>
      <c r="BM26" s="25">
        <v>0</v>
      </c>
      <c r="BN26" s="25">
        <v>0</v>
      </c>
      <c r="BO26" s="25">
        <v>0</v>
      </c>
      <c r="BP26" s="25">
        <v>1</v>
      </c>
      <c r="BQ26" s="25">
        <v>1</v>
      </c>
      <c r="BR26" s="25">
        <v>1</v>
      </c>
      <c r="BS26" s="25">
        <v>1</v>
      </c>
      <c r="BT26" s="25">
        <v>1</v>
      </c>
      <c r="BU26" s="25">
        <v>1</v>
      </c>
      <c r="BV26" s="25">
        <v>1</v>
      </c>
      <c r="BW26" s="25">
        <v>1</v>
      </c>
      <c r="BX26" s="25">
        <v>0</v>
      </c>
      <c r="BY26" s="25">
        <v>0</v>
      </c>
      <c r="BZ26" s="25">
        <v>1</v>
      </c>
      <c r="CA26" s="25">
        <v>1</v>
      </c>
      <c r="CB26" s="25">
        <v>0</v>
      </c>
      <c r="CC26" s="25">
        <v>0</v>
      </c>
      <c r="CD26" s="25">
        <v>1</v>
      </c>
      <c r="CE26" s="25">
        <v>1</v>
      </c>
      <c r="CF26" s="25">
        <v>1</v>
      </c>
      <c r="CG26" s="25">
        <v>1</v>
      </c>
      <c r="CH26" s="25">
        <v>0</v>
      </c>
      <c r="CI26" s="25">
        <v>0</v>
      </c>
      <c r="CJ26" s="25">
        <v>0</v>
      </c>
      <c r="CK26" s="25">
        <v>0</v>
      </c>
      <c r="CL26" s="25">
        <v>0</v>
      </c>
      <c r="CM26" s="25">
        <v>0</v>
      </c>
      <c r="CN26" s="25">
        <v>0</v>
      </c>
      <c r="CO26" s="25">
        <v>0</v>
      </c>
      <c r="CP26" s="25">
        <v>0</v>
      </c>
      <c r="CQ26" s="25">
        <v>0</v>
      </c>
      <c r="CR26" s="25">
        <v>0</v>
      </c>
      <c r="CS26" s="25">
        <v>0</v>
      </c>
      <c r="CT26" s="25">
        <v>0</v>
      </c>
      <c r="CU26" s="25">
        <v>0</v>
      </c>
      <c r="CV26" s="25">
        <v>0</v>
      </c>
      <c r="CW26" s="25">
        <v>1</v>
      </c>
      <c r="CX26" s="25">
        <v>1</v>
      </c>
      <c r="CY26" s="25">
        <v>1</v>
      </c>
      <c r="CZ26" s="25">
        <v>0</v>
      </c>
      <c r="DA26" s="25">
        <v>0</v>
      </c>
      <c r="DB26" s="25">
        <v>1</v>
      </c>
      <c r="DC26" s="25">
        <v>1</v>
      </c>
      <c r="DD26" s="25">
        <v>0</v>
      </c>
      <c r="DE26" s="25">
        <v>1</v>
      </c>
      <c r="DF26" s="25">
        <v>1</v>
      </c>
      <c r="DG26" s="25">
        <v>0</v>
      </c>
      <c r="DH26" s="25">
        <v>0</v>
      </c>
      <c r="DI26" s="25">
        <v>1</v>
      </c>
      <c r="DJ26" s="25">
        <v>0</v>
      </c>
      <c r="DK26" s="25">
        <v>0</v>
      </c>
      <c r="DL26" s="25">
        <v>1</v>
      </c>
      <c r="DM26" s="25">
        <v>0</v>
      </c>
      <c r="DN26" s="25">
        <v>1</v>
      </c>
      <c r="DO26" s="25">
        <v>1</v>
      </c>
      <c r="DP26" s="25">
        <v>0</v>
      </c>
      <c r="DQ26" s="25">
        <v>0</v>
      </c>
      <c r="DR26" s="25">
        <v>0</v>
      </c>
      <c r="DS26" s="25">
        <v>1</v>
      </c>
      <c r="DT26" s="25">
        <v>1</v>
      </c>
      <c r="DU26" s="25">
        <v>1</v>
      </c>
      <c r="DV26" s="25">
        <v>1</v>
      </c>
      <c r="DW26" s="25">
        <v>1</v>
      </c>
      <c r="DX26" s="25">
        <v>1</v>
      </c>
      <c r="DY26" s="25">
        <v>1</v>
      </c>
      <c r="DZ26" s="25">
        <v>1</v>
      </c>
    </row>
    <row r="27" spans="8:131" x14ac:dyDescent="0.25">
      <c r="P27" s="81" t="str">
        <f>BIN2HEX(CONCATENATE(TEXT(S26,"0"), TEXT(R26,"0"), TEXT(Q26,"0"), TEXT(P26,"0")))</f>
        <v>5</v>
      </c>
      <c r="Q27" s="81"/>
      <c r="R27" s="81"/>
      <c r="S27" s="81"/>
      <c r="T27" s="81" t="str">
        <f t="shared" ref="T27" si="133">BIN2HEX(CONCATENATE(TEXT(W26,"0"), TEXT(V26,"0"), TEXT(U26,"0"), TEXT(T26,"0")))</f>
        <v>5</v>
      </c>
      <c r="U27" s="81"/>
      <c r="V27" s="81"/>
      <c r="W27" s="81"/>
      <c r="X27" s="81" t="str">
        <f t="shared" ref="X27" si="134">BIN2HEX(CONCATENATE(TEXT(AA26,"0"), TEXT(Z26,"0"), TEXT(Y26,"0"), TEXT(X26,"0")))</f>
        <v>5</v>
      </c>
      <c r="Y27" s="81"/>
      <c r="Z27" s="81"/>
      <c r="AA27" s="81"/>
      <c r="AB27" s="81" t="str">
        <f t="shared" ref="AB27" si="135">BIN2HEX(CONCATENATE(TEXT(AE26,"0"), TEXT(AD26,"0"), TEXT(AC26,"0"), TEXT(AB26,"0")))</f>
        <v>5</v>
      </c>
      <c r="AC27" s="81"/>
      <c r="AD27" s="81"/>
      <c r="AE27" s="81"/>
      <c r="AF27" s="81" t="str">
        <f t="shared" ref="AF27" si="136">BIN2HEX(CONCATENATE(TEXT(AI26,"0"), TEXT(AH26,"0"), TEXT(AG26,"0"), TEXT(AF26,"0")))</f>
        <v>5</v>
      </c>
      <c r="AG27" s="81"/>
      <c r="AH27" s="81"/>
      <c r="AI27" s="81"/>
      <c r="AJ27" s="81" t="str">
        <f t="shared" ref="AJ27" si="137">BIN2HEX(CONCATENATE(TEXT(AM26,"0"), TEXT(AL26,"0"), TEXT(AK26,"0"), TEXT(AJ26,"0")))</f>
        <v>5</v>
      </c>
      <c r="AK27" s="81"/>
      <c r="AL27" s="81"/>
      <c r="AM27" s="81"/>
      <c r="AN27" s="81" t="str">
        <f t="shared" ref="AN27" si="138">BIN2HEX(CONCATENATE(TEXT(AQ26,"0"), TEXT(AP26,"0"), TEXT(AO26,"0"), TEXT(AN26,"0")))</f>
        <v>3</v>
      </c>
      <c r="AO27" s="81"/>
      <c r="AP27" s="81"/>
      <c r="AQ27" s="81"/>
      <c r="AR27" s="81" t="str">
        <f t="shared" ref="AR27" si="139">BIN2HEX(CONCATENATE(TEXT(AU26,"0"), TEXT(AT26,"0"), TEXT(AS26,"0"), TEXT(AR26,"0")))</f>
        <v>0</v>
      </c>
      <c r="AS27" s="81"/>
      <c r="AT27" s="81"/>
      <c r="AU27" s="81"/>
      <c r="AV27" s="81" t="str">
        <f t="shared" ref="AV27" si="140">BIN2HEX(CONCATENATE(TEXT(AY26,"0"), TEXT(AX26,"0"), TEXT(AW26,"0"), TEXT(AV26,"0")))</f>
        <v>0</v>
      </c>
      <c r="AW27" s="81"/>
      <c r="AX27" s="81"/>
      <c r="AY27" s="81"/>
      <c r="AZ27" s="81" t="str">
        <f t="shared" ref="AZ27" si="141">BIN2HEX(CONCATENATE(TEXT(BC26,"0"), TEXT(BB26,"0"), TEXT(BA26,"0"), TEXT(AZ26,"0")))</f>
        <v>1</v>
      </c>
      <c r="BA27" s="81"/>
      <c r="BB27" s="81"/>
      <c r="BC27" s="81"/>
      <c r="BD27" s="81" t="str">
        <f t="shared" ref="BD27" si="142">BIN2HEX(CONCATENATE(TEXT(BG26,"0"), TEXT(BF26,"0"), TEXT(BE26,"0"), TEXT(BD26,"0")))</f>
        <v>5</v>
      </c>
      <c r="BE27" s="81"/>
      <c r="BF27" s="81"/>
      <c r="BG27" s="81"/>
      <c r="BH27" s="81" t="str">
        <f t="shared" ref="BH27" si="143">BIN2HEX(CONCATENATE(TEXT(BK26,"0"), TEXT(BJ26,"0"), TEXT(BI26,"0"), TEXT(BH26,"0")))</f>
        <v>5</v>
      </c>
      <c r="BI27" s="81"/>
      <c r="BJ27" s="81"/>
      <c r="BK27" s="81"/>
      <c r="BL27" s="81" t="str">
        <f t="shared" ref="BL27" si="144">BIN2HEX(CONCATENATE(TEXT(BO26,"0"), TEXT(BN26,"0"), TEXT(BM26,"0"), TEXT(BL26,"0")))</f>
        <v>0</v>
      </c>
      <c r="BM27" s="81"/>
      <c r="BN27" s="81"/>
      <c r="BO27" s="81"/>
      <c r="BP27" s="81" t="str">
        <f t="shared" ref="BP27" si="145">BIN2HEX(CONCATENATE(TEXT(BS26,"0"), TEXT(BR26,"0"), TEXT(BQ26,"0"), TEXT(BP26,"0")))</f>
        <v>F</v>
      </c>
      <c r="BQ27" s="81"/>
      <c r="BR27" s="81"/>
      <c r="BS27" s="81"/>
      <c r="BT27" s="81" t="str">
        <f t="shared" ref="BT27" si="146">BIN2HEX(CONCATENATE(TEXT(BW26,"0"), TEXT(BV26,"0"), TEXT(BU26,"0"), TEXT(BT26,"0")))</f>
        <v>F</v>
      </c>
      <c r="BU27" s="81"/>
      <c r="BV27" s="81"/>
      <c r="BW27" s="81"/>
      <c r="BX27" s="81" t="str">
        <f t="shared" ref="BX27" si="147">BIN2HEX(CONCATENATE(TEXT(CA26,"0"), TEXT(BZ26,"0"), TEXT(BY26,"0"), TEXT(BX26,"0")))</f>
        <v>C</v>
      </c>
      <c r="BY27" s="81"/>
      <c r="BZ27" s="81"/>
      <c r="CA27" s="81"/>
      <c r="CB27" s="81" t="str">
        <f t="shared" ref="CB27" si="148">BIN2HEX(CONCATENATE(TEXT(CE26,"0"), TEXT(CD26,"0"), TEXT(CC26,"0"), TEXT(CB26,"0")))</f>
        <v>C</v>
      </c>
      <c r="CC27" s="81"/>
      <c r="CD27" s="81"/>
      <c r="CE27" s="81"/>
      <c r="CF27" s="81" t="str">
        <f t="shared" ref="CF27" si="149">BIN2HEX(CONCATENATE(TEXT(CI26,"0"), TEXT(CH26,"0"), TEXT(CG26,"0"), TEXT(CF26,"0")))</f>
        <v>3</v>
      </c>
      <c r="CG27" s="81"/>
      <c r="CH27" s="81"/>
      <c r="CI27" s="81"/>
      <c r="CJ27" s="81" t="str">
        <f t="shared" ref="CJ27" si="150">BIN2HEX(CONCATENATE(TEXT(CM26,"0"), TEXT(CL26,"0"), TEXT(CK26,"0"), TEXT(CJ26,"0")))</f>
        <v>0</v>
      </c>
      <c r="CK27" s="81"/>
      <c r="CL27" s="81"/>
      <c r="CM27" s="81"/>
      <c r="CN27" s="81" t="str">
        <f t="shared" ref="CN27" si="151">BIN2HEX(CONCATENATE(TEXT(CQ26,"0"), TEXT(CP26,"0"), TEXT(CO26,"0"), TEXT(CN26,"0")))</f>
        <v>0</v>
      </c>
      <c r="CO27" s="81"/>
      <c r="CP27" s="81"/>
      <c r="CQ27" s="81"/>
      <c r="CR27" s="81" t="str">
        <f t="shared" ref="CR27" si="152">BIN2HEX(CONCATENATE(TEXT(CU26,"0"), TEXT(CT26,"0"), TEXT(CS26,"0"), TEXT(CR26,"0")))</f>
        <v>0</v>
      </c>
      <c r="CS27" s="81"/>
      <c r="CT27" s="81"/>
      <c r="CU27" s="81"/>
      <c r="CV27" s="81" t="str">
        <f t="shared" ref="CV27" si="153">BIN2HEX(CONCATENATE(TEXT(CY26,"0"), TEXT(CX26,"0"), TEXT(CW26,"0"), TEXT(CV26,"0")))</f>
        <v>E</v>
      </c>
      <c r="CW27" s="81"/>
      <c r="CX27" s="81"/>
      <c r="CY27" s="81"/>
      <c r="CZ27" s="81" t="str">
        <f t="shared" ref="CZ27" si="154">BIN2HEX(CONCATENATE(TEXT(DC26,"0"), TEXT(DB26,"0"), TEXT(DA26,"0"), TEXT(CZ26,"0")))</f>
        <v>C</v>
      </c>
      <c r="DA27" s="81"/>
      <c r="DB27" s="81"/>
      <c r="DC27" s="81"/>
      <c r="DD27" s="81" t="str">
        <f t="shared" ref="DD27" si="155">BIN2HEX(CONCATENATE(TEXT(DG26,"0"), TEXT(DF26,"0"), TEXT(DE26,"0"), TEXT(DD26,"0")))</f>
        <v>6</v>
      </c>
      <c r="DE27" s="81"/>
      <c r="DF27" s="81"/>
      <c r="DG27" s="81"/>
      <c r="DH27" s="81" t="str">
        <f t="shared" ref="DH27" si="156">BIN2HEX(CONCATENATE(TEXT(DK26,"0"), TEXT(DJ26,"0"), TEXT(DI26,"0"), TEXT(DH26,"0")))</f>
        <v>2</v>
      </c>
      <c r="DI27" s="81"/>
      <c r="DJ27" s="81"/>
      <c r="DK27" s="81"/>
      <c r="DL27" s="81" t="str">
        <f t="shared" ref="DL27" si="157">BIN2HEX(CONCATENATE(TEXT(DO26,"0"), TEXT(DN26,"0"), TEXT(DM26,"0"), TEXT(DL26,"0")))</f>
        <v>D</v>
      </c>
      <c r="DM27" s="81"/>
      <c r="DN27" s="81"/>
      <c r="DO27" s="81"/>
      <c r="DP27" s="81" t="str">
        <f t="shared" ref="DP27" si="158">BIN2HEX(CONCATENATE(TEXT(DS26,"0"), TEXT(DR26,"0"), TEXT(DQ26,"0"), TEXT(DP26,"0")))</f>
        <v>8</v>
      </c>
      <c r="DQ27" s="81"/>
      <c r="DR27" s="81"/>
      <c r="DS27" s="81"/>
      <c r="DT27" s="81" t="str">
        <f t="shared" ref="DT27" si="159">BIN2HEX(CONCATENATE(TEXT(DW26,"0"), TEXT(DV26,"0"), TEXT(DU26,"0"), TEXT(DT26,"0")))</f>
        <v>F</v>
      </c>
      <c r="DU27" s="81"/>
      <c r="DV27" s="81"/>
      <c r="DW27" s="81"/>
    </row>
    <row r="28" spans="8:131" x14ac:dyDescent="0.25">
      <c r="P28" s="81" t="s">
        <v>95</v>
      </c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 t="s">
        <v>102</v>
      </c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 t="s">
        <v>73</v>
      </c>
      <c r="BE28" s="81"/>
      <c r="BF28" s="81"/>
      <c r="BG28" s="81"/>
      <c r="BH28" s="81" t="s">
        <v>74</v>
      </c>
      <c r="BI28" s="81"/>
      <c r="BJ28" s="81"/>
      <c r="BK28" s="81"/>
      <c r="BL28" s="81"/>
      <c r="BM28" s="81"/>
      <c r="BN28" s="81"/>
      <c r="BO28" s="81"/>
      <c r="BP28" s="81" t="s">
        <v>422</v>
      </c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V28" s="81" t="s">
        <v>96</v>
      </c>
      <c r="CW28" s="81"/>
      <c r="CX28" s="81"/>
      <c r="CY28" s="81"/>
      <c r="CZ28" s="81"/>
      <c r="DA28" s="81"/>
      <c r="DB28" s="81"/>
      <c r="DC28" s="81"/>
      <c r="DD28" s="81"/>
      <c r="DE28" s="81"/>
      <c r="DF28" s="81"/>
      <c r="DG28" s="81"/>
      <c r="DH28" s="81"/>
      <c r="DI28" s="81"/>
      <c r="DJ28" s="81"/>
      <c r="DK28" s="81"/>
    </row>
    <row r="29" spans="8:131" x14ac:dyDescent="0.25"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 t="str">
        <f>"0x"&amp;CONCATENATE(AZ27,AV27,AR27,AN27)</f>
        <v>0x1003</v>
      </c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 t="str">
        <f>"LI: 0x"&amp;CONCATENATE(BL27,BH27)&amp;" ("&amp;HEX2DEC(CONCATENATE(BL27,BH27))&amp;")"</f>
        <v>LI: 0x05 (5)</v>
      </c>
      <c r="BI29" s="81"/>
      <c r="BJ29" s="81"/>
      <c r="BK29" s="81"/>
      <c r="BL29" s="81"/>
      <c r="BM29" s="81"/>
      <c r="BN29" s="81"/>
      <c r="BO29" s="81"/>
      <c r="BP29" s="81" t="str">
        <f>"LI: 0x"&amp;CONCATENATE(BT27,BP27,CB27,BX27)&amp;" ("&amp;HEX2DEC(CONCATENATE(BT27,BP27,CB27,BX27))&amp;")"</f>
        <v>LI: 0xFFCC (65484)</v>
      </c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 t="str">
        <f>"LI: 0x"&amp;CONCATENATE(CR27,CN27,CJ27,CF27)&amp;" ("&amp;HEX2DEC(CONCATENATE(CR27,CN27,CJ27,CF27))&amp;")"</f>
        <v>LI: 0x0003 (3)</v>
      </c>
      <c r="CG29" s="81"/>
      <c r="CH29" s="81"/>
      <c r="CI29" s="81"/>
      <c r="CJ29" s="81"/>
      <c r="CK29" s="81"/>
      <c r="CL29" s="81"/>
      <c r="CM29" s="81"/>
      <c r="CN29" s="81"/>
      <c r="CO29" s="81"/>
      <c r="CP29" s="81"/>
      <c r="CQ29" s="81"/>
      <c r="CR29" s="81"/>
      <c r="CS29" s="81"/>
      <c r="CT29" s="81"/>
      <c r="CU29" s="81"/>
      <c r="CV29" s="81" t="str">
        <f>"LI: 0x"&amp;CONCATENATE(DH27,DD27,CZ27,CV27)&amp;" ("&amp;HEX2DEC(CONCATENATE(DH27,DD27,CZ27,CV27))&amp;")"</f>
        <v>LI: 0x26CE (9934)</v>
      </c>
      <c r="CW29" s="81"/>
      <c r="CX29" s="81"/>
      <c r="CY29" s="81"/>
      <c r="CZ29" s="81"/>
      <c r="DA29" s="81"/>
      <c r="DB29" s="81"/>
      <c r="DC29" s="81"/>
      <c r="DD29" s="81"/>
      <c r="DE29" s="81"/>
      <c r="DF29" s="81"/>
      <c r="DG29" s="81"/>
      <c r="DH29" s="81"/>
      <c r="DI29" s="81"/>
      <c r="DJ29" s="81"/>
      <c r="DK29" s="81"/>
    </row>
    <row r="30" spans="8:131" x14ac:dyDescent="0.25">
      <c r="BH30" s="81" t="str">
        <f>"BI: 0x"&amp;CONCATENATE(BH27,BL27)&amp;" ("&amp;HEX2DEC(CONCATENATE(BH27,BL27))&amp;")"</f>
        <v>BI: 0x50 (80)</v>
      </c>
      <c r="BI30" s="81"/>
      <c r="BJ30" s="81"/>
      <c r="BK30" s="81"/>
      <c r="BL30" s="81"/>
      <c r="BM30" s="81"/>
      <c r="BN30" s="81"/>
      <c r="BO30" s="81"/>
      <c r="BP30" s="81" t="str">
        <f>"BI: 0x"&amp;CONCATENATE(CB27,BX27,BT27,BP27)&amp;" ("&amp;HEX2DEC(CONCATENATE(CB27,BX27,BT27,BP27))&amp;")"</f>
        <v>BI: 0xCCFF (52479)</v>
      </c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 t="str">
        <f>"BI: 0x"&amp;CONCATENATE(CF27,CJ27,CN27,CR27)&amp;" ("&amp;HEX2DEC(CONCATENATE(CF27,CJ27,CN27,CR27))&amp;")"</f>
        <v>BI: 0x3000 (12288)</v>
      </c>
      <c r="CG30" s="81"/>
      <c r="CH30" s="81"/>
      <c r="CI30" s="81"/>
      <c r="CJ30" s="81"/>
      <c r="CK30" s="81"/>
      <c r="CL30" s="81"/>
      <c r="CM30" s="81"/>
      <c r="CN30" s="81"/>
      <c r="CO30" s="81"/>
      <c r="CP30" s="81"/>
      <c r="CQ30" s="81"/>
      <c r="CR30" s="81"/>
      <c r="CS30" s="81"/>
      <c r="CT30" s="81"/>
      <c r="CU30" s="81"/>
      <c r="CV30" s="81" t="str">
        <f>"BI: 0x"&amp;CONCATENATE(CV27,CZ27,DD27,DH27)&amp;" ("&amp;HEX2DEC(CONCATENATE(CV27,CZ27,DD27,DH27))&amp;")"</f>
        <v>BI: 0xEC62 (60514)</v>
      </c>
      <c r="CW30" s="81"/>
      <c r="CX30" s="81"/>
      <c r="CY30" s="81"/>
      <c r="CZ30" s="81"/>
      <c r="DA30" s="81"/>
      <c r="DB30" s="81"/>
      <c r="DC30" s="81"/>
      <c r="DD30" s="81"/>
      <c r="DE30" s="81"/>
      <c r="DF30" s="81"/>
      <c r="DG30" s="81"/>
      <c r="DH30" s="81"/>
      <c r="DI30" s="81"/>
      <c r="DJ30" s="81"/>
      <c r="DK30" s="81"/>
    </row>
    <row r="31" spans="8:131" s="25" customFormat="1" x14ac:dyDescent="0.25">
      <c r="P31" s="25">
        <v>1</v>
      </c>
      <c r="Q31" s="25">
        <v>0</v>
      </c>
      <c r="R31" s="25">
        <v>1</v>
      </c>
      <c r="S31" s="25">
        <v>0</v>
      </c>
      <c r="T31" s="25">
        <v>1</v>
      </c>
      <c r="U31" s="25">
        <v>0</v>
      </c>
      <c r="V31" s="25">
        <v>1</v>
      </c>
      <c r="W31" s="25">
        <v>0</v>
      </c>
      <c r="X31" s="25">
        <v>1</v>
      </c>
      <c r="Y31" s="25">
        <v>0</v>
      </c>
      <c r="Z31" s="25">
        <v>1</v>
      </c>
      <c r="AA31" s="25">
        <v>0</v>
      </c>
      <c r="AB31" s="25">
        <v>1</v>
      </c>
      <c r="AC31" s="25">
        <v>0</v>
      </c>
      <c r="AD31" s="25">
        <v>1</v>
      </c>
      <c r="AE31" s="25">
        <v>0</v>
      </c>
      <c r="AF31" s="25">
        <v>1</v>
      </c>
      <c r="AG31" s="25">
        <v>0</v>
      </c>
      <c r="AH31" s="25">
        <v>1</v>
      </c>
      <c r="AI31" s="25">
        <v>0</v>
      </c>
      <c r="AJ31" s="25">
        <v>1</v>
      </c>
      <c r="AK31" s="25">
        <v>0</v>
      </c>
      <c r="AL31" s="25">
        <v>1</v>
      </c>
      <c r="AM31" s="25">
        <v>0</v>
      </c>
      <c r="AN31" s="25">
        <v>1</v>
      </c>
      <c r="AO31" s="25">
        <v>1</v>
      </c>
      <c r="AP31" s="25">
        <v>0</v>
      </c>
      <c r="AQ31" s="25">
        <v>0</v>
      </c>
      <c r="AR31" s="25">
        <v>0</v>
      </c>
      <c r="AS31" s="25">
        <v>0</v>
      </c>
      <c r="AT31" s="25">
        <v>0</v>
      </c>
      <c r="AU31" s="25">
        <v>0</v>
      </c>
      <c r="AV31" s="25">
        <v>0</v>
      </c>
      <c r="AW31" s="25">
        <v>0</v>
      </c>
      <c r="AX31" s="25">
        <v>0</v>
      </c>
      <c r="AY31" s="25">
        <v>0</v>
      </c>
      <c r="AZ31" s="25">
        <v>1</v>
      </c>
      <c r="BA31" s="25">
        <v>0</v>
      </c>
      <c r="BB31" s="25">
        <v>0</v>
      </c>
      <c r="BC31" s="25">
        <v>0</v>
      </c>
      <c r="BD31" s="25">
        <v>1</v>
      </c>
      <c r="BE31" s="25">
        <v>0</v>
      </c>
      <c r="BF31" s="25">
        <v>1</v>
      </c>
      <c r="BG31" s="25">
        <v>0</v>
      </c>
      <c r="BH31" s="25">
        <v>1</v>
      </c>
      <c r="BI31" s="25">
        <v>0</v>
      </c>
      <c r="BJ31" s="25">
        <v>1</v>
      </c>
      <c r="BK31" s="25">
        <v>0</v>
      </c>
      <c r="BL31" s="25">
        <v>0</v>
      </c>
      <c r="BM31" s="25">
        <v>0</v>
      </c>
      <c r="BN31" s="25">
        <v>0</v>
      </c>
      <c r="BO31" s="25">
        <v>0</v>
      </c>
      <c r="BP31" s="25">
        <v>1</v>
      </c>
      <c r="BQ31" s="25">
        <v>1</v>
      </c>
      <c r="BR31" s="25">
        <v>1</v>
      </c>
      <c r="BS31" s="25">
        <v>1</v>
      </c>
      <c r="BT31" s="25">
        <v>1</v>
      </c>
      <c r="BU31" s="25">
        <v>1</v>
      </c>
      <c r="BV31" s="25">
        <v>1</v>
      </c>
      <c r="BW31" s="25">
        <v>1</v>
      </c>
      <c r="BX31" s="25">
        <v>0</v>
      </c>
      <c r="BY31" s="25">
        <v>0</v>
      </c>
      <c r="BZ31" s="25">
        <v>1</v>
      </c>
      <c r="CA31" s="25">
        <v>1</v>
      </c>
      <c r="CB31" s="25">
        <v>0</v>
      </c>
      <c r="CC31" s="25">
        <v>0</v>
      </c>
      <c r="CD31" s="25">
        <v>1</v>
      </c>
      <c r="CE31" s="25">
        <v>1</v>
      </c>
      <c r="CF31" s="25">
        <v>1</v>
      </c>
      <c r="CG31" s="25">
        <v>1</v>
      </c>
      <c r="CH31" s="25">
        <v>0</v>
      </c>
      <c r="CI31" s="25">
        <v>0</v>
      </c>
      <c r="CJ31" s="25">
        <v>0</v>
      </c>
      <c r="CK31" s="25">
        <v>0</v>
      </c>
      <c r="CL31" s="25">
        <v>0</v>
      </c>
      <c r="CM31" s="25">
        <v>0</v>
      </c>
      <c r="CN31" s="25">
        <v>0</v>
      </c>
      <c r="CO31" s="25">
        <v>0</v>
      </c>
      <c r="CP31" s="25">
        <v>0</v>
      </c>
      <c r="CQ31" s="25">
        <v>0</v>
      </c>
      <c r="CR31" s="25">
        <v>0</v>
      </c>
      <c r="CS31" s="25">
        <v>0</v>
      </c>
      <c r="CT31" s="25">
        <v>0</v>
      </c>
      <c r="CU31" s="25">
        <v>0</v>
      </c>
      <c r="CV31" s="25">
        <v>0</v>
      </c>
    </row>
    <row r="32" spans="8:131" x14ac:dyDescent="0.25">
      <c r="P32" s="81" t="str">
        <f>BIN2HEX(CONCATENATE(TEXT(S31,"0"), TEXT(R31,"0"), TEXT(Q31,"0"), TEXT(P31,"0")))</f>
        <v>5</v>
      </c>
      <c r="Q32" s="81"/>
      <c r="R32" s="81"/>
      <c r="S32" s="81"/>
      <c r="T32" s="81" t="str">
        <f t="shared" ref="T32" si="160">BIN2HEX(CONCATENATE(TEXT(W31,"0"), TEXT(V31,"0"), TEXT(U31,"0"), TEXT(T31,"0")))</f>
        <v>5</v>
      </c>
      <c r="U32" s="81"/>
      <c r="V32" s="81"/>
      <c r="W32" s="81"/>
      <c r="X32" s="81" t="str">
        <f t="shared" ref="X32" si="161">BIN2HEX(CONCATENATE(TEXT(AA31,"0"), TEXT(Z31,"0"), TEXT(Y31,"0"), TEXT(X31,"0")))</f>
        <v>5</v>
      </c>
      <c r="Y32" s="81"/>
      <c r="Z32" s="81"/>
      <c r="AA32" s="81"/>
      <c r="AB32" s="81" t="str">
        <f t="shared" ref="AB32" si="162">BIN2HEX(CONCATENATE(TEXT(AE31,"0"), TEXT(AD31,"0"), TEXT(AC31,"0"), TEXT(AB31,"0")))</f>
        <v>5</v>
      </c>
      <c r="AC32" s="81"/>
      <c r="AD32" s="81"/>
      <c r="AE32" s="81"/>
      <c r="AF32" s="81" t="str">
        <f t="shared" ref="AF32" si="163">BIN2HEX(CONCATENATE(TEXT(AI31,"0"), TEXT(AH31,"0"), TEXT(AG31,"0"), TEXT(AF31,"0")))</f>
        <v>5</v>
      </c>
      <c r="AG32" s="81"/>
      <c r="AH32" s="81"/>
      <c r="AI32" s="81"/>
      <c r="AJ32" s="81" t="str">
        <f t="shared" ref="AJ32" si="164">BIN2HEX(CONCATENATE(TEXT(AM31,"0"), TEXT(AL31,"0"), TEXT(AK31,"0"), TEXT(AJ31,"0")))</f>
        <v>5</v>
      </c>
      <c r="AK32" s="81"/>
      <c r="AL32" s="81"/>
      <c r="AM32" s="81"/>
      <c r="AN32" s="81" t="str">
        <f t="shared" ref="AN32" si="165">BIN2HEX(CONCATENATE(TEXT(AQ31,"0"), TEXT(AP31,"0"), TEXT(AO31,"0"), TEXT(AN31,"0")))</f>
        <v>3</v>
      </c>
      <c r="AO32" s="81"/>
      <c r="AP32" s="81"/>
      <c r="AQ32" s="81"/>
      <c r="AR32" s="81" t="str">
        <f t="shared" ref="AR32" si="166">BIN2HEX(CONCATENATE(TEXT(AU31,"0"), TEXT(AT31,"0"), TEXT(AS31,"0"), TEXT(AR31,"0")))</f>
        <v>0</v>
      </c>
      <c r="AS32" s="81"/>
      <c r="AT32" s="81"/>
      <c r="AU32" s="81"/>
      <c r="AV32" s="81" t="str">
        <f t="shared" ref="AV32" si="167">BIN2HEX(CONCATENATE(TEXT(AY31,"0"), TEXT(AX31,"0"), TEXT(AW31,"0"), TEXT(AV31,"0")))</f>
        <v>0</v>
      </c>
      <c r="AW32" s="81"/>
      <c r="AX32" s="81"/>
      <c r="AY32" s="81"/>
      <c r="AZ32" s="81" t="str">
        <f t="shared" ref="AZ32" si="168">BIN2HEX(CONCATENATE(TEXT(BC31,"0"), TEXT(BB31,"0"), TEXT(BA31,"0"), TEXT(AZ31,"0")))</f>
        <v>1</v>
      </c>
      <c r="BA32" s="81"/>
      <c r="BB32" s="81"/>
      <c r="BC32" s="81"/>
      <c r="BD32" s="81" t="str">
        <f t="shared" ref="BD32" si="169">BIN2HEX(CONCATENATE(TEXT(BG31,"0"), TEXT(BF31,"0"), TEXT(BE31,"0"), TEXT(BD31,"0")))</f>
        <v>5</v>
      </c>
      <c r="BE32" s="81"/>
      <c r="BF32" s="81"/>
      <c r="BG32" s="81"/>
      <c r="BH32" s="81" t="str">
        <f t="shared" ref="BH32" si="170">BIN2HEX(CONCATENATE(TEXT(BK31,"0"), TEXT(BJ31,"0"), TEXT(BI31,"0"), TEXT(BH31,"0")))</f>
        <v>5</v>
      </c>
      <c r="BI32" s="81"/>
      <c r="BJ32" s="81"/>
      <c r="BK32" s="81"/>
      <c r="BL32" s="81" t="str">
        <f t="shared" ref="BL32" si="171">BIN2HEX(CONCATENATE(TEXT(BO31,"0"), TEXT(BN31,"0"), TEXT(BM31,"0"), TEXT(BL31,"0")))</f>
        <v>0</v>
      </c>
      <c r="BM32" s="81"/>
      <c r="BN32" s="81"/>
      <c r="BO32" s="81"/>
      <c r="BP32" s="81" t="str">
        <f t="shared" ref="BP32" si="172">BIN2HEX(CONCATENATE(TEXT(BS31,"0"), TEXT(BR31,"0"), TEXT(BQ31,"0"), TEXT(BP31,"0")))</f>
        <v>F</v>
      </c>
      <c r="BQ32" s="81"/>
      <c r="BR32" s="81"/>
      <c r="BS32" s="81"/>
      <c r="BT32" s="81" t="str">
        <f t="shared" ref="BT32" si="173">BIN2HEX(CONCATENATE(TEXT(BW31,"0"), TEXT(BV31,"0"), TEXT(BU31,"0"), TEXT(BT31,"0")))</f>
        <v>F</v>
      </c>
      <c r="BU32" s="81"/>
      <c r="BV32" s="81"/>
      <c r="BW32" s="81"/>
      <c r="BX32" s="81" t="str">
        <f t="shared" ref="BX32" si="174">BIN2HEX(CONCATENATE(TEXT(CA31,"0"), TEXT(BZ31,"0"), TEXT(BY31,"0"), TEXT(BX31,"0")))</f>
        <v>C</v>
      </c>
      <c r="BY32" s="81"/>
      <c r="BZ32" s="81"/>
      <c r="CA32" s="81"/>
      <c r="CB32" s="81" t="str">
        <f t="shared" ref="CB32" si="175">BIN2HEX(CONCATENATE(TEXT(CE31,"0"), TEXT(CD31,"0"), TEXT(CC31,"0"), TEXT(CB31,"0")))</f>
        <v>C</v>
      </c>
      <c r="CC32" s="81"/>
      <c r="CD32" s="81"/>
      <c r="CE32" s="81"/>
      <c r="CF32" s="81" t="str">
        <f t="shared" ref="CF32" si="176">BIN2HEX(CONCATENATE(TEXT(CI31,"0"), TEXT(CH31,"0"), TEXT(CG31,"0"), TEXT(CF31,"0")))</f>
        <v>3</v>
      </c>
      <c r="CG32" s="81"/>
      <c r="CH32" s="81"/>
      <c r="CI32" s="81"/>
      <c r="CJ32" s="81" t="str">
        <f t="shared" ref="CJ32" si="177">BIN2HEX(CONCATENATE(TEXT(CM31,"0"), TEXT(CL31,"0"), TEXT(CK31,"0"), TEXT(CJ31,"0")))</f>
        <v>0</v>
      </c>
      <c r="CK32" s="81"/>
      <c r="CL32" s="81"/>
      <c r="CM32" s="81"/>
      <c r="CN32" s="81" t="str">
        <f t="shared" ref="CN32" si="178">BIN2HEX(CONCATENATE(TEXT(CQ31,"0"), TEXT(CP31,"0"), TEXT(CO31,"0"), TEXT(CN31,"0")))</f>
        <v>0</v>
      </c>
      <c r="CO32" s="81"/>
      <c r="CP32" s="81"/>
      <c r="CQ32" s="81"/>
      <c r="CR32" s="81" t="str">
        <f t="shared" ref="CR32" si="179">BIN2HEX(CONCATENATE(TEXT(CU31,"0"), TEXT(CT31,"0"), TEXT(CS31,"0"), TEXT(CR31,"0")))</f>
        <v>0</v>
      </c>
      <c r="CS32" s="81"/>
      <c r="CT32" s="81"/>
      <c r="CU32" s="81"/>
      <c r="CV32" s="81" t="str">
        <f t="shared" ref="CV32" si="180">BIN2HEX(CONCATENATE(TEXT(CY31,"0"), TEXT(CX31,"0"), TEXT(CW31,"0"), TEXT(CV31,"0")))</f>
        <v>0</v>
      </c>
      <c r="CW32" s="81"/>
      <c r="CX32" s="81"/>
      <c r="CY32" s="81"/>
      <c r="CZ32" s="81" t="str">
        <f t="shared" ref="CZ32" si="181">BIN2HEX(CONCATENATE(TEXT(DC31,"0"), TEXT(DB31,"0"), TEXT(DA31,"0"), TEXT(CZ31,"0")))</f>
        <v>0</v>
      </c>
      <c r="DA32" s="81"/>
      <c r="DB32" s="81"/>
      <c r="DC32" s="81"/>
      <c r="DD32" s="81" t="str">
        <f t="shared" ref="DD32" si="182">BIN2HEX(CONCATENATE(TEXT(DG31,"0"), TEXT(DF31,"0"), TEXT(DE31,"0"), TEXT(DD31,"0")))</f>
        <v>0</v>
      </c>
      <c r="DE32" s="81"/>
      <c r="DF32" s="81"/>
      <c r="DG32" s="81"/>
      <c r="DH32" s="81" t="str">
        <f t="shared" ref="DH32" si="183">BIN2HEX(CONCATENATE(TEXT(DK31,"0"), TEXT(DJ31,"0"), TEXT(DI31,"0"), TEXT(DH31,"0")))</f>
        <v>0</v>
      </c>
      <c r="DI32" s="81"/>
      <c r="DJ32" s="81"/>
      <c r="DK32" s="81"/>
      <c r="DL32" s="81" t="str">
        <f t="shared" ref="DL32" si="184">BIN2HEX(CONCATENATE(TEXT(DO31,"0"), TEXT(DN31,"0"), TEXT(DM31,"0"), TEXT(DL31,"0")))</f>
        <v>0</v>
      </c>
      <c r="DM32" s="81"/>
      <c r="DN32" s="81"/>
      <c r="DO32" s="81"/>
      <c r="DP32" s="81" t="str">
        <f t="shared" ref="DP32" si="185">BIN2HEX(CONCATENATE(TEXT(DS31,"0"), TEXT(DR31,"0"), TEXT(DQ31,"0"), TEXT(DP31,"0")))</f>
        <v>0</v>
      </c>
      <c r="DQ32" s="81"/>
      <c r="DR32" s="81"/>
      <c r="DS32" s="81"/>
      <c r="DT32" s="81" t="str">
        <f t="shared" ref="DT32" si="186">BIN2HEX(CONCATENATE(TEXT(DW31,"0"), TEXT(DV31,"0"), TEXT(DU31,"0"), TEXT(DT31,"0")))</f>
        <v>0</v>
      </c>
      <c r="DU32" s="81"/>
      <c r="DV32" s="81"/>
      <c r="DW32" s="81"/>
    </row>
    <row r="33" spans="14:131" x14ac:dyDescent="0.25">
      <c r="P33" s="81" t="s">
        <v>95</v>
      </c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 t="s">
        <v>102</v>
      </c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 t="s">
        <v>73</v>
      </c>
      <c r="BE33" s="81"/>
      <c r="BF33" s="81"/>
      <c r="BG33" s="81"/>
      <c r="BH33" s="81" t="s">
        <v>74</v>
      </c>
      <c r="BI33" s="81"/>
      <c r="BJ33" s="81"/>
      <c r="BK33" s="81"/>
      <c r="BL33" s="81"/>
      <c r="BM33" s="81"/>
      <c r="BN33" s="81"/>
      <c r="BO33" s="81"/>
      <c r="BP33" s="81" t="s">
        <v>422</v>
      </c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V33" s="81" t="s">
        <v>96</v>
      </c>
      <c r="CW33" s="81"/>
      <c r="CX33" s="81"/>
      <c r="CY33" s="81"/>
      <c r="CZ33" s="81"/>
      <c r="DA33" s="81"/>
      <c r="DB33" s="81"/>
      <c r="DC33" s="81"/>
      <c r="DD33" s="81"/>
      <c r="DE33" s="81"/>
      <c r="DF33" s="81"/>
      <c r="DG33" s="81"/>
      <c r="DH33" s="81"/>
      <c r="DI33" s="81"/>
      <c r="DJ33" s="81"/>
      <c r="DK33" s="81"/>
    </row>
    <row r="34" spans="14:131" x14ac:dyDescent="0.25"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 t="str">
        <f>"0x"&amp;CONCATENATE(AZ32,AV32,AR32,AN32)</f>
        <v>0x1003</v>
      </c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  <c r="BC34" s="81"/>
      <c r="BD34" s="81"/>
      <c r="BE34" s="81"/>
      <c r="BF34" s="81"/>
      <c r="BG34" s="81"/>
      <c r="BH34" s="81" t="str">
        <f>"LI: 0x"&amp;CONCATENATE(BL32,BH32)&amp;" ("&amp;HEX2DEC(CONCATENATE(BL32,BH32))&amp;")"</f>
        <v>LI: 0x05 (5)</v>
      </c>
      <c r="BI34" s="81"/>
      <c r="BJ34" s="81"/>
      <c r="BK34" s="81"/>
      <c r="BL34" s="81"/>
      <c r="BM34" s="81"/>
      <c r="BN34" s="81"/>
      <c r="BO34" s="81"/>
      <c r="BP34" s="81" t="str">
        <f>"LI: 0x"&amp;CONCATENATE(BT32,BP32,CB32,BX32)&amp;" ("&amp;HEX2DEC(CONCATENATE(BT32,BP32,CB32,BX32))&amp;")"</f>
        <v>LI: 0xFFCC (65484)</v>
      </c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 t="str">
        <f>"LI: 0x"&amp;CONCATENATE(CR32,CN32,CJ32,CF32)&amp;" ("&amp;HEX2DEC(CONCATENATE(CR32,CN32,CJ32,CF32))&amp;")"</f>
        <v>LI: 0x0003 (3)</v>
      </c>
      <c r="CG34" s="81"/>
      <c r="CH34" s="81"/>
      <c r="CI34" s="81"/>
      <c r="CJ34" s="81"/>
      <c r="CK34" s="81"/>
      <c r="CL34" s="81"/>
      <c r="CM34" s="81"/>
      <c r="CN34" s="81"/>
      <c r="CO34" s="81"/>
      <c r="CP34" s="81"/>
      <c r="CQ34" s="81"/>
      <c r="CR34" s="81"/>
      <c r="CS34" s="81"/>
      <c r="CT34" s="81"/>
      <c r="CU34" s="81"/>
      <c r="CV34" s="81" t="str">
        <f>"LI: 0x"&amp;CONCATENATE(DH32,DD32,CZ32,CV32)&amp;" ("&amp;HEX2DEC(CONCATENATE(DH32,DD32,CZ32,CV32))&amp;")"</f>
        <v>LI: 0x0000 (0)</v>
      </c>
      <c r="CW34" s="81"/>
      <c r="CX34" s="81"/>
      <c r="CY34" s="81"/>
      <c r="CZ34" s="81"/>
      <c r="DA34" s="81"/>
      <c r="DB34" s="81"/>
      <c r="DC34" s="81"/>
      <c r="DD34" s="81"/>
      <c r="DE34" s="81"/>
      <c r="DF34" s="81"/>
      <c r="DG34" s="81"/>
      <c r="DH34" s="81"/>
      <c r="DI34" s="81"/>
      <c r="DJ34" s="81"/>
      <c r="DK34" s="81"/>
    </row>
    <row r="35" spans="14:131" x14ac:dyDescent="0.25">
      <c r="BH35" s="81" t="str">
        <f>"BI: 0x"&amp;CONCATENATE(BH32,BL32)&amp;" ("&amp;HEX2DEC(CONCATENATE(BH32,BL32))&amp;")"</f>
        <v>BI: 0x50 (80)</v>
      </c>
      <c r="BI35" s="81"/>
      <c r="BJ35" s="81"/>
      <c r="BK35" s="81"/>
      <c r="BL35" s="81"/>
      <c r="BM35" s="81"/>
      <c r="BN35" s="81"/>
      <c r="BO35" s="81"/>
      <c r="BP35" s="81" t="str">
        <f>"BI: 0x"&amp;CONCATENATE(CB32,BX32,BT32,BP32)&amp;" ("&amp;HEX2DEC(CONCATENATE(CB32,BX32,BT32,BP32))&amp;")"</f>
        <v>BI: 0xCCFF (52479)</v>
      </c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 t="str">
        <f>"BI: 0x"&amp;CONCATENATE(CF32,CJ32,CN32,CR32)&amp;" ("&amp;HEX2DEC(CONCATENATE(CF32,CJ32,CN32,CR32))&amp;")"</f>
        <v>BI: 0x3000 (12288)</v>
      </c>
      <c r="CG35" s="81"/>
      <c r="CH35" s="81"/>
      <c r="CI35" s="81"/>
      <c r="CJ35" s="81"/>
      <c r="CK35" s="81"/>
      <c r="CL35" s="81"/>
      <c r="CM35" s="81"/>
      <c r="CN35" s="81"/>
      <c r="CO35" s="81"/>
      <c r="CP35" s="81"/>
      <c r="CQ35" s="81"/>
      <c r="CR35" s="81"/>
      <c r="CS35" s="81"/>
      <c r="CT35" s="81"/>
      <c r="CU35" s="81"/>
      <c r="CV35" s="81" t="str">
        <f>"BI: 0x"&amp;CONCATENATE(CV32,CZ32,DD32,DH32)&amp;" ("&amp;HEX2DEC(CONCATENATE(CV32,CZ32,DD32,DH32))&amp;")"</f>
        <v>BI: 0x0000 (0)</v>
      </c>
      <c r="CW35" s="81"/>
      <c r="CX35" s="81"/>
      <c r="CY35" s="81"/>
      <c r="CZ35" s="81"/>
      <c r="DA35" s="81"/>
      <c r="DB35" s="81"/>
      <c r="DC35" s="81"/>
      <c r="DD35" s="81"/>
      <c r="DE35" s="81"/>
      <c r="DF35" s="81"/>
      <c r="DG35" s="81"/>
      <c r="DH35" s="81"/>
      <c r="DI35" s="81"/>
      <c r="DJ35" s="81"/>
      <c r="DK35" s="81"/>
    </row>
    <row r="36" spans="14:131" s="25" customFormat="1" x14ac:dyDescent="0.25">
      <c r="P36" s="25">
        <v>1</v>
      </c>
      <c r="Q36" s="25">
        <v>0</v>
      </c>
      <c r="R36" s="25">
        <v>1</v>
      </c>
      <c r="S36" s="25">
        <v>0</v>
      </c>
      <c r="T36" s="25">
        <v>1</v>
      </c>
      <c r="U36" s="25">
        <v>0</v>
      </c>
      <c r="V36" s="25">
        <v>1</v>
      </c>
      <c r="W36" s="25">
        <v>0</v>
      </c>
      <c r="X36" s="25">
        <v>1</v>
      </c>
      <c r="Y36" s="25">
        <v>0</v>
      </c>
      <c r="Z36" s="25">
        <v>1</v>
      </c>
      <c r="AA36" s="25">
        <v>0</v>
      </c>
      <c r="AB36" s="25">
        <v>1</v>
      </c>
      <c r="AC36" s="25">
        <v>0</v>
      </c>
      <c r="AD36" s="25">
        <v>1</v>
      </c>
      <c r="AE36" s="25">
        <v>0</v>
      </c>
      <c r="AF36" s="25">
        <v>1</v>
      </c>
      <c r="AG36" s="25">
        <v>0</v>
      </c>
      <c r="AH36" s="25">
        <v>1</v>
      </c>
      <c r="AI36" s="25">
        <v>0</v>
      </c>
      <c r="AJ36" s="25">
        <v>1</v>
      </c>
      <c r="AK36" s="25">
        <v>0</v>
      </c>
      <c r="AL36" s="25">
        <v>1</v>
      </c>
      <c r="AM36" s="25">
        <v>0</v>
      </c>
      <c r="AN36" s="25">
        <v>1</v>
      </c>
      <c r="AO36" s="25">
        <v>1</v>
      </c>
      <c r="AP36" s="25">
        <v>0</v>
      </c>
      <c r="AQ36" s="25">
        <v>0</v>
      </c>
      <c r="AR36" s="25">
        <v>0</v>
      </c>
      <c r="AS36" s="25">
        <v>0</v>
      </c>
      <c r="AT36" s="25">
        <v>0</v>
      </c>
      <c r="AU36" s="25">
        <v>0</v>
      </c>
      <c r="AV36" s="25">
        <v>0</v>
      </c>
      <c r="AW36" s="25">
        <v>0</v>
      </c>
      <c r="AX36" s="25">
        <v>0</v>
      </c>
      <c r="AY36" s="25">
        <v>0</v>
      </c>
      <c r="AZ36" s="25">
        <v>1</v>
      </c>
      <c r="BA36" s="25">
        <v>0</v>
      </c>
      <c r="BB36" s="25">
        <v>0</v>
      </c>
      <c r="BC36" s="25">
        <v>0</v>
      </c>
      <c r="BD36" s="25">
        <v>1</v>
      </c>
      <c r="BE36" s="25">
        <v>0</v>
      </c>
      <c r="BF36" s="25">
        <v>1</v>
      </c>
      <c r="BG36" s="25">
        <v>0</v>
      </c>
      <c r="BH36" s="25">
        <v>1</v>
      </c>
      <c r="BI36" s="25">
        <v>0</v>
      </c>
      <c r="BJ36" s="25">
        <v>1</v>
      </c>
      <c r="BK36" s="25">
        <v>0</v>
      </c>
      <c r="BL36" s="25">
        <v>0</v>
      </c>
      <c r="BM36" s="25">
        <v>0</v>
      </c>
      <c r="BN36" s="25">
        <v>0</v>
      </c>
      <c r="BO36" s="25">
        <v>0</v>
      </c>
      <c r="BP36" s="25">
        <v>1</v>
      </c>
      <c r="BQ36" s="25">
        <v>1</v>
      </c>
      <c r="BR36" s="25">
        <v>1</v>
      </c>
      <c r="BS36" s="25">
        <v>1</v>
      </c>
      <c r="BT36" s="25">
        <v>1</v>
      </c>
      <c r="BU36" s="25">
        <v>1</v>
      </c>
      <c r="BV36" s="25">
        <v>1</v>
      </c>
      <c r="BW36" s="25">
        <v>1</v>
      </c>
      <c r="BX36" s="25">
        <v>0</v>
      </c>
      <c r="BY36" s="25">
        <v>0</v>
      </c>
      <c r="BZ36" s="25">
        <v>1</v>
      </c>
      <c r="CA36" s="25">
        <v>1</v>
      </c>
      <c r="CB36" s="25">
        <v>0</v>
      </c>
      <c r="CC36" s="25">
        <v>0</v>
      </c>
      <c r="CD36" s="25">
        <v>1</v>
      </c>
      <c r="CE36" s="25">
        <v>1</v>
      </c>
      <c r="CF36" s="25">
        <v>1</v>
      </c>
      <c r="CG36" s="25">
        <v>1</v>
      </c>
      <c r="CH36" s="25">
        <v>0</v>
      </c>
      <c r="CI36" s="25">
        <v>0</v>
      </c>
      <c r="CJ36" s="25">
        <v>0</v>
      </c>
      <c r="CK36" s="25">
        <v>0</v>
      </c>
      <c r="CL36" s="25">
        <v>0</v>
      </c>
      <c r="CM36" s="25">
        <v>0</v>
      </c>
      <c r="CN36" s="25">
        <v>0</v>
      </c>
      <c r="CO36" s="25">
        <v>0</v>
      </c>
      <c r="CP36" s="25">
        <v>0</v>
      </c>
      <c r="CQ36" s="25">
        <v>0</v>
      </c>
      <c r="CR36" s="25">
        <v>0</v>
      </c>
      <c r="CS36" s="25">
        <v>0</v>
      </c>
      <c r="CT36" s="25">
        <v>0</v>
      </c>
      <c r="CU36" s="25">
        <v>0</v>
      </c>
      <c r="CV36" s="25">
        <v>0</v>
      </c>
      <c r="CW36" s="25">
        <v>1</v>
      </c>
      <c r="CX36" s="25">
        <v>1</v>
      </c>
      <c r="CY36" s="25">
        <v>1</v>
      </c>
      <c r="CZ36" s="25">
        <v>0</v>
      </c>
      <c r="DA36" s="25">
        <v>0</v>
      </c>
      <c r="DB36" s="25">
        <v>1</v>
      </c>
      <c r="DC36" s="25">
        <v>1</v>
      </c>
      <c r="DD36" s="25">
        <v>0</v>
      </c>
      <c r="DE36" s="25">
        <v>1</v>
      </c>
      <c r="DF36" s="25">
        <v>1</v>
      </c>
      <c r="DG36" s="25">
        <v>0</v>
      </c>
      <c r="DH36" s="25">
        <v>0</v>
      </c>
      <c r="DI36" s="25">
        <v>1</v>
      </c>
      <c r="DJ36" s="25">
        <v>0</v>
      </c>
      <c r="DK36" s="25">
        <v>0</v>
      </c>
      <c r="DL36" s="25">
        <v>1</v>
      </c>
      <c r="DM36" s="25">
        <v>0</v>
      </c>
      <c r="DN36" s="25">
        <v>1</v>
      </c>
      <c r="DO36" s="25">
        <v>1</v>
      </c>
      <c r="DP36" s="25">
        <v>0</v>
      </c>
      <c r="DQ36" s="25">
        <v>0</v>
      </c>
      <c r="DR36" s="25">
        <v>0</v>
      </c>
      <c r="DS36" s="25">
        <v>1</v>
      </c>
      <c r="DT36" s="25">
        <v>1</v>
      </c>
      <c r="DU36" s="25">
        <v>1</v>
      </c>
      <c r="DV36" s="25">
        <v>1</v>
      </c>
      <c r="DW36" s="25">
        <v>1</v>
      </c>
      <c r="DX36" s="25">
        <v>1</v>
      </c>
      <c r="DY36" s="25">
        <v>1</v>
      </c>
    </row>
    <row r="37" spans="14:131" x14ac:dyDescent="0.25">
      <c r="P37" s="81" t="str">
        <f>BIN2HEX(CONCATENATE(TEXT(S36,"0"), TEXT(R36,"0"), TEXT(Q36,"0"), TEXT(P36,"0")))</f>
        <v>5</v>
      </c>
      <c r="Q37" s="81"/>
      <c r="R37" s="81"/>
      <c r="S37" s="81"/>
      <c r="T37" s="81" t="str">
        <f t="shared" ref="T37" si="187">BIN2HEX(CONCATENATE(TEXT(W36,"0"), TEXT(V36,"0"), TEXT(U36,"0"), TEXT(T36,"0")))</f>
        <v>5</v>
      </c>
      <c r="U37" s="81"/>
      <c r="V37" s="81"/>
      <c r="W37" s="81"/>
      <c r="X37" s="81" t="str">
        <f t="shared" ref="X37" si="188">BIN2HEX(CONCATENATE(TEXT(AA36,"0"), TEXT(Z36,"0"), TEXT(Y36,"0"), TEXT(X36,"0")))</f>
        <v>5</v>
      </c>
      <c r="Y37" s="81"/>
      <c r="Z37" s="81"/>
      <c r="AA37" s="81"/>
      <c r="AB37" s="81" t="str">
        <f t="shared" ref="AB37" si="189">BIN2HEX(CONCATENATE(TEXT(AE36,"0"), TEXT(AD36,"0"), TEXT(AC36,"0"), TEXT(AB36,"0")))</f>
        <v>5</v>
      </c>
      <c r="AC37" s="81"/>
      <c r="AD37" s="81"/>
      <c r="AE37" s="81"/>
      <c r="AF37" s="81" t="str">
        <f t="shared" ref="AF37" si="190">BIN2HEX(CONCATENATE(TEXT(AI36,"0"), TEXT(AH36,"0"), TEXT(AG36,"0"), TEXT(AF36,"0")))</f>
        <v>5</v>
      </c>
      <c r="AG37" s="81"/>
      <c r="AH37" s="81"/>
      <c r="AI37" s="81"/>
      <c r="AJ37" s="81" t="str">
        <f t="shared" ref="AJ37" si="191">BIN2HEX(CONCATENATE(TEXT(AM36,"0"), TEXT(AL36,"0"), TEXT(AK36,"0"), TEXT(AJ36,"0")))</f>
        <v>5</v>
      </c>
      <c r="AK37" s="81"/>
      <c r="AL37" s="81"/>
      <c r="AM37" s="81"/>
      <c r="AN37" s="81" t="str">
        <f t="shared" ref="AN37" si="192">BIN2HEX(CONCATENATE(TEXT(AQ36,"0"), TEXT(AP36,"0"), TEXT(AO36,"0"), TEXT(AN36,"0")))</f>
        <v>3</v>
      </c>
      <c r="AO37" s="81"/>
      <c r="AP37" s="81"/>
      <c r="AQ37" s="81"/>
      <c r="AR37" s="81" t="str">
        <f t="shared" ref="AR37" si="193">BIN2HEX(CONCATENATE(TEXT(AU36,"0"), TEXT(AT36,"0"), TEXT(AS36,"0"), TEXT(AR36,"0")))</f>
        <v>0</v>
      </c>
      <c r="AS37" s="81"/>
      <c r="AT37" s="81"/>
      <c r="AU37" s="81"/>
      <c r="AV37" s="81" t="str">
        <f t="shared" ref="AV37" si="194">BIN2HEX(CONCATENATE(TEXT(AY36,"0"), TEXT(AX36,"0"), TEXT(AW36,"0"), TEXT(AV36,"0")))</f>
        <v>0</v>
      </c>
      <c r="AW37" s="81"/>
      <c r="AX37" s="81"/>
      <c r="AY37" s="81"/>
      <c r="AZ37" s="81" t="str">
        <f t="shared" ref="AZ37" si="195">BIN2HEX(CONCATENATE(TEXT(BC36,"0"), TEXT(BB36,"0"), TEXT(BA36,"0"), TEXT(AZ36,"0")))</f>
        <v>1</v>
      </c>
      <c r="BA37" s="81"/>
      <c r="BB37" s="81"/>
      <c r="BC37" s="81"/>
      <c r="BD37" s="81" t="str">
        <f t="shared" ref="BD37" si="196">BIN2HEX(CONCATENATE(TEXT(BG36,"0"), TEXT(BF36,"0"), TEXT(BE36,"0"), TEXT(BD36,"0")))</f>
        <v>5</v>
      </c>
      <c r="BE37" s="81"/>
      <c r="BF37" s="81"/>
      <c r="BG37" s="81"/>
      <c r="BH37" s="81" t="str">
        <f t="shared" ref="BH37" si="197">BIN2HEX(CONCATENATE(TEXT(BK36,"0"), TEXT(BJ36,"0"), TEXT(BI36,"0"), TEXT(BH36,"0")))</f>
        <v>5</v>
      </c>
      <c r="BI37" s="81"/>
      <c r="BJ37" s="81"/>
      <c r="BK37" s="81"/>
      <c r="BL37" s="81" t="str">
        <f t="shared" ref="BL37" si="198">BIN2HEX(CONCATENATE(TEXT(BO36,"0"), TEXT(BN36,"0"), TEXT(BM36,"0"), TEXT(BL36,"0")))</f>
        <v>0</v>
      </c>
      <c r="BM37" s="81"/>
      <c r="BN37" s="81"/>
      <c r="BO37" s="81"/>
      <c r="BP37" s="81" t="str">
        <f t="shared" ref="BP37" si="199">BIN2HEX(CONCATENATE(TEXT(BS36,"0"), TEXT(BR36,"0"), TEXT(BQ36,"0"), TEXT(BP36,"0")))</f>
        <v>F</v>
      </c>
      <c r="BQ37" s="81"/>
      <c r="BR37" s="81"/>
      <c r="BS37" s="81"/>
      <c r="BT37" s="81" t="str">
        <f t="shared" ref="BT37" si="200">BIN2HEX(CONCATENATE(TEXT(BW36,"0"), TEXT(BV36,"0"), TEXT(BU36,"0"), TEXT(BT36,"0")))</f>
        <v>F</v>
      </c>
      <c r="BU37" s="81"/>
      <c r="BV37" s="81"/>
      <c r="BW37" s="81"/>
      <c r="BX37" s="81" t="str">
        <f t="shared" ref="BX37" si="201">BIN2HEX(CONCATENATE(TEXT(CA36,"0"), TEXT(BZ36,"0"), TEXT(BY36,"0"), TEXT(BX36,"0")))</f>
        <v>C</v>
      </c>
      <c r="BY37" s="81"/>
      <c r="BZ37" s="81"/>
      <c r="CA37" s="81"/>
      <c r="CB37" s="81" t="str">
        <f t="shared" ref="CB37" si="202">BIN2HEX(CONCATENATE(TEXT(CE36,"0"), TEXT(CD36,"0"), TEXT(CC36,"0"), TEXT(CB36,"0")))</f>
        <v>C</v>
      </c>
      <c r="CC37" s="81"/>
      <c r="CD37" s="81"/>
      <c r="CE37" s="81"/>
      <c r="CF37" s="81" t="str">
        <f t="shared" ref="CF37" si="203">BIN2HEX(CONCATENATE(TEXT(CI36,"0"), TEXT(CH36,"0"), TEXT(CG36,"0"), TEXT(CF36,"0")))</f>
        <v>3</v>
      </c>
      <c r="CG37" s="81"/>
      <c r="CH37" s="81"/>
      <c r="CI37" s="81"/>
      <c r="CJ37" s="81" t="str">
        <f t="shared" ref="CJ37" si="204">BIN2HEX(CONCATENATE(TEXT(CM36,"0"), TEXT(CL36,"0"), TEXT(CK36,"0"), TEXT(CJ36,"0")))</f>
        <v>0</v>
      </c>
      <c r="CK37" s="81"/>
      <c r="CL37" s="81"/>
      <c r="CM37" s="81"/>
      <c r="CN37" s="81" t="str">
        <f t="shared" ref="CN37" si="205">BIN2HEX(CONCATENATE(TEXT(CQ36,"0"), TEXT(CP36,"0"), TEXT(CO36,"0"), TEXT(CN36,"0")))</f>
        <v>0</v>
      </c>
      <c r="CO37" s="81"/>
      <c r="CP37" s="81"/>
      <c r="CQ37" s="81"/>
      <c r="CR37" s="81" t="str">
        <f t="shared" ref="CR37" si="206">BIN2HEX(CONCATENATE(TEXT(CU36,"0"), TEXT(CT36,"0"), TEXT(CS36,"0"), TEXT(CR36,"0")))</f>
        <v>0</v>
      </c>
      <c r="CS37" s="81"/>
      <c r="CT37" s="81"/>
      <c r="CU37" s="81"/>
      <c r="CV37" s="81" t="str">
        <f t="shared" ref="CV37" si="207">BIN2HEX(CONCATENATE(TEXT(CY36,"0"), TEXT(CX36,"0"), TEXT(CW36,"0"), TEXT(CV36,"0")))</f>
        <v>E</v>
      </c>
      <c r="CW37" s="81"/>
      <c r="CX37" s="81"/>
      <c r="CY37" s="81"/>
      <c r="CZ37" s="81" t="str">
        <f t="shared" ref="CZ37" si="208">BIN2HEX(CONCATENATE(TEXT(DC36,"0"), TEXT(DB36,"0"), TEXT(DA36,"0"), TEXT(CZ36,"0")))</f>
        <v>C</v>
      </c>
      <c r="DA37" s="81"/>
      <c r="DB37" s="81"/>
      <c r="DC37" s="81"/>
      <c r="DD37" s="81" t="str">
        <f t="shared" ref="DD37" si="209">BIN2HEX(CONCATENATE(TEXT(DG36,"0"), TEXT(DF36,"0"), TEXT(DE36,"0"), TEXT(DD36,"0")))</f>
        <v>6</v>
      </c>
      <c r="DE37" s="81"/>
      <c r="DF37" s="81"/>
      <c r="DG37" s="81"/>
      <c r="DH37" s="81" t="str">
        <f t="shared" ref="DH37" si="210">BIN2HEX(CONCATENATE(TEXT(DK36,"0"), TEXT(DJ36,"0"), TEXT(DI36,"0"), TEXT(DH36,"0")))</f>
        <v>2</v>
      </c>
      <c r="DI37" s="81"/>
      <c r="DJ37" s="81"/>
      <c r="DK37" s="81"/>
      <c r="DL37" s="81" t="str">
        <f t="shared" ref="DL37" si="211">BIN2HEX(CONCATENATE(TEXT(DO36,"0"), TEXT(DN36,"0"), TEXT(DM36,"0"), TEXT(DL36,"0")))</f>
        <v>D</v>
      </c>
      <c r="DM37" s="81"/>
      <c r="DN37" s="81"/>
      <c r="DO37" s="81"/>
      <c r="DP37" s="81" t="str">
        <f t="shared" ref="DP37" si="212">BIN2HEX(CONCATENATE(TEXT(DS36,"0"), TEXT(DR36,"0"), TEXT(DQ36,"0"), TEXT(DP36,"0")))</f>
        <v>8</v>
      </c>
      <c r="DQ37" s="81"/>
      <c r="DR37" s="81"/>
      <c r="DS37" s="81"/>
      <c r="DT37" s="81" t="str">
        <f t="shared" ref="DT37" si="213">BIN2HEX(CONCATENATE(TEXT(DW36,"0"), TEXT(DV36,"0"), TEXT(DU36,"0"), TEXT(DT36,"0")))</f>
        <v>F</v>
      </c>
      <c r="DU37" s="81"/>
      <c r="DV37" s="81"/>
      <c r="DW37" s="81"/>
    </row>
    <row r="38" spans="14:131" x14ac:dyDescent="0.25">
      <c r="P38" s="81" t="s">
        <v>95</v>
      </c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M38" s="81"/>
      <c r="AN38" s="81" t="s">
        <v>102</v>
      </c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81"/>
      <c r="BB38" s="81"/>
      <c r="BC38" s="81"/>
      <c r="BD38" s="81" t="s">
        <v>73</v>
      </c>
      <c r="BE38" s="81"/>
      <c r="BF38" s="81"/>
      <c r="BG38" s="81"/>
      <c r="BH38" s="81" t="s">
        <v>74</v>
      </c>
      <c r="BI38" s="81"/>
      <c r="BJ38" s="81"/>
      <c r="BK38" s="81"/>
      <c r="BL38" s="81"/>
      <c r="BM38" s="81"/>
      <c r="BN38" s="81"/>
      <c r="BO38" s="81"/>
      <c r="BP38" s="81" t="s">
        <v>422</v>
      </c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V38" s="81" t="s">
        <v>96</v>
      </c>
      <c r="CW38" s="81"/>
      <c r="CX38" s="81"/>
      <c r="CY38" s="81"/>
      <c r="CZ38" s="81"/>
      <c r="DA38" s="81"/>
      <c r="DB38" s="81"/>
      <c r="DC38" s="81"/>
      <c r="DD38" s="81"/>
      <c r="DE38" s="81"/>
      <c r="DF38" s="81"/>
      <c r="DG38" s="81"/>
      <c r="DH38" s="81"/>
      <c r="DI38" s="81"/>
      <c r="DJ38" s="81"/>
      <c r="DK38" s="81"/>
    </row>
    <row r="39" spans="14:131" x14ac:dyDescent="0.25"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 t="str">
        <f>"0x"&amp;CONCATENATE(AZ37,AV37,AR37,AN37)</f>
        <v>0x1003</v>
      </c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 t="str">
        <f>"LI: 0x"&amp;CONCATENATE(BL37,BH37)&amp;" ("&amp;HEX2DEC(CONCATENATE(BL37,BH37))&amp;")"</f>
        <v>LI: 0x05 (5)</v>
      </c>
      <c r="BI39" s="81"/>
      <c r="BJ39" s="81"/>
      <c r="BK39" s="81"/>
      <c r="BL39" s="81"/>
      <c r="BM39" s="81"/>
      <c r="BN39" s="81"/>
      <c r="BO39" s="81"/>
      <c r="BP39" s="81" t="str">
        <f>"LI: 0x"&amp;CONCATENATE(BT37,BP37,CB37,BX37)&amp;" ("&amp;HEX2DEC(CONCATENATE(BT37,BP37,CB37,BX37))&amp;")"</f>
        <v>LI: 0xFFCC (65484)</v>
      </c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 t="str">
        <f>"LI: 0x"&amp;CONCATENATE(CR37,CN37,CJ37,CF37)&amp;" ("&amp;HEX2DEC(CONCATENATE(CR37,CN37,CJ37,CF37))&amp;")"</f>
        <v>LI: 0x0003 (3)</v>
      </c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81"/>
      <c r="CV39" s="81" t="str">
        <f>"LI: 0x"&amp;CONCATENATE(DH37,DD37,CZ37,CV37)&amp;" ("&amp;HEX2DEC(CONCATENATE(DH37,DD37,CZ37,CV37))&amp;")"</f>
        <v>LI: 0x26CE (9934)</v>
      </c>
      <c r="CW39" s="81"/>
      <c r="CX39" s="81"/>
      <c r="CY39" s="81"/>
      <c r="CZ39" s="81"/>
      <c r="DA39" s="81"/>
      <c r="DB39" s="81"/>
      <c r="DC39" s="81"/>
      <c r="DD39" s="81"/>
      <c r="DE39" s="81"/>
      <c r="DF39" s="81"/>
      <c r="DG39" s="81"/>
      <c r="DH39" s="81"/>
      <c r="DI39" s="81"/>
      <c r="DJ39" s="81"/>
      <c r="DK39" s="81"/>
    </row>
    <row r="40" spans="14:131" x14ac:dyDescent="0.25">
      <c r="BH40" s="81" t="str">
        <f>"BI: 0x"&amp;CONCATENATE(BH37,BL37)&amp;" ("&amp;HEX2DEC(CONCATENATE(BH37,BL37))&amp;")"</f>
        <v>BI: 0x50 (80)</v>
      </c>
      <c r="BI40" s="81"/>
      <c r="BJ40" s="81"/>
      <c r="BK40" s="81"/>
      <c r="BL40" s="81"/>
      <c r="BM40" s="81"/>
      <c r="BN40" s="81"/>
      <c r="BO40" s="81"/>
      <c r="BP40" s="81" t="str">
        <f>"BI: 0x"&amp;CONCATENATE(CB37,BX37,BT37,BP37)&amp;" ("&amp;HEX2DEC(CONCATENATE(CB37,BX37,BT37,BP37))&amp;")"</f>
        <v>BI: 0xCCFF (52479)</v>
      </c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 t="str">
        <f>"BI: 0x"&amp;CONCATENATE(CF37,CJ37,CN37,CR37)&amp;" ("&amp;HEX2DEC(CONCATENATE(CF37,CJ37,CN37,CR37))&amp;")"</f>
        <v>BI: 0x3000 (12288)</v>
      </c>
      <c r="CG40" s="81"/>
      <c r="CH40" s="81"/>
      <c r="CI40" s="81"/>
      <c r="CJ40" s="81"/>
      <c r="CK40" s="81"/>
      <c r="CL40" s="81"/>
      <c r="CM40" s="81"/>
      <c r="CN40" s="81"/>
      <c r="CO40" s="81"/>
      <c r="CP40" s="81"/>
      <c r="CQ40" s="81"/>
      <c r="CR40" s="81"/>
      <c r="CS40" s="81"/>
      <c r="CT40" s="81"/>
      <c r="CU40" s="81"/>
      <c r="CV40" s="81" t="str">
        <f>"BI: 0x"&amp;CONCATENATE(CV37,CZ37,DD37,DH37)&amp;" ("&amp;HEX2DEC(CONCATENATE(CV37,CZ37,DD37,DH37))&amp;")"</f>
        <v>BI: 0xEC62 (60514)</v>
      </c>
      <c r="CW40" s="81"/>
      <c r="CX40" s="81"/>
      <c r="CY40" s="81"/>
      <c r="CZ40" s="81"/>
      <c r="DA40" s="81"/>
      <c r="DB40" s="81"/>
      <c r="DC40" s="81"/>
      <c r="DD40" s="81"/>
      <c r="DE40" s="81"/>
      <c r="DF40" s="81"/>
      <c r="DG40" s="81"/>
      <c r="DH40" s="81"/>
      <c r="DI40" s="81"/>
      <c r="DJ40" s="81"/>
      <c r="DK40" s="81"/>
    </row>
    <row r="41" spans="14:131" s="25" customFormat="1" x14ac:dyDescent="0.25">
      <c r="N41" s="25" t="s">
        <v>119</v>
      </c>
      <c r="P41" s="25">
        <v>1</v>
      </c>
      <c r="Q41" s="25">
        <v>0</v>
      </c>
      <c r="R41" s="25">
        <v>1</v>
      </c>
      <c r="S41" s="25">
        <v>0</v>
      </c>
      <c r="T41" s="25">
        <v>1</v>
      </c>
      <c r="U41" s="25">
        <v>0</v>
      </c>
      <c r="V41" s="25">
        <v>1</v>
      </c>
      <c r="W41" s="25">
        <v>0</v>
      </c>
      <c r="X41" s="25">
        <v>1</v>
      </c>
      <c r="Y41" s="25">
        <v>0</v>
      </c>
      <c r="Z41" s="25">
        <v>1</v>
      </c>
      <c r="AA41" s="25">
        <v>0</v>
      </c>
      <c r="AB41" s="25">
        <v>1</v>
      </c>
      <c r="AC41" s="25">
        <v>0</v>
      </c>
      <c r="AD41" s="25">
        <v>1</v>
      </c>
      <c r="AE41" s="25">
        <v>0</v>
      </c>
      <c r="AF41" s="25">
        <v>1</v>
      </c>
      <c r="AG41" s="25">
        <v>0</v>
      </c>
      <c r="AH41" s="25">
        <v>1</v>
      </c>
      <c r="AI41" s="25">
        <v>0</v>
      </c>
      <c r="AJ41" s="25">
        <v>1</v>
      </c>
      <c r="AK41" s="25">
        <v>0</v>
      </c>
      <c r="AL41" s="25">
        <v>1</v>
      </c>
      <c r="AM41" s="25">
        <v>0</v>
      </c>
      <c r="AN41" s="25">
        <v>1</v>
      </c>
      <c r="AO41" s="25">
        <v>1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>
        <v>0</v>
      </c>
      <c r="AW41" s="25">
        <v>0</v>
      </c>
      <c r="AX41" s="25">
        <v>0</v>
      </c>
      <c r="AY41" s="25">
        <v>0</v>
      </c>
      <c r="AZ41" s="25">
        <v>1</v>
      </c>
      <c r="BA41" s="25">
        <v>0</v>
      </c>
      <c r="BB41" s="25">
        <v>0</v>
      </c>
      <c r="BC41" s="25">
        <v>0</v>
      </c>
      <c r="BD41" s="25">
        <v>1</v>
      </c>
      <c r="BE41" s="25">
        <v>0</v>
      </c>
      <c r="BF41" s="25">
        <v>1</v>
      </c>
      <c r="BG41" s="25">
        <v>0</v>
      </c>
      <c r="BH41" s="25">
        <v>1</v>
      </c>
      <c r="BI41" s="25">
        <v>0</v>
      </c>
      <c r="BJ41" s="25">
        <v>1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0</v>
      </c>
      <c r="BQ41" s="25">
        <v>0</v>
      </c>
      <c r="BR41" s="25">
        <v>0</v>
      </c>
      <c r="BS41" s="25">
        <v>1</v>
      </c>
      <c r="BT41" s="25">
        <v>0</v>
      </c>
      <c r="BU41" s="25">
        <v>1</v>
      </c>
      <c r="BV41" s="25">
        <v>1</v>
      </c>
      <c r="BW41" s="25">
        <v>1</v>
      </c>
      <c r="BX41" s="25">
        <v>0</v>
      </c>
      <c r="BY41" s="25">
        <v>1</v>
      </c>
      <c r="BZ41" s="25">
        <v>1</v>
      </c>
      <c r="CA41" s="25">
        <v>0</v>
      </c>
      <c r="CB41" s="25">
        <v>1</v>
      </c>
      <c r="CC41" s="25">
        <v>0</v>
      </c>
      <c r="CD41" s="25">
        <v>1</v>
      </c>
      <c r="CE41" s="25">
        <v>1</v>
      </c>
      <c r="CF41" s="25">
        <v>0</v>
      </c>
      <c r="CG41" s="25">
        <v>0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0</v>
      </c>
      <c r="CT41" s="25">
        <v>0</v>
      </c>
      <c r="CU41" s="25">
        <v>0</v>
      </c>
      <c r="CV41" s="25">
        <v>0</v>
      </c>
      <c r="CW41" s="25">
        <v>1</v>
      </c>
      <c r="CX41" s="25">
        <v>1</v>
      </c>
      <c r="CY41" s="25">
        <v>1</v>
      </c>
      <c r="CZ41" s="25">
        <v>1</v>
      </c>
      <c r="DA41" s="25">
        <v>1</v>
      </c>
      <c r="DB41" s="25">
        <v>0</v>
      </c>
      <c r="DC41" s="25">
        <v>1</v>
      </c>
      <c r="DD41" s="25">
        <v>0</v>
      </c>
      <c r="DE41" s="25">
        <v>1</v>
      </c>
      <c r="DF41" s="25">
        <v>1</v>
      </c>
      <c r="DG41" s="25">
        <v>0</v>
      </c>
      <c r="DH41" s="25">
        <v>1</v>
      </c>
      <c r="DI41" s="25">
        <v>0</v>
      </c>
      <c r="DJ41" s="25">
        <v>1</v>
      </c>
      <c r="DK41" s="25">
        <v>0</v>
      </c>
      <c r="DL41" s="25">
        <v>0</v>
      </c>
      <c r="DM41" s="25">
        <v>1</v>
      </c>
      <c r="DN41" s="25">
        <v>0</v>
      </c>
      <c r="DO41" s="25">
        <v>1</v>
      </c>
      <c r="DP41" s="25">
        <v>0</v>
      </c>
      <c r="DQ41" s="25">
        <v>0</v>
      </c>
      <c r="DR41" s="25">
        <v>0</v>
      </c>
      <c r="DS41" s="25">
        <v>1</v>
      </c>
      <c r="DT41" s="25">
        <v>1</v>
      </c>
      <c r="DU41" s="25">
        <v>1</v>
      </c>
      <c r="DV41" s="25">
        <v>1</v>
      </c>
      <c r="DW41" s="25">
        <v>1</v>
      </c>
      <c r="DX41" s="25">
        <v>1</v>
      </c>
      <c r="DY41" s="25">
        <v>1</v>
      </c>
      <c r="DZ41" s="25">
        <v>1</v>
      </c>
      <c r="EA41" s="25">
        <v>1</v>
      </c>
    </row>
    <row r="42" spans="14:131" x14ac:dyDescent="0.25">
      <c r="P42" s="81" t="str">
        <f>BIN2HEX(CONCATENATE(TEXT(S41,"0"), TEXT(R41,"0"), TEXT(Q41,"0"), TEXT(P41,"0")))</f>
        <v>5</v>
      </c>
      <c r="Q42" s="81"/>
      <c r="R42" s="81"/>
      <c r="S42" s="81"/>
      <c r="T42" s="81" t="str">
        <f t="shared" ref="T42" si="214">BIN2HEX(CONCATENATE(TEXT(W41,"0"), TEXT(V41,"0"), TEXT(U41,"0"), TEXT(T41,"0")))</f>
        <v>5</v>
      </c>
      <c r="U42" s="81"/>
      <c r="V42" s="81"/>
      <c r="W42" s="81"/>
      <c r="X42" s="81" t="str">
        <f t="shared" ref="X42" si="215">BIN2HEX(CONCATENATE(TEXT(AA41,"0"), TEXT(Z41,"0"), TEXT(Y41,"0"), TEXT(X41,"0")))</f>
        <v>5</v>
      </c>
      <c r="Y42" s="81"/>
      <c r="Z42" s="81"/>
      <c r="AA42" s="81"/>
      <c r="AB42" s="81" t="str">
        <f t="shared" ref="AB42" si="216">BIN2HEX(CONCATENATE(TEXT(AE41,"0"), TEXT(AD41,"0"), TEXT(AC41,"0"), TEXT(AB41,"0")))</f>
        <v>5</v>
      </c>
      <c r="AC42" s="81"/>
      <c r="AD42" s="81"/>
      <c r="AE42" s="81"/>
      <c r="AF42" s="81" t="str">
        <f t="shared" ref="AF42" si="217">BIN2HEX(CONCATENATE(TEXT(AI41,"0"), TEXT(AH41,"0"), TEXT(AG41,"0"), TEXT(AF41,"0")))</f>
        <v>5</v>
      </c>
      <c r="AG42" s="81"/>
      <c r="AH42" s="81"/>
      <c r="AI42" s="81"/>
      <c r="AJ42" s="81" t="str">
        <f t="shared" ref="AJ42" si="218">BIN2HEX(CONCATENATE(TEXT(AM41,"0"), TEXT(AL41,"0"), TEXT(AK41,"0"), TEXT(AJ41,"0")))</f>
        <v>5</v>
      </c>
      <c r="AK42" s="81"/>
      <c r="AL42" s="81"/>
      <c r="AM42" s="81"/>
      <c r="AN42" s="81" t="str">
        <f t="shared" ref="AN42" si="219">BIN2HEX(CONCATENATE(TEXT(AQ41,"0"), TEXT(AP41,"0"), TEXT(AO41,"0"), TEXT(AN41,"0")))</f>
        <v>3</v>
      </c>
      <c r="AO42" s="81"/>
      <c r="AP42" s="81"/>
      <c r="AQ42" s="81"/>
      <c r="AR42" s="81" t="str">
        <f t="shared" ref="AR42" si="220">BIN2HEX(CONCATENATE(TEXT(AU41,"0"), TEXT(AT41,"0"), TEXT(AS41,"0"), TEXT(AR41,"0")))</f>
        <v>0</v>
      </c>
      <c r="AS42" s="81"/>
      <c r="AT42" s="81"/>
      <c r="AU42" s="81"/>
      <c r="AV42" s="81" t="str">
        <f t="shared" ref="AV42" si="221">BIN2HEX(CONCATENATE(TEXT(AY41,"0"), TEXT(AX41,"0"), TEXT(AW41,"0"), TEXT(AV41,"0")))</f>
        <v>0</v>
      </c>
      <c r="AW42" s="81"/>
      <c r="AX42" s="81"/>
      <c r="AY42" s="81"/>
      <c r="AZ42" s="81" t="str">
        <f t="shared" ref="AZ42" si="222">BIN2HEX(CONCATENATE(TEXT(BC41,"0"), TEXT(BB41,"0"), TEXT(BA41,"0"), TEXT(AZ41,"0")))</f>
        <v>1</v>
      </c>
      <c r="BA42" s="81"/>
      <c r="BB42" s="81"/>
      <c r="BC42" s="81"/>
      <c r="BD42" s="81" t="str">
        <f t="shared" ref="BD42" si="223">BIN2HEX(CONCATENATE(TEXT(BG41,"0"), TEXT(BF41,"0"), TEXT(BE41,"0"), TEXT(BD41,"0")))</f>
        <v>5</v>
      </c>
      <c r="BE42" s="81"/>
      <c r="BF42" s="81"/>
      <c r="BG42" s="81"/>
      <c r="BH42" s="81" t="str">
        <f t="shared" ref="BH42" si="224">BIN2HEX(CONCATENATE(TEXT(BK41,"0"), TEXT(BJ41,"0"), TEXT(BI41,"0"), TEXT(BH41,"0")))</f>
        <v>5</v>
      </c>
      <c r="BI42" s="81"/>
      <c r="BJ42" s="81"/>
      <c r="BK42" s="81"/>
      <c r="BL42" s="81" t="str">
        <f t="shared" ref="BL42" si="225">BIN2HEX(CONCATENATE(TEXT(BO41,"0"), TEXT(BN41,"0"), TEXT(BM41,"0"), TEXT(BL41,"0")))</f>
        <v>0</v>
      </c>
      <c r="BM42" s="81"/>
      <c r="BN42" s="81"/>
      <c r="BO42" s="81"/>
      <c r="BP42" s="81" t="str">
        <f t="shared" ref="BP42" si="226">BIN2HEX(CONCATENATE(TEXT(BS41,"0"), TEXT(BR41,"0"), TEXT(BQ41,"0"), TEXT(BP41,"0")))</f>
        <v>8</v>
      </c>
      <c r="BQ42" s="81"/>
      <c r="BR42" s="81"/>
      <c r="BS42" s="81"/>
      <c r="BT42" s="81" t="str">
        <f t="shared" ref="BT42" si="227">BIN2HEX(CONCATENATE(TEXT(BW41,"0"), TEXT(BV41,"0"), TEXT(BU41,"0"), TEXT(BT41,"0")))</f>
        <v>E</v>
      </c>
      <c r="BU42" s="81"/>
      <c r="BV42" s="81"/>
      <c r="BW42" s="81"/>
      <c r="BX42" s="81" t="str">
        <f t="shared" ref="BX42" si="228">BIN2HEX(CONCATENATE(TEXT(CA41,"0"), TEXT(BZ41,"0"), TEXT(BY41,"0"), TEXT(BX41,"0")))</f>
        <v>6</v>
      </c>
      <c r="BY42" s="81"/>
      <c r="BZ42" s="81"/>
      <c r="CA42" s="81"/>
      <c r="CB42" s="81" t="str">
        <f t="shared" ref="CB42" si="229">BIN2HEX(CONCATENATE(TEXT(CE41,"0"), TEXT(CD41,"0"), TEXT(CC41,"0"), TEXT(CB41,"0")))</f>
        <v>D</v>
      </c>
      <c r="CC42" s="81"/>
      <c r="CD42" s="81"/>
      <c r="CE42" s="81"/>
      <c r="CF42" s="81" t="str">
        <f t="shared" ref="CF42" si="230">BIN2HEX(CONCATENATE(TEXT(CI41,"0"), TEXT(CH41,"0"), TEXT(CG41,"0"), TEXT(CF41,"0")))</f>
        <v>0</v>
      </c>
      <c r="CG42" s="81"/>
      <c r="CH42" s="81"/>
      <c r="CI42" s="81"/>
      <c r="CJ42" s="81" t="str">
        <f t="shared" ref="CJ42" si="231">BIN2HEX(CONCATENATE(TEXT(CM41,"0"), TEXT(CL41,"0"), TEXT(CK41,"0"), TEXT(CJ41,"0")))</f>
        <v>0</v>
      </c>
      <c r="CK42" s="81"/>
      <c r="CL42" s="81"/>
      <c r="CM42" s="81"/>
      <c r="CN42" s="81" t="str">
        <f t="shared" ref="CN42" si="232">BIN2HEX(CONCATENATE(TEXT(CQ41,"0"), TEXT(CP41,"0"), TEXT(CO41,"0"), TEXT(CN41,"0")))</f>
        <v>0</v>
      </c>
      <c r="CO42" s="81"/>
      <c r="CP42" s="81"/>
      <c r="CQ42" s="81"/>
      <c r="CR42" s="81" t="str">
        <f t="shared" ref="CR42" si="233">BIN2HEX(CONCATENATE(TEXT(CU41,"0"), TEXT(CT41,"0"), TEXT(CS41,"0"), TEXT(CR41,"0")))</f>
        <v>0</v>
      </c>
      <c r="CS42" s="81"/>
      <c r="CT42" s="81"/>
      <c r="CU42" s="81"/>
      <c r="CV42" s="81" t="str">
        <f t="shared" ref="CV42" si="234">BIN2HEX(CONCATENATE(TEXT(CY41,"0"), TEXT(CX41,"0"), TEXT(CW41,"0"), TEXT(CV41,"0")))</f>
        <v>E</v>
      </c>
      <c r="CW42" s="81"/>
      <c r="CX42" s="81"/>
      <c r="CY42" s="81"/>
      <c r="CZ42" s="81" t="str">
        <f t="shared" ref="CZ42" si="235">BIN2HEX(CONCATENATE(TEXT(DC41,"0"), TEXT(DB41,"0"), TEXT(DA41,"0"), TEXT(CZ41,"0")))</f>
        <v>B</v>
      </c>
      <c r="DA42" s="81"/>
      <c r="DB42" s="81"/>
      <c r="DC42" s="81"/>
      <c r="DD42" s="81" t="str">
        <f t="shared" ref="DD42" si="236">BIN2HEX(CONCATENATE(TEXT(DG41,"0"), TEXT(DF41,"0"), TEXT(DE41,"0"), TEXT(DD41,"0")))</f>
        <v>6</v>
      </c>
      <c r="DE42" s="81"/>
      <c r="DF42" s="81"/>
      <c r="DG42" s="81"/>
      <c r="DH42" s="81" t="str">
        <f t="shared" ref="DH42" si="237">BIN2HEX(CONCATENATE(TEXT(DK41,"0"), TEXT(DJ41,"0"), TEXT(DI41,"0"), TEXT(DH41,"0")))</f>
        <v>5</v>
      </c>
      <c r="DI42" s="81"/>
      <c r="DJ42" s="81"/>
      <c r="DK42" s="81"/>
      <c r="DL42" s="81" t="str">
        <f t="shared" ref="DL42" si="238">BIN2HEX(CONCATENATE(TEXT(DO41,"0"), TEXT(DN41,"0"), TEXT(DM41,"0"), TEXT(DL41,"0")))</f>
        <v>A</v>
      </c>
      <c r="DM42" s="81"/>
      <c r="DN42" s="81"/>
      <c r="DO42" s="81"/>
      <c r="DP42" s="81" t="str">
        <f t="shared" ref="DP42" si="239">BIN2HEX(CONCATENATE(TEXT(DS41,"0"), TEXT(DR41,"0"), TEXT(DQ41,"0"), TEXT(DP41,"0")))</f>
        <v>8</v>
      </c>
      <c r="DQ42" s="81"/>
      <c r="DR42" s="81"/>
      <c r="DS42" s="81"/>
      <c r="DT42" s="81" t="str">
        <f t="shared" ref="DT42" si="240">BIN2HEX(CONCATENATE(TEXT(DW41,"0"), TEXT(DV41,"0"), TEXT(DU41,"0"), TEXT(DT41,"0")))</f>
        <v>F</v>
      </c>
      <c r="DU42" s="81"/>
      <c r="DV42" s="81"/>
      <c r="DW42" s="81"/>
    </row>
    <row r="43" spans="14:131" x14ac:dyDescent="0.25">
      <c r="P43" s="81" t="s">
        <v>95</v>
      </c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1"/>
      <c r="AI43" s="81"/>
      <c r="AJ43" s="81"/>
      <c r="AK43" s="81"/>
      <c r="AL43" s="81"/>
      <c r="AM43" s="81"/>
      <c r="AN43" s="81" t="s">
        <v>102</v>
      </c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 t="s">
        <v>73</v>
      </c>
      <c r="BE43" s="81"/>
      <c r="BF43" s="81"/>
      <c r="BG43" s="81"/>
      <c r="BH43" s="81" t="s">
        <v>74</v>
      </c>
      <c r="BI43" s="81"/>
      <c r="BJ43" s="81"/>
      <c r="BK43" s="81"/>
      <c r="BL43" s="81"/>
      <c r="BM43" s="81"/>
      <c r="BN43" s="81"/>
      <c r="BO43" s="81"/>
      <c r="BP43" s="81" t="s">
        <v>422</v>
      </c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V43" s="81" t="s">
        <v>96</v>
      </c>
      <c r="CW43" s="81"/>
      <c r="CX43" s="81"/>
      <c r="CY43" s="81"/>
      <c r="CZ43" s="81"/>
      <c r="DA43" s="81"/>
      <c r="DB43" s="81"/>
      <c r="DC43" s="81"/>
      <c r="DD43" s="81"/>
      <c r="DE43" s="81"/>
      <c r="DF43" s="81"/>
      <c r="DG43" s="81"/>
      <c r="DH43" s="81"/>
      <c r="DI43" s="81"/>
      <c r="DJ43" s="81"/>
      <c r="DK43" s="81"/>
    </row>
    <row r="44" spans="14:131" x14ac:dyDescent="0.25"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  <c r="AM44" s="81"/>
      <c r="AN44" s="81" t="str">
        <f>"0x"&amp;CONCATENATE(AZ42,AV42,AR42,AN42)</f>
        <v>0x1003</v>
      </c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  <c r="BA44" s="81"/>
      <c r="BB44" s="81"/>
      <c r="BC44" s="81"/>
      <c r="BD44" s="81"/>
      <c r="BE44" s="81"/>
      <c r="BF44" s="81"/>
      <c r="BG44" s="81"/>
      <c r="BH44" s="81" t="str">
        <f>"LI: 0x"&amp;CONCATENATE(BL42,BH42)&amp;" ("&amp;HEX2DEC(CONCATENATE(BL42,BH42))&amp;")"</f>
        <v>LI: 0x05 (5)</v>
      </c>
      <c r="BI44" s="81"/>
      <c r="BJ44" s="81"/>
      <c r="BK44" s="81"/>
      <c r="BL44" s="81"/>
      <c r="BM44" s="81"/>
      <c r="BN44" s="81"/>
      <c r="BO44" s="81"/>
      <c r="BP44" s="81" t="str">
        <f>"LI: 0x"&amp;CONCATENATE(BT42,BP42,CB42,BX42)&amp;" ("&amp;HEX2DEC(CONCATENATE(BT42,BP42,CB42,BX42))&amp;")"</f>
        <v>LI: 0xE8D6 (59606)</v>
      </c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 t="str">
        <f>"LI: 0x"&amp;CONCATENATE(CR42,CN42,CJ42,CF42)&amp;" ("&amp;HEX2DEC(CONCATENATE(CR42,CN42,CJ42,CF42))&amp;")"</f>
        <v>LI: 0x0000 (0)</v>
      </c>
      <c r="CG44" s="81"/>
      <c r="CH44" s="81"/>
      <c r="CI44" s="81"/>
      <c r="CJ44" s="81"/>
      <c r="CK44" s="81"/>
      <c r="CL44" s="81"/>
      <c r="CM44" s="81"/>
      <c r="CN44" s="81"/>
      <c r="CO44" s="81"/>
      <c r="CP44" s="81"/>
      <c r="CQ44" s="81"/>
      <c r="CR44" s="81"/>
      <c r="CS44" s="81"/>
      <c r="CT44" s="81"/>
      <c r="CU44" s="81"/>
      <c r="CV44" s="81" t="str">
        <f>"LI: 0x"&amp;CONCATENATE(DH42,DD42,CZ42,CV42)&amp;" ("&amp;HEX2DEC(CONCATENATE(DH42,DD42,CZ42,CV42))&amp;")"</f>
        <v>LI: 0x56BE (22206)</v>
      </c>
      <c r="CW44" s="81"/>
      <c r="CX44" s="81"/>
      <c r="CY44" s="81"/>
      <c r="CZ44" s="81"/>
      <c r="DA44" s="81"/>
      <c r="DB44" s="81"/>
      <c r="DC44" s="81"/>
      <c r="DD44" s="81"/>
      <c r="DE44" s="81"/>
      <c r="DF44" s="81"/>
      <c r="DG44" s="81"/>
      <c r="DH44" s="81"/>
      <c r="DI44" s="81"/>
      <c r="DJ44" s="81"/>
      <c r="DK44" s="81"/>
    </row>
    <row r="45" spans="14:131" x14ac:dyDescent="0.25">
      <c r="BH45" s="81" t="str">
        <f>"BI: 0x"&amp;CONCATENATE(BH42,BL42)&amp;" ("&amp;HEX2DEC(CONCATENATE(BH42,BL42))&amp;")"</f>
        <v>BI: 0x50 (80)</v>
      </c>
      <c r="BI45" s="81"/>
      <c r="BJ45" s="81"/>
      <c r="BK45" s="81"/>
      <c r="BL45" s="81"/>
      <c r="BM45" s="81"/>
      <c r="BN45" s="81"/>
      <c r="BO45" s="81"/>
      <c r="BP45" s="81" t="str">
        <f>"BI: 0x"&amp;CONCATENATE(CB42,BX42,BT42,BP42)&amp;" ("&amp;HEX2DEC(CONCATENATE(CB42,BX42,BT42,BP42))&amp;")"</f>
        <v>BI: 0xD6E8 (55016)</v>
      </c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 t="str">
        <f>"BI: 0x"&amp;CONCATENATE(CF42,CJ42,CN42,CR42)&amp;" ("&amp;HEX2DEC(CONCATENATE(CF42,CJ42,CN42,CR42))&amp;")"</f>
        <v>BI: 0x0000 (0)</v>
      </c>
      <c r="CG45" s="81"/>
      <c r="CH45" s="81"/>
      <c r="CI45" s="81"/>
      <c r="CJ45" s="81"/>
      <c r="CK45" s="81"/>
      <c r="CL45" s="81"/>
      <c r="CM45" s="81"/>
      <c r="CN45" s="81"/>
      <c r="CO45" s="81"/>
      <c r="CP45" s="81"/>
      <c r="CQ45" s="81"/>
      <c r="CR45" s="81"/>
      <c r="CS45" s="81"/>
      <c r="CT45" s="81"/>
      <c r="CU45" s="81"/>
      <c r="CV45" s="81" t="str">
        <f>"BI: 0x"&amp;CONCATENATE(CV42,CZ42,DD42,DH42)&amp;" ("&amp;HEX2DEC(CONCATENATE(CV42,CZ42,DD42,DH42))&amp;")"</f>
        <v>BI: 0xEB65 (60261)</v>
      </c>
      <c r="CW45" s="81"/>
      <c r="CX45" s="81"/>
      <c r="CY45" s="81"/>
      <c r="CZ45" s="81"/>
      <c r="DA45" s="81"/>
      <c r="DB45" s="81"/>
      <c r="DC45" s="81"/>
      <c r="DD45" s="81"/>
      <c r="DE45" s="81"/>
      <c r="DF45" s="81"/>
      <c r="DG45" s="81"/>
      <c r="DH45" s="81"/>
      <c r="DI45" s="81"/>
      <c r="DJ45" s="81"/>
      <c r="DK45" s="81"/>
    </row>
    <row r="46" spans="14:131" s="25" customFormat="1" x14ac:dyDescent="0.25">
      <c r="N46" s="25" t="s">
        <v>120</v>
      </c>
      <c r="P46" s="25">
        <v>1</v>
      </c>
      <c r="Q46" s="25">
        <v>0</v>
      </c>
      <c r="R46" s="25">
        <v>1</v>
      </c>
      <c r="S46" s="25">
        <v>0</v>
      </c>
      <c r="T46" s="25">
        <v>1</v>
      </c>
      <c r="U46" s="25">
        <v>0</v>
      </c>
      <c r="V46" s="25">
        <v>1</v>
      </c>
      <c r="W46" s="25">
        <v>0</v>
      </c>
      <c r="X46" s="25">
        <v>1</v>
      </c>
      <c r="Y46" s="25">
        <v>0</v>
      </c>
      <c r="Z46" s="25">
        <v>1</v>
      </c>
      <c r="AA46" s="25">
        <v>0</v>
      </c>
      <c r="AB46" s="25">
        <v>1</v>
      </c>
      <c r="AC46" s="25">
        <v>0</v>
      </c>
      <c r="AD46" s="25">
        <v>1</v>
      </c>
      <c r="AE46" s="25">
        <v>0</v>
      </c>
      <c r="AF46" s="25">
        <v>1</v>
      </c>
      <c r="AG46" s="25">
        <v>0</v>
      </c>
      <c r="AH46" s="25">
        <v>1</v>
      </c>
      <c r="AI46" s="25">
        <v>0</v>
      </c>
      <c r="AJ46" s="25">
        <v>1</v>
      </c>
      <c r="AK46" s="25">
        <v>0</v>
      </c>
      <c r="AL46" s="25">
        <v>1</v>
      </c>
      <c r="AM46" s="25">
        <v>0</v>
      </c>
      <c r="AN46" s="25">
        <v>1</v>
      </c>
      <c r="AO46" s="25">
        <v>1</v>
      </c>
      <c r="AP46" s="25">
        <v>0</v>
      </c>
      <c r="AQ46" s="25">
        <v>0</v>
      </c>
      <c r="AR46" s="25">
        <v>0</v>
      </c>
      <c r="AS46" s="25">
        <v>0</v>
      </c>
      <c r="AT46" s="25">
        <v>0</v>
      </c>
      <c r="AU46" s="25">
        <v>0</v>
      </c>
      <c r="AV46" s="25">
        <v>0</v>
      </c>
      <c r="AW46" s="25">
        <v>0</v>
      </c>
      <c r="AX46" s="25">
        <v>0</v>
      </c>
      <c r="AY46" s="25">
        <v>0</v>
      </c>
      <c r="AZ46" s="25">
        <v>1</v>
      </c>
      <c r="BA46" s="25">
        <v>0</v>
      </c>
      <c r="BB46" s="25">
        <v>0</v>
      </c>
      <c r="BC46" s="25">
        <v>0</v>
      </c>
      <c r="BD46" s="25">
        <v>1</v>
      </c>
      <c r="BE46" s="25">
        <v>0</v>
      </c>
      <c r="BF46" s="25">
        <v>1</v>
      </c>
      <c r="BG46" s="25">
        <v>0</v>
      </c>
      <c r="BH46" s="25">
        <v>1</v>
      </c>
      <c r="BI46" s="25">
        <v>0</v>
      </c>
      <c r="BJ46" s="25">
        <v>1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0</v>
      </c>
      <c r="BQ46" s="25">
        <v>0</v>
      </c>
      <c r="BR46" s="25">
        <v>0</v>
      </c>
      <c r="BS46" s="25">
        <v>1</v>
      </c>
      <c r="BT46" s="25">
        <v>0</v>
      </c>
      <c r="BU46" s="25">
        <v>1</v>
      </c>
      <c r="BV46" s="25">
        <v>1</v>
      </c>
      <c r="BW46" s="25">
        <v>1</v>
      </c>
      <c r="BX46" s="25">
        <v>0</v>
      </c>
      <c r="BY46" s="25">
        <v>1</v>
      </c>
      <c r="BZ46" s="25">
        <v>1</v>
      </c>
      <c r="CA46" s="25">
        <v>0</v>
      </c>
      <c r="CB46" s="25">
        <v>1</v>
      </c>
      <c r="CC46" s="25">
        <v>0</v>
      </c>
      <c r="CD46" s="25">
        <v>1</v>
      </c>
      <c r="CE46" s="25">
        <v>1</v>
      </c>
      <c r="CF46" s="25">
        <v>0</v>
      </c>
      <c r="CG46" s="25">
        <v>0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1</v>
      </c>
      <c r="CO46" s="25">
        <v>0</v>
      </c>
      <c r="CP46" s="25">
        <v>0</v>
      </c>
      <c r="CQ46" s="25">
        <v>0</v>
      </c>
      <c r="CR46" s="25">
        <v>0</v>
      </c>
      <c r="CS46" s="25">
        <v>0</v>
      </c>
      <c r="CT46" s="25">
        <v>0</v>
      </c>
      <c r="CU46" s="25">
        <v>0</v>
      </c>
      <c r="CV46" s="25">
        <v>1</v>
      </c>
      <c r="CW46" s="25">
        <v>1</v>
      </c>
      <c r="CX46" s="25">
        <v>1</v>
      </c>
      <c r="CY46" s="25">
        <v>1</v>
      </c>
      <c r="CZ46" s="25">
        <v>1</v>
      </c>
      <c r="DA46" s="25">
        <v>1</v>
      </c>
      <c r="DB46" s="25">
        <v>0</v>
      </c>
      <c r="DC46" s="25">
        <v>1</v>
      </c>
      <c r="DD46" s="25">
        <v>1</v>
      </c>
      <c r="DE46" s="25">
        <v>1</v>
      </c>
      <c r="DF46" s="25">
        <v>1</v>
      </c>
      <c r="DG46" s="25">
        <v>0</v>
      </c>
      <c r="DH46" s="25">
        <v>0</v>
      </c>
      <c r="DI46" s="25">
        <v>0</v>
      </c>
      <c r="DJ46" s="25">
        <v>0</v>
      </c>
      <c r="DK46" s="25">
        <v>0</v>
      </c>
      <c r="DL46" s="25">
        <v>0</v>
      </c>
      <c r="DM46" s="25">
        <v>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1</v>
      </c>
      <c r="DT46" s="25">
        <v>1</v>
      </c>
      <c r="DU46" s="25">
        <v>1</v>
      </c>
      <c r="DV46" s="25">
        <v>1</v>
      </c>
      <c r="DW46" s="25">
        <v>1</v>
      </c>
      <c r="DX46" s="25">
        <v>1</v>
      </c>
      <c r="DY46" s="25">
        <v>1</v>
      </c>
      <c r="DZ46" s="25">
        <v>1</v>
      </c>
      <c r="EA46" s="25">
        <v>1</v>
      </c>
    </row>
    <row r="47" spans="14:131" x14ac:dyDescent="0.25">
      <c r="P47" s="81" t="str">
        <f>BIN2HEX(CONCATENATE(TEXT(S46,"0"), TEXT(R46,"0"), TEXT(Q46,"0"), TEXT(P46,"0")))</f>
        <v>5</v>
      </c>
      <c r="Q47" s="81"/>
      <c r="R47" s="81"/>
      <c r="S47" s="81"/>
      <c r="T47" s="81" t="str">
        <f t="shared" ref="T47" si="241">BIN2HEX(CONCATENATE(TEXT(W46,"0"), TEXT(V46,"0"), TEXT(U46,"0"), TEXT(T46,"0")))</f>
        <v>5</v>
      </c>
      <c r="U47" s="81"/>
      <c r="V47" s="81"/>
      <c r="W47" s="81"/>
      <c r="X47" s="81" t="str">
        <f t="shared" ref="X47" si="242">BIN2HEX(CONCATENATE(TEXT(AA46,"0"), TEXT(Z46,"0"), TEXT(Y46,"0"), TEXT(X46,"0")))</f>
        <v>5</v>
      </c>
      <c r="Y47" s="81"/>
      <c r="Z47" s="81"/>
      <c r="AA47" s="81"/>
      <c r="AB47" s="81" t="str">
        <f t="shared" ref="AB47" si="243">BIN2HEX(CONCATENATE(TEXT(AE46,"0"), TEXT(AD46,"0"), TEXT(AC46,"0"), TEXT(AB46,"0")))</f>
        <v>5</v>
      </c>
      <c r="AC47" s="81"/>
      <c r="AD47" s="81"/>
      <c r="AE47" s="81"/>
      <c r="AF47" s="81" t="str">
        <f t="shared" ref="AF47" si="244">BIN2HEX(CONCATENATE(TEXT(AI46,"0"), TEXT(AH46,"0"), TEXT(AG46,"0"), TEXT(AF46,"0")))</f>
        <v>5</v>
      </c>
      <c r="AG47" s="81"/>
      <c r="AH47" s="81"/>
      <c r="AI47" s="81"/>
      <c r="AJ47" s="81" t="str">
        <f t="shared" ref="AJ47" si="245">BIN2HEX(CONCATENATE(TEXT(AM46,"0"), TEXT(AL46,"0"), TEXT(AK46,"0"), TEXT(AJ46,"0")))</f>
        <v>5</v>
      </c>
      <c r="AK47" s="81"/>
      <c r="AL47" s="81"/>
      <c r="AM47" s="81"/>
      <c r="AN47" s="81" t="str">
        <f t="shared" ref="AN47" si="246">BIN2HEX(CONCATENATE(TEXT(AQ46,"0"), TEXT(AP46,"0"), TEXT(AO46,"0"), TEXT(AN46,"0")))</f>
        <v>3</v>
      </c>
      <c r="AO47" s="81"/>
      <c r="AP47" s="81"/>
      <c r="AQ47" s="81"/>
      <c r="AR47" s="81" t="str">
        <f t="shared" ref="AR47" si="247">BIN2HEX(CONCATENATE(TEXT(AU46,"0"), TEXT(AT46,"0"), TEXT(AS46,"0"), TEXT(AR46,"0")))</f>
        <v>0</v>
      </c>
      <c r="AS47" s="81"/>
      <c r="AT47" s="81"/>
      <c r="AU47" s="81"/>
      <c r="AV47" s="81" t="str">
        <f t="shared" ref="AV47" si="248">BIN2HEX(CONCATENATE(TEXT(AY46,"0"), TEXT(AX46,"0"), TEXT(AW46,"0"), TEXT(AV46,"0")))</f>
        <v>0</v>
      </c>
      <c r="AW47" s="81"/>
      <c r="AX47" s="81"/>
      <c r="AY47" s="81"/>
      <c r="AZ47" s="81" t="str">
        <f t="shared" ref="AZ47" si="249">BIN2HEX(CONCATENATE(TEXT(BC46,"0"), TEXT(BB46,"0"), TEXT(BA46,"0"), TEXT(AZ46,"0")))</f>
        <v>1</v>
      </c>
      <c r="BA47" s="81"/>
      <c r="BB47" s="81"/>
      <c r="BC47" s="81"/>
      <c r="BD47" s="81" t="str">
        <f t="shared" ref="BD47" si="250">BIN2HEX(CONCATENATE(TEXT(BG46,"0"), TEXT(BF46,"0"), TEXT(BE46,"0"), TEXT(BD46,"0")))</f>
        <v>5</v>
      </c>
      <c r="BE47" s="81"/>
      <c r="BF47" s="81"/>
      <c r="BG47" s="81"/>
      <c r="BH47" s="81" t="str">
        <f t="shared" ref="BH47" si="251">BIN2HEX(CONCATENATE(TEXT(BK46,"0"), TEXT(BJ46,"0"), TEXT(BI46,"0"), TEXT(BH46,"0")))</f>
        <v>5</v>
      </c>
      <c r="BI47" s="81"/>
      <c r="BJ47" s="81"/>
      <c r="BK47" s="81"/>
      <c r="BL47" s="81" t="str">
        <f t="shared" ref="BL47" si="252">BIN2HEX(CONCATENATE(TEXT(BO46,"0"), TEXT(BN46,"0"), TEXT(BM46,"0"), TEXT(BL46,"0")))</f>
        <v>0</v>
      </c>
      <c r="BM47" s="81"/>
      <c r="BN47" s="81"/>
      <c r="BO47" s="81"/>
      <c r="BP47" s="81" t="str">
        <f t="shared" ref="BP47" si="253">BIN2HEX(CONCATENATE(TEXT(BS46,"0"), TEXT(BR46,"0"), TEXT(BQ46,"0"), TEXT(BP46,"0")))</f>
        <v>8</v>
      </c>
      <c r="BQ47" s="81"/>
      <c r="BR47" s="81"/>
      <c r="BS47" s="81"/>
      <c r="BT47" s="81" t="str">
        <f t="shared" ref="BT47" si="254">BIN2HEX(CONCATENATE(TEXT(BW46,"0"), TEXT(BV46,"0"), TEXT(BU46,"0"), TEXT(BT46,"0")))</f>
        <v>E</v>
      </c>
      <c r="BU47" s="81"/>
      <c r="BV47" s="81"/>
      <c r="BW47" s="81"/>
      <c r="BX47" s="81" t="str">
        <f t="shared" ref="BX47" si="255">BIN2HEX(CONCATENATE(TEXT(CA46,"0"), TEXT(BZ46,"0"), TEXT(BY46,"0"), TEXT(BX46,"0")))</f>
        <v>6</v>
      </c>
      <c r="BY47" s="81"/>
      <c r="BZ47" s="81"/>
      <c r="CA47" s="81"/>
      <c r="CB47" s="81" t="str">
        <f t="shared" ref="CB47" si="256">BIN2HEX(CONCATENATE(TEXT(CE46,"0"), TEXT(CD46,"0"), TEXT(CC46,"0"), TEXT(CB46,"0")))</f>
        <v>D</v>
      </c>
      <c r="CC47" s="81"/>
      <c r="CD47" s="81"/>
      <c r="CE47" s="81"/>
      <c r="CF47" s="81" t="str">
        <f t="shared" ref="CF47" si="257">BIN2HEX(CONCATENATE(TEXT(CI46,"0"), TEXT(CH46,"0"), TEXT(CG46,"0"), TEXT(CF46,"0")))</f>
        <v>0</v>
      </c>
      <c r="CG47" s="81"/>
      <c r="CH47" s="81"/>
      <c r="CI47" s="81"/>
      <c r="CJ47" s="81" t="str">
        <f t="shared" ref="CJ47" si="258">BIN2HEX(CONCATENATE(TEXT(CM46,"0"), TEXT(CL46,"0"), TEXT(CK46,"0"), TEXT(CJ46,"0")))</f>
        <v>0</v>
      </c>
      <c r="CK47" s="81"/>
      <c r="CL47" s="81"/>
      <c r="CM47" s="81"/>
      <c r="CN47" s="81" t="str">
        <f t="shared" ref="CN47" si="259">BIN2HEX(CONCATENATE(TEXT(CQ46,"0"), TEXT(CP46,"0"), TEXT(CO46,"0"), TEXT(CN46,"0")))</f>
        <v>1</v>
      </c>
      <c r="CO47" s="81"/>
      <c r="CP47" s="81"/>
      <c r="CQ47" s="81"/>
      <c r="CR47" s="81" t="str">
        <f t="shared" ref="CR47" si="260">BIN2HEX(CONCATENATE(TEXT(CU46,"0"), TEXT(CT46,"0"), TEXT(CS46,"0"), TEXT(CR46,"0")))</f>
        <v>0</v>
      </c>
      <c r="CS47" s="81"/>
      <c r="CT47" s="81"/>
      <c r="CU47" s="81"/>
      <c r="CV47" s="81" t="str">
        <f t="shared" ref="CV47" si="261">BIN2HEX(CONCATENATE(TEXT(CY46,"0"), TEXT(CX46,"0"), TEXT(CW46,"0"), TEXT(CV46,"0")))</f>
        <v>F</v>
      </c>
      <c r="CW47" s="81"/>
      <c r="CX47" s="81"/>
      <c r="CY47" s="81"/>
      <c r="CZ47" s="81" t="str">
        <f t="shared" ref="CZ47" si="262">BIN2HEX(CONCATENATE(TEXT(DC46,"0"), TEXT(DB46,"0"), TEXT(DA46,"0"), TEXT(CZ46,"0")))</f>
        <v>B</v>
      </c>
      <c r="DA47" s="81"/>
      <c r="DB47" s="81"/>
      <c r="DC47" s="81"/>
      <c r="DD47" s="81" t="str">
        <f t="shared" ref="DD47" si="263">BIN2HEX(CONCATENATE(TEXT(DG46,"0"), TEXT(DF46,"0"), TEXT(DE46,"0"), TEXT(DD46,"0")))</f>
        <v>7</v>
      </c>
      <c r="DE47" s="81"/>
      <c r="DF47" s="81"/>
      <c r="DG47" s="81"/>
      <c r="DH47" s="81" t="str">
        <f t="shared" ref="DH47" si="264">BIN2HEX(CONCATENATE(TEXT(DK46,"0"), TEXT(DJ46,"0"), TEXT(DI46,"0"), TEXT(DH46,"0")))</f>
        <v>0</v>
      </c>
      <c r="DI47" s="81"/>
      <c r="DJ47" s="81"/>
      <c r="DK47" s="81"/>
      <c r="DL47" s="81" t="str">
        <f t="shared" ref="DL47" si="265">BIN2HEX(CONCATENATE(TEXT(DO46,"0"), TEXT(DN46,"0"), TEXT(DM46,"0"), TEXT(DL46,"0")))</f>
        <v>2</v>
      </c>
      <c r="DM47" s="81"/>
      <c r="DN47" s="81"/>
      <c r="DO47" s="81"/>
      <c r="DP47" s="81" t="str">
        <f t="shared" ref="DP47" si="266">BIN2HEX(CONCATENATE(TEXT(DS46,"0"), TEXT(DR46,"0"), TEXT(DQ46,"0"), TEXT(DP46,"0")))</f>
        <v>8</v>
      </c>
      <c r="DQ47" s="81"/>
      <c r="DR47" s="81"/>
      <c r="DS47" s="81"/>
      <c r="DT47" s="81" t="str">
        <f t="shared" ref="DT47" si="267">BIN2HEX(CONCATENATE(TEXT(DW46,"0"), TEXT(DV46,"0"), TEXT(DU46,"0"), TEXT(DT46,"0")))</f>
        <v>F</v>
      </c>
      <c r="DU47" s="81"/>
      <c r="DV47" s="81"/>
      <c r="DW47" s="81"/>
    </row>
    <row r="48" spans="14:131" x14ac:dyDescent="0.25">
      <c r="P48" s="81" t="s">
        <v>95</v>
      </c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  <c r="AD48" s="81"/>
      <c r="AE48" s="81"/>
      <c r="AF48" s="81"/>
      <c r="AG48" s="81"/>
      <c r="AH48" s="81"/>
      <c r="AI48" s="81"/>
      <c r="AJ48" s="81"/>
      <c r="AK48" s="81"/>
      <c r="AL48" s="81"/>
      <c r="AM48" s="81"/>
      <c r="AN48" s="81" t="s">
        <v>102</v>
      </c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  <c r="BA48" s="81"/>
      <c r="BB48" s="81"/>
      <c r="BC48" s="81"/>
      <c r="BD48" s="81" t="s">
        <v>73</v>
      </c>
      <c r="BE48" s="81"/>
      <c r="BF48" s="81"/>
      <c r="BG48" s="81"/>
      <c r="BH48" s="81" t="s">
        <v>74</v>
      </c>
      <c r="BI48" s="81"/>
      <c r="BJ48" s="81"/>
      <c r="BK48" s="81"/>
      <c r="BL48" s="81"/>
      <c r="BM48" s="81"/>
      <c r="BN48" s="81"/>
      <c r="BO48" s="81"/>
      <c r="BP48" s="81" t="s">
        <v>422</v>
      </c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V48" s="81" t="s">
        <v>96</v>
      </c>
      <c r="CW48" s="81"/>
      <c r="CX48" s="81"/>
      <c r="CY48" s="81"/>
      <c r="CZ48" s="81"/>
      <c r="DA48" s="81"/>
      <c r="DB48" s="81"/>
      <c r="DC48" s="81"/>
      <c r="DD48" s="81"/>
      <c r="DE48" s="81"/>
      <c r="DF48" s="81"/>
      <c r="DG48" s="81"/>
      <c r="DH48" s="81"/>
      <c r="DI48" s="81"/>
      <c r="DJ48" s="81"/>
      <c r="DK48" s="81"/>
    </row>
    <row r="49" spans="16:115" x14ac:dyDescent="0.25"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1"/>
      <c r="AG49" s="81"/>
      <c r="AH49" s="81"/>
      <c r="AI49" s="81"/>
      <c r="AJ49" s="81"/>
      <c r="AK49" s="81"/>
      <c r="AL49" s="81"/>
      <c r="AM49" s="81"/>
      <c r="AN49" s="81" t="str">
        <f>"0x"&amp;CONCATENATE(AZ47,AV47,AR47,AN47)</f>
        <v>0x1003</v>
      </c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  <c r="BA49" s="81"/>
      <c r="BB49" s="81"/>
      <c r="BC49" s="81"/>
      <c r="BD49" s="81"/>
      <c r="BE49" s="81"/>
      <c r="BF49" s="81"/>
      <c r="BG49" s="81"/>
      <c r="BH49" s="81" t="str">
        <f>"LI: 0x"&amp;CONCATENATE(BL47,BH47)&amp;" ("&amp;HEX2DEC(CONCATENATE(BL47,BH47))&amp;")"</f>
        <v>LI: 0x05 (5)</v>
      </c>
      <c r="BI49" s="81"/>
      <c r="BJ49" s="81"/>
      <c r="BK49" s="81"/>
      <c r="BL49" s="81"/>
      <c r="BM49" s="81"/>
      <c r="BN49" s="81"/>
      <c r="BO49" s="81"/>
      <c r="BP49" s="81" t="str">
        <f>"LI: 0x"&amp;CONCATENATE(BT47,BP47,CB47,BX47)&amp;" ("&amp;HEX2DEC(CONCATENATE(BT47,BP47,CB47,BX47))&amp;")"</f>
        <v>LI: 0xE8D6 (59606)</v>
      </c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 t="str">
        <f>"LI: 0x"&amp;CONCATENATE(CR47,CN47,CJ47,CF47)&amp;" ("&amp;HEX2DEC(CONCATENATE(CR47,CN47,CJ47,CF47))&amp;")"</f>
        <v>LI: 0x0100 (256)</v>
      </c>
      <c r="CG49" s="81"/>
      <c r="CH49" s="81"/>
      <c r="CI49" s="81"/>
      <c r="CJ49" s="81"/>
      <c r="CK49" s="81"/>
      <c r="CL49" s="81"/>
      <c r="CM49" s="81"/>
      <c r="CN49" s="81"/>
      <c r="CO49" s="81"/>
      <c r="CP49" s="81"/>
      <c r="CQ49" s="81"/>
      <c r="CR49" s="81"/>
      <c r="CS49" s="81"/>
      <c r="CT49" s="81"/>
      <c r="CU49" s="81"/>
      <c r="CV49" s="81" t="str">
        <f>"LI: 0x"&amp;CONCATENATE(DH47,DD47,CZ47,CV47)&amp;" ("&amp;HEX2DEC(CONCATENATE(DH47,DD47,CZ47,CV47))&amp;")"</f>
        <v>LI: 0x07BF (1983)</v>
      </c>
      <c r="CW49" s="81"/>
      <c r="CX49" s="81"/>
      <c r="CY49" s="81"/>
      <c r="CZ49" s="81"/>
      <c r="DA49" s="81"/>
      <c r="DB49" s="81"/>
      <c r="DC49" s="81"/>
      <c r="DD49" s="81"/>
      <c r="DE49" s="81"/>
      <c r="DF49" s="81"/>
      <c r="DG49" s="81"/>
      <c r="DH49" s="81"/>
      <c r="DI49" s="81"/>
      <c r="DJ49" s="81"/>
      <c r="DK49" s="81"/>
    </row>
    <row r="50" spans="16:115" x14ac:dyDescent="0.25">
      <c r="BH50" s="81" t="str">
        <f>"BI: 0x"&amp;CONCATENATE(BH47,BL47)&amp;" ("&amp;HEX2DEC(CONCATENATE(BH47,BL47))&amp;")"</f>
        <v>BI: 0x50 (80)</v>
      </c>
      <c r="BI50" s="81"/>
      <c r="BJ50" s="81"/>
      <c r="BK50" s="81"/>
      <c r="BL50" s="81"/>
      <c r="BM50" s="81"/>
      <c r="BN50" s="81"/>
      <c r="BO50" s="81"/>
      <c r="BP50" s="81" t="str">
        <f>"BI: 0x"&amp;CONCATENATE(CB47,BX47,BT47,BP47)&amp;" ("&amp;HEX2DEC(CONCATENATE(CB47,BX47,BT47,BP47))&amp;")"</f>
        <v>BI: 0xD6E8 (55016)</v>
      </c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81"/>
      <c r="CF50" s="81" t="str">
        <f>"BI: 0x"&amp;CONCATENATE(CF47,CJ47,CN47,CR47)&amp;" ("&amp;HEX2DEC(CONCATENATE(CF47,CJ47,CN47,CR47))&amp;")"</f>
        <v>BI: 0x0010 (16)</v>
      </c>
      <c r="CG50" s="81"/>
      <c r="CH50" s="81"/>
      <c r="CI50" s="81"/>
      <c r="CJ50" s="81"/>
      <c r="CK50" s="81"/>
      <c r="CL50" s="81"/>
      <c r="CM50" s="81"/>
      <c r="CN50" s="81"/>
      <c r="CO50" s="81"/>
      <c r="CP50" s="81"/>
      <c r="CQ50" s="81"/>
      <c r="CR50" s="81"/>
      <c r="CS50" s="81"/>
      <c r="CT50" s="81"/>
      <c r="CU50" s="81"/>
      <c r="CV50" s="81" t="str">
        <f>"BI: 0x"&amp;CONCATENATE(CV47,CZ47,DD47,DH47)&amp;" ("&amp;HEX2DEC(CONCATENATE(CV47,CZ47,DD47,DH47))&amp;")"</f>
        <v>BI: 0xFB70 (64368)</v>
      </c>
      <c r="CW50" s="81"/>
      <c r="CX50" s="81"/>
      <c r="CY50" s="81"/>
      <c r="CZ50" s="81"/>
      <c r="DA50" s="81"/>
      <c r="DB50" s="81"/>
      <c r="DC50" s="81"/>
      <c r="DD50" s="81"/>
      <c r="DE50" s="81"/>
      <c r="DF50" s="81"/>
      <c r="DG50" s="81"/>
      <c r="DH50" s="81"/>
      <c r="DI50" s="81"/>
      <c r="DJ50" s="81"/>
      <c r="DK50" s="81"/>
    </row>
  </sheetData>
  <mergeCells count="447">
    <mergeCell ref="P49:AM49"/>
    <mergeCell ref="AN49:BC49"/>
    <mergeCell ref="BD49:BG49"/>
    <mergeCell ref="BH49:BO49"/>
    <mergeCell ref="BP49:CE49"/>
    <mergeCell ref="CF49:CU49"/>
    <mergeCell ref="CV49:DK49"/>
    <mergeCell ref="BH50:BO50"/>
    <mergeCell ref="BP50:CE50"/>
    <mergeCell ref="CF50:CU50"/>
    <mergeCell ref="CV50:DK50"/>
    <mergeCell ref="CR47:CU47"/>
    <mergeCell ref="CV47:CY47"/>
    <mergeCell ref="CZ47:DC47"/>
    <mergeCell ref="DD47:DG47"/>
    <mergeCell ref="DH47:DK47"/>
    <mergeCell ref="DL47:DO47"/>
    <mergeCell ref="DP47:DS47"/>
    <mergeCell ref="DT47:DW47"/>
    <mergeCell ref="P48:AM48"/>
    <mergeCell ref="AN48:BC48"/>
    <mergeCell ref="BD48:BG48"/>
    <mergeCell ref="BH48:BO48"/>
    <mergeCell ref="BP48:CE48"/>
    <mergeCell ref="CV48:DK48"/>
    <mergeCell ref="BH45:BO45"/>
    <mergeCell ref="BP45:CE45"/>
    <mergeCell ref="CF45:CU45"/>
    <mergeCell ref="CV45:DK45"/>
    <mergeCell ref="P47:S47"/>
    <mergeCell ref="T47:W47"/>
    <mergeCell ref="X47:AA47"/>
    <mergeCell ref="AB47:AE47"/>
    <mergeCell ref="AF47:AI47"/>
    <mergeCell ref="AJ47:AM47"/>
    <mergeCell ref="AN47:AQ47"/>
    <mergeCell ref="AR47:AU47"/>
    <mergeCell ref="AV47:AY47"/>
    <mergeCell ref="AZ47:BC47"/>
    <mergeCell ref="BD47:BG47"/>
    <mergeCell ref="BH47:BK47"/>
    <mergeCell ref="BL47:BO47"/>
    <mergeCell ref="BP47:BS47"/>
    <mergeCell ref="BT47:BW47"/>
    <mergeCell ref="BX47:CA47"/>
    <mergeCell ref="CB47:CE47"/>
    <mergeCell ref="CF47:CI47"/>
    <mergeCell ref="CJ47:CM47"/>
    <mergeCell ref="CN47:CQ47"/>
    <mergeCell ref="DT42:DW42"/>
    <mergeCell ref="P43:AM43"/>
    <mergeCell ref="AN43:BC43"/>
    <mergeCell ref="BD43:BG43"/>
    <mergeCell ref="BH43:BO43"/>
    <mergeCell ref="BP43:CE43"/>
    <mergeCell ref="CV43:DK43"/>
    <mergeCell ref="P44:AM44"/>
    <mergeCell ref="AN44:BC44"/>
    <mergeCell ref="BD44:BG44"/>
    <mergeCell ref="BH44:BO44"/>
    <mergeCell ref="BP44:CE44"/>
    <mergeCell ref="CF44:CU44"/>
    <mergeCell ref="CV44:DK44"/>
    <mergeCell ref="CJ42:CM42"/>
    <mergeCell ref="CN42:CQ42"/>
    <mergeCell ref="CR42:CU42"/>
    <mergeCell ref="CV42:CY42"/>
    <mergeCell ref="CZ42:DC42"/>
    <mergeCell ref="DD42:DG42"/>
    <mergeCell ref="DH42:DK42"/>
    <mergeCell ref="DL42:DO42"/>
    <mergeCell ref="DP42:DS42"/>
    <mergeCell ref="AZ42:BC42"/>
    <mergeCell ref="BD42:BG42"/>
    <mergeCell ref="BH42:BK42"/>
    <mergeCell ref="BL42:BO42"/>
    <mergeCell ref="BP42:BS42"/>
    <mergeCell ref="BT42:BW42"/>
    <mergeCell ref="BX42:CA42"/>
    <mergeCell ref="CB42:CE42"/>
    <mergeCell ref="CF42:CI42"/>
    <mergeCell ref="P42:S42"/>
    <mergeCell ref="T42:W42"/>
    <mergeCell ref="X42:AA42"/>
    <mergeCell ref="AB42:AE42"/>
    <mergeCell ref="AF42:AI42"/>
    <mergeCell ref="AJ42:AM42"/>
    <mergeCell ref="AN42:AQ42"/>
    <mergeCell ref="AR42:AU42"/>
    <mergeCell ref="AV42:AY42"/>
    <mergeCell ref="BH35:BO35"/>
    <mergeCell ref="BP35:CE35"/>
    <mergeCell ref="CF35:CU35"/>
    <mergeCell ref="CV35:DK35"/>
    <mergeCell ref="DT32:DW32"/>
    <mergeCell ref="P33:AM33"/>
    <mergeCell ref="AN33:BC33"/>
    <mergeCell ref="BD33:BG33"/>
    <mergeCell ref="BH33:BO33"/>
    <mergeCell ref="BP33:CE33"/>
    <mergeCell ref="CV33:DK33"/>
    <mergeCell ref="P34:AM34"/>
    <mergeCell ref="AN34:BC34"/>
    <mergeCell ref="BD34:BG34"/>
    <mergeCell ref="BH34:BO34"/>
    <mergeCell ref="BP34:CE34"/>
    <mergeCell ref="CF34:CU34"/>
    <mergeCell ref="CV34:DK34"/>
    <mergeCell ref="CJ32:CM32"/>
    <mergeCell ref="CN32:CQ32"/>
    <mergeCell ref="CR32:CU32"/>
    <mergeCell ref="CV32:CY32"/>
    <mergeCell ref="CZ32:DC32"/>
    <mergeCell ref="DD32:DG32"/>
    <mergeCell ref="DH32:DK32"/>
    <mergeCell ref="DL32:DO32"/>
    <mergeCell ref="DP32:DS32"/>
    <mergeCell ref="AZ32:BC32"/>
    <mergeCell ref="BD32:BG32"/>
    <mergeCell ref="BH32:BK32"/>
    <mergeCell ref="BL32:BO32"/>
    <mergeCell ref="BP32:BS32"/>
    <mergeCell ref="BT32:BW32"/>
    <mergeCell ref="BX32:CA32"/>
    <mergeCell ref="CB32:CE32"/>
    <mergeCell ref="CF32:CI32"/>
    <mergeCell ref="P32:S32"/>
    <mergeCell ref="T32:W32"/>
    <mergeCell ref="X32:AA32"/>
    <mergeCell ref="AB32:AE32"/>
    <mergeCell ref="AF32:AI32"/>
    <mergeCell ref="AJ32:AM32"/>
    <mergeCell ref="AN32:AQ32"/>
    <mergeCell ref="AR32:AU32"/>
    <mergeCell ref="AV32:AY32"/>
    <mergeCell ref="BH3:BO3"/>
    <mergeCell ref="P2:S2"/>
    <mergeCell ref="T2:W2"/>
    <mergeCell ref="X2:AA2"/>
    <mergeCell ref="AB2:AE2"/>
    <mergeCell ref="AF2:AI2"/>
    <mergeCell ref="BP4:CE4"/>
    <mergeCell ref="BP2:BS2"/>
    <mergeCell ref="BT2:BW2"/>
    <mergeCell ref="BX2:CA2"/>
    <mergeCell ref="CB2:CE2"/>
    <mergeCell ref="BL2:BO2"/>
    <mergeCell ref="AJ2:AM2"/>
    <mergeCell ref="AN2:AQ2"/>
    <mergeCell ref="AR2:AU2"/>
    <mergeCell ref="AV2:AY2"/>
    <mergeCell ref="AZ2:BC2"/>
    <mergeCell ref="BD2:BG2"/>
    <mergeCell ref="P3:AM3"/>
    <mergeCell ref="AN3:BC3"/>
    <mergeCell ref="BD3:BG3"/>
    <mergeCell ref="BH2:BK2"/>
    <mergeCell ref="BD7:BG7"/>
    <mergeCell ref="BH7:BK7"/>
    <mergeCell ref="P7:S7"/>
    <mergeCell ref="T7:W7"/>
    <mergeCell ref="X7:AA7"/>
    <mergeCell ref="AB7:AE7"/>
    <mergeCell ref="AF7:AI7"/>
    <mergeCell ref="AJ7:AM7"/>
    <mergeCell ref="AN4:BC4"/>
    <mergeCell ref="BD4:BG4"/>
    <mergeCell ref="BH4:BO4"/>
    <mergeCell ref="P4:AM4"/>
    <mergeCell ref="P9:AM9"/>
    <mergeCell ref="AN9:BC9"/>
    <mergeCell ref="BD9:BG9"/>
    <mergeCell ref="BH9:BO9"/>
    <mergeCell ref="BP9:CE9"/>
    <mergeCell ref="CF9:CU9"/>
    <mergeCell ref="CJ7:CM7"/>
    <mergeCell ref="CN7:CQ7"/>
    <mergeCell ref="CR7:CU7"/>
    <mergeCell ref="P8:AM8"/>
    <mergeCell ref="AN8:BC8"/>
    <mergeCell ref="BD8:BG8"/>
    <mergeCell ref="BH8:BO8"/>
    <mergeCell ref="BP8:CE8"/>
    <mergeCell ref="BL7:BO7"/>
    <mergeCell ref="BP7:BS7"/>
    <mergeCell ref="BT7:BW7"/>
    <mergeCell ref="BX7:CA7"/>
    <mergeCell ref="CB7:CE7"/>
    <mergeCell ref="CF7:CI7"/>
    <mergeCell ref="AN7:AQ7"/>
    <mergeCell ref="AR7:AU7"/>
    <mergeCell ref="AV7:AY7"/>
    <mergeCell ref="AZ7:BC7"/>
    <mergeCell ref="CB12:CE12"/>
    <mergeCell ref="CF12:CI12"/>
    <mergeCell ref="AN12:AQ12"/>
    <mergeCell ref="AR12:AU12"/>
    <mergeCell ref="AV12:AY12"/>
    <mergeCell ref="AZ12:BC12"/>
    <mergeCell ref="BD12:BG12"/>
    <mergeCell ref="BH12:BK12"/>
    <mergeCell ref="CV12:CY12"/>
    <mergeCell ref="P14:AM14"/>
    <mergeCell ref="AN14:BC14"/>
    <mergeCell ref="BD14:BG14"/>
    <mergeCell ref="BH14:BO14"/>
    <mergeCell ref="BP14:CE14"/>
    <mergeCell ref="CF14:CU14"/>
    <mergeCell ref="CJ12:CM12"/>
    <mergeCell ref="CN12:CQ12"/>
    <mergeCell ref="CR12:CU12"/>
    <mergeCell ref="P13:AM13"/>
    <mergeCell ref="AN13:BC13"/>
    <mergeCell ref="BD13:BG13"/>
    <mergeCell ref="BH13:BO13"/>
    <mergeCell ref="BP13:CE13"/>
    <mergeCell ref="P12:S12"/>
    <mergeCell ref="T12:W12"/>
    <mergeCell ref="X12:AA12"/>
    <mergeCell ref="AB12:AE12"/>
    <mergeCell ref="AF12:AI12"/>
    <mergeCell ref="AJ12:AM12"/>
    <mergeCell ref="BL12:BO12"/>
    <mergeCell ref="BP12:BS12"/>
    <mergeCell ref="BT12:BW12"/>
    <mergeCell ref="BX12:CA12"/>
    <mergeCell ref="DT17:DW17"/>
    <mergeCell ref="DX17:EA17"/>
    <mergeCell ref="P17:S17"/>
    <mergeCell ref="T17:W17"/>
    <mergeCell ref="X17:AA17"/>
    <mergeCell ref="AB17:AE17"/>
    <mergeCell ref="AF17:AI17"/>
    <mergeCell ref="AJ17:AM17"/>
    <mergeCell ref="AN17:AQ17"/>
    <mergeCell ref="CV17:CY17"/>
    <mergeCell ref="CZ17:DC17"/>
    <mergeCell ref="DD17:DG17"/>
    <mergeCell ref="DH17:DK17"/>
    <mergeCell ref="DL17:DO17"/>
    <mergeCell ref="CF17:CI17"/>
    <mergeCell ref="CJ17:CM17"/>
    <mergeCell ref="CN17:CQ17"/>
    <mergeCell ref="CR17:CU17"/>
    <mergeCell ref="BP17:BS17"/>
    <mergeCell ref="BT17:BW17"/>
    <mergeCell ref="P19:AM19"/>
    <mergeCell ref="AN19:BC19"/>
    <mergeCell ref="BD19:BG19"/>
    <mergeCell ref="BH19:BO19"/>
    <mergeCell ref="BP19:CE19"/>
    <mergeCell ref="BP20:CE20"/>
    <mergeCell ref="BH20:BO20"/>
    <mergeCell ref="BX17:CA17"/>
    <mergeCell ref="CB17:CE17"/>
    <mergeCell ref="P18:AM18"/>
    <mergeCell ref="AN18:BC18"/>
    <mergeCell ref="BD18:BG18"/>
    <mergeCell ref="BH18:BO18"/>
    <mergeCell ref="BP18:CE18"/>
    <mergeCell ref="AR17:AU17"/>
    <mergeCell ref="AV17:AY17"/>
    <mergeCell ref="AZ17:BC17"/>
    <mergeCell ref="BD17:BG17"/>
    <mergeCell ref="BH17:BK17"/>
    <mergeCell ref="CF2:CI2"/>
    <mergeCell ref="CJ2:CM2"/>
    <mergeCell ref="CN2:CQ2"/>
    <mergeCell ref="CR2:CU2"/>
    <mergeCell ref="DD3:DS3"/>
    <mergeCell ref="CV8:DK8"/>
    <mergeCell ref="CV19:DK19"/>
    <mergeCell ref="CV20:DK20"/>
    <mergeCell ref="CV14:DK14"/>
    <mergeCell ref="CF15:CU15"/>
    <mergeCell ref="CV15:DK15"/>
    <mergeCell ref="DP17:DS17"/>
    <mergeCell ref="CV13:DK13"/>
    <mergeCell ref="CZ12:DC12"/>
    <mergeCell ref="DD12:DG12"/>
    <mergeCell ref="DH12:DK12"/>
    <mergeCell ref="DL12:DO12"/>
    <mergeCell ref="DP12:DS12"/>
    <mergeCell ref="DT12:DW12"/>
    <mergeCell ref="DD2:DG2"/>
    <mergeCell ref="DH2:DK2"/>
    <mergeCell ref="DL2:DO2"/>
    <mergeCell ref="DP2:DS2"/>
    <mergeCell ref="DT2:DW2"/>
    <mergeCell ref="CV7:CY7"/>
    <mergeCell ref="CZ7:DC7"/>
    <mergeCell ref="DD7:DG7"/>
    <mergeCell ref="DH7:DK7"/>
    <mergeCell ref="DL7:DO7"/>
    <mergeCell ref="DP7:DS7"/>
    <mergeCell ref="DT7:DW7"/>
    <mergeCell ref="CV2:CY2"/>
    <mergeCell ref="CZ2:DC2"/>
    <mergeCell ref="CV9:DK9"/>
    <mergeCell ref="BP3:DC3"/>
    <mergeCell ref="CF10:CU10"/>
    <mergeCell ref="CV10:DK10"/>
    <mergeCell ref="CV4:DK4"/>
    <mergeCell ref="BP10:CE10"/>
    <mergeCell ref="CF4:CU4"/>
    <mergeCell ref="DP22:DS22"/>
    <mergeCell ref="DT22:DW22"/>
    <mergeCell ref="P22:S22"/>
    <mergeCell ref="T22:W22"/>
    <mergeCell ref="X22:AA22"/>
    <mergeCell ref="AB22:AE22"/>
    <mergeCell ref="AF22:AI22"/>
    <mergeCell ref="CF22:CI22"/>
    <mergeCell ref="CJ22:CM22"/>
    <mergeCell ref="CN22:CQ22"/>
    <mergeCell ref="CR22:CU22"/>
    <mergeCell ref="CV22:CY22"/>
    <mergeCell ref="CZ22:DC22"/>
    <mergeCell ref="AJ22:AM22"/>
    <mergeCell ref="AN22:AQ22"/>
    <mergeCell ref="AR22:AU22"/>
    <mergeCell ref="AV22:AY22"/>
    <mergeCell ref="AZ22:BC22"/>
    <mergeCell ref="BD22:BG22"/>
    <mergeCell ref="DD22:DG22"/>
    <mergeCell ref="DH22:DK22"/>
    <mergeCell ref="DL22:DO22"/>
    <mergeCell ref="CF25:CU25"/>
    <mergeCell ref="CV25:DK25"/>
    <mergeCell ref="BH25:BO25"/>
    <mergeCell ref="BP25:CE25"/>
    <mergeCell ref="P23:AM23"/>
    <mergeCell ref="AN23:BC23"/>
    <mergeCell ref="BD23:BG23"/>
    <mergeCell ref="BH23:BO23"/>
    <mergeCell ref="BP23:CE23"/>
    <mergeCell ref="P24:AM24"/>
    <mergeCell ref="AN24:BC24"/>
    <mergeCell ref="BD24:BG24"/>
    <mergeCell ref="BH24:BO24"/>
    <mergeCell ref="BP24:CE24"/>
    <mergeCell ref="P27:S27"/>
    <mergeCell ref="T27:W27"/>
    <mergeCell ref="X27:AA27"/>
    <mergeCell ref="AB27:AE27"/>
    <mergeCell ref="AF27:AI27"/>
    <mergeCell ref="AJ27:AM27"/>
    <mergeCell ref="AN28:BC28"/>
    <mergeCell ref="BD28:BG28"/>
    <mergeCell ref="AN27:AQ27"/>
    <mergeCell ref="AR27:AU27"/>
    <mergeCell ref="AV27:AY27"/>
    <mergeCell ref="AZ27:BC27"/>
    <mergeCell ref="BD27:BG27"/>
    <mergeCell ref="CV30:DK30"/>
    <mergeCell ref="DP27:DS27"/>
    <mergeCell ref="DT27:DW27"/>
    <mergeCell ref="P28:AM28"/>
    <mergeCell ref="BP28:CE28"/>
    <mergeCell ref="CV28:DK28"/>
    <mergeCell ref="P29:AM29"/>
    <mergeCell ref="BP29:CE29"/>
    <mergeCell ref="CF29:CU29"/>
    <mergeCell ref="CV29:DK29"/>
    <mergeCell ref="CR27:CU27"/>
    <mergeCell ref="CV27:CY27"/>
    <mergeCell ref="CZ27:DC27"/>
    <mergeCell ref="DD27:DG27"/>
    <mergeCell ref="DH27:DK27"/>
    <mergeCell ref="DL27:DO27"/>
    <mergeCell ref="BT27:BW27"/>
    <mergeCell ref="BX27:CA27"/>
    <mergeCell ref="CB27:CE27"/>
    <mergeCell ref="CF27:CI27"/>
    <mergeCell ref="CJ27:CM27"/>
    <mergeCell ref="CN27:CQ27"/>
    <mergeCell ref="AN29:BC29"/>
    <mergeCell ref="BD29:BG29"/>
    <mergeCell ref="BH15:BO15"/>
    <mergeCell ref="BH10:BO10"/>
    <mergeCell ref="BP30:CE30"/>
    <mergeCell ref="CF30:CU30"/>
    <mergeCell ref="BH29:BO29"/>
    <mergeCell ref="BH30:BO30"/>
    <mergeCell ref="CV23:DK23"/>
    <mergeCell ref="BH22:BK22"/>
    <mergeCell ref="BL22:BO22"/>
    <mergeCell ref="BP22:BS22"/>
    <mergeCell ref="BT22:BW22"/>
    <mergeCell ref="BX22:CA22"/>
    <mergeCell ref="CB22:CE22"/>
    <mergeCell ref="CF20:CU20"/>
    <mergeCell ref="BL17:BO17"/>
    <mergeCell ref="CF19:CU19"/>
    <mergeCell ref="BP15:CE15"/>
    <mergeCell ref="CV18:DK18"/>
    <mergeCell ref="BH28:BO28"/>
    <mergeCell ref="CV24:DK24"/>
    <mergeCell ref="BH27:BK27"/>
    <mergeCell ref="BL27:BO27"/>
    <mergeCell ref="BP27:BS27"/>
    <mergeCell ref="CF24:CU24"/>
    <mergeCell ref="P37:S37"/>
    <mergeCell ref="T37:W37"/>
    <mergeCell ref="X37:AA37"/>
    <mergeCell ref="AB37:AE37"/>
    <mergeCell ref="AF37:AI37"/>
    <mergeCell ref="AJ37:AM37"/>
    <mergeCell ref="AN37:AQ37"/>
    <mergeCell ref="AR37:AU37"/>
    <mergeCell ref="AV37:AY37"/>
    <mergeCell ref="DH37:DK37"/>
    <mergeCell ref="DL37:DO37"/>
    <mergeCell ref="DP37:DS37"/>
    <mergeCell ref="AZ37:BC37"/>
    <mergeCell ref="BD37:BG37"/>
    <mergeCell ref="BH37:BK37"/>
    <mergeCell ref="BL37:BO37"/>
    <mergeCell ref="BP37:BS37"/>
    <mergeCell ref="BT37:BW37"/>
    <mergeCell ref="BX37:CA37"/>
    <mergeCell ref="CB37:CE37"/>
    <mergeCell ref="CF37:CI37"/>
    <mergeCell ref="CV40:DK40"/>
    <mergeCell ref="BH40:BO40"/>
    <mergeCell ref="BP40:CE40"/>
    <mergeCell ref="CF40:CU40"/>
    <mergeCell ref="DT37:DW37"/>
    <mergeCell ref="P38:AM38"/>
    <mergeCell ref="AN38:BC38"/>
    <mergeCell ref="BD38:BG38"/>
    <mergeCell ref="BH38:BO38"/>
    <mergeCell ref="BP38:CE38"/>
    <mergeCell ref="CV38:DK38"/>
    <mergeCell ref="P39:AM39"/>
    <mergeCell ref="AN39:BC39"/>
    <mergeCell ref="BD39:BG39"/>
    <mergeCell ref="BH39:BO39"/>
    <mergeCell ref="BP39:CE39"/>
    <mergeCell ref="CF39:CU39"/>
    <mergeCell ref="CV39:DK39"/>
    <mergeCell ref="CJ37:CM37"/>
    <mergeCell ref="CN37:CQ37"/>
    <mergeCell ref="CR37:CU37"/>
    <mergeCell ref="CV37:CY37"/>
    <mergeCell ref="CZ37:DC37"/>
    <mergeCell ref="DD37:DG37"/>
  </mergeCells>
  <pageMargins left="0.7" right="0.7" top="0.78740157499999996" bottom="0.78740157499999996" header="0.3" footer="0.3"/>
  <pageSetup paperSize="9" orientation="portrait" horizontalDpi="4294967294" verticalDpi="0" r:id="rId1"/>
  <ignoredErrors>
    <ignoredError sqref="H4:H5 H2:H3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U27"/>
  <sheetViews>
    <sheetView workbookViewId="0">
      <selection activeCell="AS7" sqref="AS7"/>
    </sheetView>
  </sheetViews>
  <sheetFormatPr baseColWidth="10" defaultColWidth="2" defaultRowHeight="15" x14ac:dyDescent="0.25"/>
  <cols>
    <col min="45" max="45" width="4" bestFit="1" customWidth="1"/>
    <col min="46" max="47" width="3" bestFit="1" customWidth="1"/>
  </cols>
  <sheetData>
    <row r="1" spans="1:47" x14ac:dyDescent="0.25">
      <c r="A1">
        <v>1</v>
      </c>
      <c r="B1">
        <v>1</v>
      </c>
      <c r="C1">
        <v>0</v>
      </c>
      <c r="D1">
        <v>1</v>
      </c>
      <c r="E1">
        <v>1</v>
      </c>
      <c r="F1">
        <v>1</v>
      </c>
      <c r="G1">
        <v>0</v>
      </c>
      <c r="H1">
        <v>0</v>
      </c>
      <c r="I1">
        <v>1</v>
      </c>
      <c r="J1">
        <v>0</v>
      </c>
      <c r="K1">
        <v>1</v>
      </c>
      <c r="L1" s="25">
        <v>1</v>
      </c>
      <c r="M1" s="25">
        <v>1</v>
      </c>
      <c r="N1" s="25">
        <v>0</v>
      </c>
      <c r="O1" s="25">
        <v>0</v>
      </c>
      <c r="P1" s="25">
        <v>1</v>
      </c>
      <c r="AK1">
        <v>1</v>
      </c>
      <c r="AL1">
        <v>0</v>
      </c>
      <c r="AM1">
        <v>0</v>
      </c>
      <c r="AN1">
        <v>1</v>
      </c>
      <c r="AO1">
        <v>1</v>
      </c>
    </row>
    <row r="2" spans="1:47" x14ac:dyDescent="0.25">
      <c r="A2">
        <v>0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1</v>
      </c>
      <c r="K2">
        <v>0</v>
      </c>
      <c r="L2">
        <v>1</v>
      </c>
      <c r="M2">
        <v>1</v>
      </c>
      <c r="N2">
        <v>1</v>
      </c>
      <c r="O2">
        <v>0</v>
      </c>
      <c r="P2">
        <v>0</v>
      </c>
    </row>
    <row r="3" spans="1:47" x14ac:dyDescent="0.25">
      <c r="A3">
        <v>1</v>
      </c>
      <c r="B3">
        <v>0</v>
      </c>
      <c r="C3">
        <v>1</v>
      </c>
      <c r="D3">
        <v>1</v>
      </c>
      <c r="E3">
        <v>0</v>
      </c>
      <c r="F3">
        <v>1</v>
      </c>
      <c r="G3">
        <v>1</v>
      </c>
      <c r="H3">
        <v>1</v>
      </c>
      <c r="I3">
        <v>0</v>
      </c>
      <c r="J3">
        <v>0</v>
      </c>
      <c r="K3">
        <v>1</v>
      </c>
      <c r="L3">
        <v>0</v>
      </c>
      <c r="M3">
        <v>1</v>
      </c>
      <c r="N3">
        <v>1</v>
      </c>
      <c r="O3">
        <v>1</v>
      </c>
      <c r="P3">
        <v>0</v>
      </c>
    </row>
    <row r="4" spans="1:47" x14ac:dyDescent="0.25">
      <c r="A4">
        <v>0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  <c r="K4">
        <v>0</v>
      </c>
      <c r="L4">
        <v>1</v>
      </c>
      <c r="M4">
        <v>0</v>
      </c>
      <c r="N4">
        <v>1</v>
      </c>
      <c r="O4">
        <v>1</v>
      </c>
      <c r="P4">
        <v>1</v>
      </c>
    </row>
    <row r="5" spans="1:47" x14ac:dyDescent="0.25">
      <c r="A5">
        <v>1</v>
      </c>
      <c r="B5">
        <v>0</v>
      </c>
      <c r="C5">
        <v>1</v>
      </c>
      <c r="D5">
        <v>0</v>
      </c>
      <c r="E5">
        <v>1</v>
      </c>
      <c r="F5">
        <v>1</v>
      </c>
      <c r="G5">
        <v>0</v>
      </c>
      <c r="H5">
        <v>1</v>
      </c>
      <c r="I5">
        <v>1</v>
      </c>
      <c r="J5">
        <v>1</v>
      </c>
      <c r="K5">
        <v>0</v>
      </c>
      <c r="L5">
        <v>0</v>
      </c>
      <c r="M5">
        <v>1</v>
      </c>
      <c r="N5">
        <v>0</v>
      </c>
      <c r="O5">
        <v>1</v>
      </c>
      <c r="P5">
        <v>1</v>
      </c>
    </row>
    <row r="6" spans="1:47" x14ac:dyDescent="0.25">
      <c r="A6">
        <v>0</v>
      </c>
      <c r="B6">
        <v>1</v>
      </c>
      <c r="C6">
        <v>0</v>
      </c>
      <c r="D6">
        <v>1</v>
      </c>
      <c r="E6">
        <v>0</v>
      </c>
      <c r="F6">
        <v>1</v>
      </c>
      <c r="G6">
        <v>1</v>
      </c>
      <c r="H6">
        <v>0</v>
      </c>
      <c r="I6">
        <v>1</v>
      </c>
      <c r="J6">
        <v>1</v>
      </c>
      <c r="K6">
        <v>1</v>
      </c>
      <c r="L6">
        <v>0</v>
      </c>
      <c r="M6">
        <v>0</v>
      </c>
      <c r="N6">
        <v>1</v>
      </c>
      <c r="O6">
        <v>0</v>
      </c>
      <c r="P6">
        <v>1</v>
      </c>
    </row>
    <row r="7" spans="1:47" x14ac:dyDescent="0.25">
      <c r="AS7">
        <v>119</v>
      </c>
      <c r="AT7">
        <v>23</v>
      </c>
      <c r="AU7">
        <f>AS7-AT7</f>
        <v>96</v>
      </c>
    </row>
    <row r="9" spans="1:47" x14ac:dyDescent="0.25">
      <c r="A9" t="s">
        <v>103</v>
      </c>
    </row>
    <row r="10" spans="1:47" x14ac:dyDescent="0.25">
      <c r="A10" t="s">
        <v>104</v>
      </c>
    </row>
    <row r="11" spans="1:47" x14ac:dyDescent="0.25">
      <c r="A11" t="s">
        <v>105</v>
      </c>
    </row>
    <row r="12" spans="1:47" x14ac:dyDescent="0.25">
      <c r="A12" t="s">
        <v>106</v>
      </c>
    </row>
    <row r="14" spans="1:47" x14ac:dyDescent="0.25">
      <c r="A14" t="s">
        <v>107</v>
      </c>
    </row>
    <row r="15" spans="1:47" x14ac:dyDescent="0.25">
      <c r="A15" t="s">
        <v>108</v>
      </c>
    </row>
    <row r="16" spans="1:47" x14ac:dyDescent="0.25">
      <c r="A16" t="s">
        <v>109</v>
      </c>
    </row>
    <row r="17" spans="1:1" x14ac:dyDescent="0.25">
      <c r="A17" t="s">
        <v>110</v>
      </c>
    </row>
    <row r="19" spans="1:1" x14ac:dyDescent="0.25">
      <c r="A19" t="s">
        <v>111</v>
      </c>
    </row>
    <row r="20" spans="1:1" x14ac:dyDescent="0.25">
      <c r="A20" t="s">
        <v>112</v>
      </c>
    </row>
    <row r="21" spans="1:1" x14ac:dyDescent="0.25">
      <c r="A21" t="s">
        <v>113</v>
      </c>
    </row>
    <row r="22" spans="1:1" x14ac:dyDescent="0.25">
      <c r="A22" t="s">
        <v>114</v>
      </c>
    </row>
    <row r="24" spans="1:1" x14ac:dyDescent="0.25">
      <c r="A24" t="s">
        <v>115</v>
      </c>
    </row>
    <row r="25" spans="1:1" x14ac:dyDescent="0.25">
      <c r="A25" t="s">
        <v>116</v>
      </c>
    </row>
    <row r="26" spans="1:1" x14ac:dyDescent="0.25">
      <c r="A26" t="s">
        <v>117</v>
      </c>
    </row>
    <row r="27" spans="1:1" x14ac:dyDescent="0.25">
      <c r="A27" t="s">
        <v>118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190BB-0BC9-4C64-AF49-3022FEA622DF}">
  <dimension ref="A1:E12"/>
  <sheetViews>
    <sheetView workbookViewId="0">
      <selection activeCell="B15" sqref="B15"/>
    </sheetView>
  </sheetViews>
  <sheetFormatPr baseColWidth="10" defaultRowHeight="15" x14ac:dyDescent="0.25"/>
  <cols>
    <col min="1" max="1" width="13.140625" customWidth="1"/>
    <col min="2" max="2" width="12.140625" bestFit="1" customWidth="1"/>
  </cols>
  <sheetData>
    <row r="1" spans="1:5" x14ac:dyDescent="0.25">
      <c r="A1" s="28" t="s">
        <v>122</v>
      </c>
    </row>
    <row r="2" spans="1:5" x14ac:dyDescent="0.25">
      <c r="A2" t="s">
        <v>125</v>
      </c>
    </row>
    <row r="4" spans="1:5" x14ac:dyDescent="0.25">
      <c r="A4" t="s">
        <v>127</v>
      </c>
      <c r="C4" t="s">
        <v>128</v>
      </c>
    </row>
    <row r="5" spans="1:5" x14ac:dyDescent="0.25">
      <c r="A5" t="s">
        <v>123</v>
      </c>
      <c r="B5">
        <v>40</v>
      </c>
      <c r="C5" t="s">
        <v>131</v>
      </c>
      <c r="D5">
        <v>40</v>
      </c>
    </row>
    <row r="6" spans="1:5" x14ac:dyDescent="0.25">
      <c r="A6" t="s">
        <v>124</v>
      </c>
      <c r="B6">
        <v>6</v>
      </c>
      <c r="C6" t="s">
        <v>132</v>
      </c>
      <c r="D6">
        <v>6</v>
      </c>
    </row>
    <row r="7" spans="1:5" x14ac:dyDescent="0.25">
      <c r="A7" t="s">
        <v>126</v>
      </c>
      <c r="B7" t="s">
        <v>2</v>
      </c>
      <c r="C7" t="s">
        <v>129</v>
      </c>
      <c r="D7">
        <v>0</v>
      </c>
      <c r="E7" t="s">
        <v>130</v>
      </c>
    </row>
    <row r="9" spans="1:5" x14ac:dyDescent="0.25">
      <c r="A9" t="s">
        <v>140</v>
      </c>
      <c r="B9" t="s">
        <v>137</v>
      </c>
    </row>
    <row r="10" spans="1:5" x14ac:dyDescent="0.25">
      <c r="A10" t="s">
        <v>133</v>
      </c>
      <c r="B10" t="s">
        <v>134</v>
      </c>
    </row>
    <row r="11" spans="1:5" x14ac:dyDescent="0.25">
      <c r="A11" t="s">
        <v>135</v>
      </c>
      <c r="B11" t="s">
        <v>138</v>
      </c>
    </row>
    <row r="12" spans="1:5" x14ac:dyDescent="0.25">
      <c r="A12" t="s">
        <v>136</v>
      </c>
      <c r="B12" t="s">
        <v>139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68C58-7912-42C9-B657-7AAD49EFB46B}">
  <dimension ref="A1:DQ20"/>
  <sheetViews>
    <sheetView workbookViewId="0">
      <selection activeCell="S7" sqref="S7"/>
    </sheetView>
  </sheetViews>
  <sheetFormatPr baseColWidth="10" defaultRowHeight="15" x14ac:dyDescent="0.25"/>
  <cols>
    <col min="1" max="1" width="2" customWidth="1"/>
    <col min="2" max="121" width="2" bestFit="1" customWidth="1"/>
  </cols>
  <sheetData>
    <row r="1" spans="1:121" x14ac:dyDescent="0.25">
      <c r="A1" t="s">
        <v>434</v>
      </c>
      <c r="K1" t="s">
        <v>141</v>
      </c>
      <c r="S1" s="34" t="s">
        <v>421</v>
      </c>
    </row>
    <row r="2" spans="1:121" s="25" customFormat="1" x14ac:dyDescent="0.25">
      <c r="A2" s="31" t="str">
        <f>MID($S1, COLUMN(), 1)</f>
        <v>1</v>
      </c>
      <c r="B2" s="29" t="str">
        <f t="shared" ref="B2:BM2" si="0">MID($S1, COLUMN(), 1)</f>
        <v>0</v>
      </c>
      <c r="C2" s="29" t="str">
        <f t="shared" si="0"/>
        <v>1</v>
      </c>
      <c r="D2" s="32" t="str">
        <f t="shared" si="0"/>
        <v>0</v>
      </c>
      <c r="E2" s="30" t="str">
        <f t="shared" si="0"/>
        <v>1</v>
      </c>
      <c r="F2" s="29" t="str">
        <f t="shared" si="0"/>
        <v>0</v>
      </c>
      <c r="G2" s="29" t="str">
        <f t="shared" si="0"/>
        <v>1</v>
      </c>
      <c r="H2" s="33" t="str">
        <f t="shared" si="0"/>
        <v>0</v>
      </c>
      <c r="I2" s="31" t="str">
        <f t="shared" si="0"/>
        <v>1</v>
      </c>
      <c r="J2" s="29" t="str">
        <f t="shared" si="0"/>
        <v>0</v>
      </c>
      <c r="K2" s="29" t="str">
        <f t="shared" si="0"/>
        <v>1</v>
      </c>
      <c r="L2" s="32" t="str">
        <f t="shared" si="0"/>
        <v>0</v>
      </c>
      <c r="M2" s="31" t="str">
        <f t="shared" si="0"/>
        <v>1</v>
      </c>
      <c r="N2" s="29" t="str">
        <f t="shared" si="0"/>
        <v>0</v>
      </c>
      <c r="O2" s="29" t="str">
        <f t="shared" si="0"/>
        <v>1</v>
      </c>
      <c r="P2" s="32" t="str">
        <f t="shared" si="0"/>
        <v>0</v>
      </c>
      <c r="Q2" s="30" t="str">
        <f t="shared" si="0"/>
        <v>1</v>
      </c>
      <c r="R2" s="29" t="str">
        <f t="shared" si="0"/>
        <v>0</v>
      </c>
      <c r="S2" s="29" t="str">
        <f t="shared" si="0"/>
        <v>1</v>
      </c>
      <c r="T2" s="33" t="str">
        <f t="shared" si="0"/>
        <v>0</v>
      </c>
      <c r="U2" s="31" t="str">
        <f t="shared" si="0"/>
        <v>1</v>
      </c>
      <c r="V2" s="29" t="str">
        <f t="shared" si="0"/>
        <v>0</v>
      </c>
      <c r="W2" s="29" t="str">
        <f t="shared" si="0"/>
        <v>1</v>
      </c>
      <c r="X2" s="32" t="str">
        <f t="shared" si="0"/>
        <v>0</v>
      </c>
      <c r="Y2" s="31" t="str">
        <f t="shared" si="0"/>
        <v>1</v>
      </c>
      <c r="Z2" s="29" t="str">
        <f t="shared" si="0"/>
        <v>1</v>
      </c>
      <c r="AA2" s="29" t="str">
        <f t="shared" si="0"/>
        <v>0</v>
      </c>
      <c r="AB2" s="32" t="str">
        <f t="shared" si="0"/>
        <v>0</v>
      </c>
      <c r="AC2" s="30" t="str">
        <f t="shared" si="0"/>
        <v>0</v>
      </c>
      <c r="AD2" s="29" t="str">
        <f t="shared" si="0"/>
        <v>0</v>
      </c>
      <c r="AE2" s="29" t="str">
        <f t="shared" si="0"/>
        <v>0</v>
      </c>
      <c r="AF2" s="33" t="str">
        <f t="shared" si="0"/>
        <v>0</v>
      </c>
      <c r="AG2" s="31" t="str">
        <f t="shared" si="0"/>
        <v>0</v>
      </c>
      <c r="AH2" s="29" t="str">
        <f t="shared" si="0"/>
        <v>0</v>
      </c>
      <c r="AI2" s="29" t="str">
        <f t="shared" si="0"/>
        <v>0</v>
      </c>
      <c r="AJ2" s="32" t="str">
        <f t="shared" si="0"/>
        <v>0</v>
      </c>
      <c r="AK2" s="31" t="str">
        <f t="shared" si="0"/>
        <v>1</v>
      </c>
      <c r="AL2" s="29" t="str">
        <f t="shared" si="0"/>
        <v>0</v>
      </c>
      <c r="AM2" s="29" t="str">
        <f t="shared" si="0"/>
        <v>0</v>
      </c>
      <c r="AN2" s="32" t="str">
        <f t="shared" si="0"/>
        <v>0</v>
      </c>
      <c r="AO2" s="30" t="str">
        <f t="shared" si="0"/>
        <v>1</v>
      </c>
      <c r="AP2" s="29" t="str">
        <f t="shared" si="0"/>
        <v>0</v>
      </c>
      <c r="AQ2" s="29" t="str">
        <f t="shared" si="0"/>
        <v>1</v>
      </c>
      <c r="AR2" s="33" t="str">
        <f t="shared" si="0"/>
        <v>0</v>
      </c>
      <c r="AS2" s="31" t="str">
        <f t="shared" si="0"/>
        <v>1</v>
      </c>
      <c r="AT2" s="29" t="str">
        <f t="shared" si="0"/>
        <v>0</v>
      </c>
      <c r="AU2" s="29" t="str">
        <f t="shared" si="0"/>
        <v>1</v>
      </c>
      <c r="AV2" s="32" t="str">
        <f t="shared" si="0"/>
        <v>0</v>
      </c>
      <c r="AW2" s="31" t="str">
        <f t="shared" si="0"/>
        <v>0</v>
      </c>
      <c r="AX2" s="29" t="str">
        <f t="shared" si="0"/>
        <v>0</v>
      </c>
      <c r="AY2" s="29" t="str">
        <f t="shared" si="0"/>
        <v>0</v>
      </c>
      <c r="AZ2" s="32" t="str">
        <f t="shared" si="0"/>
        <v>0</v>
      </c>
      <c r="BA2" s="30" t="str">
        <f t="shared" si="0"/>
        <v>1</v>
      </c>
      <c r="BB2" s="29" t="str">
        <f t="shared" si="0"/>
        <v>1</v>
      </c>
      <c r="BC2" s="29" t="str">
        <f t="shared" si="0"/>
        <v>1</v>
      </c>
      <c r="BD2" s="33" t="str">
        <f t="shared" si="0"/>
        <v>1</v>
      </c>
      <c r="BE2" s="31" t="str">
        <f t="shared" si="0"/>
        <v>1</v>
      </c>
      <c r="BF2" s="29" t="str">
        <f t="shared" si="0"/>
        <v>1</v>
      </c>
      <c r="BG2" s="29" t="str">
        <f t="shared" si="0"/>
        <v>1</v>
      </c>
      <c r="BH2" s="32" t="str">
        <f t="shared" si="0"/>
        <v>1</v>
      </c>
      <c r="BI2" s="31" t="str">
        <f t="shared" si="0"/>
        <v>0</v>
      </c>
      <c r="BJ2" s="29" t="str">
        <f t="shared" si="0"/>
        <v>0</v>
      </c>
      <c r="BK2" s="29" t="str">
        <f t="shared" si="0"/>
        <v>1</v>
      </c>
      <c r="BL2" s="32" t="str">
        <f t="shared" si="0"/>
        <v>1</v>
      </c>
      <c r="BM2" s="30" t="str">
        <f t="shared" si="0"/>
        <v>0</v>
      </c>
      <c r="BN2" s="29" t="str">
        <f t="shared" ref="BN2:DQ2" si="1">MID($S1, COLUMN(), 1)</f>
        <v>0</v>
      </c>
      <c r="BO2" s="29" t="str">
        <f t="shared" si="1"/>
        <v>1</v>
      </c>
      <c r="BP2" s="33" t="str">
        <f t="shared" si="1"/>
        <v>1</v>
      </c>
      <c r="BQ2" s="31" t="str">
        <f t="shared" si="1"/>
        <v>1</v>
      </c>
      <c r="BR2" s="29" t="str">
        <f t="shared" si="1"/>
        <v>1</v>
      </c>
      <c r="BS2" s="29" t="str">
        <f t="shared" si="1"/>
        <v>0</v>
      </c>
      <c r="BT2" s="32" t="str">
        <f t="shared" si="1"/>
        <v>0</v>
      </c>
      <c r="BU2" s="31" t="str">
        <f t="shared" si="1"/>
        <v>0</v>
      </c>
      <c r="BV2" s="29" t="str">
        <f t="shared" si="1"/>
        <v>0</v>
      </c>
      <c r="BW2" s="29" t="str">
        <f t="shared" si="1"/>
        <v>0</v>
      </c>
      <c r="BX2" s="32" t="str">
        <f t="shared" si="1"/>
        <v>0</v>
      </c>
      <c r="BY2" s="30" t="str">
        <f t="shared" si="1"/>
        <v>0</v>
      </c>
      <c r="BZ2" s="29" t="str">
        <f t="shared" si="1"/>
        <v>0</v>
      </c>
      <c r="CA2" s="29" t="str">
        <f t="shared" si="1"/>
        <v>0</v>
      </c>
      <c r="CB2" s="33" t="str">
        <f t="shared" si="1"/>
        <v>0</v>
      </c>
      <c r="CC2" s="31" t="str">
        <f t="shared" si="1"/>
        <v>0</v>
      </c>
      <c r="CD2" s="29" t="str">
        <f t="shared" si="1"/>
        <v>0</v>
      </c>
      <c r="CE2" s="29" t="str">
        <f t="shared" si="1"/>
        <v>0</v>
      </c>
      <c r="CF2" s="32" t="str">
        <f t="shared" si="1"/>
        <v>0</v>
      </c>
      <c r="CG2" s="31" t="str">
        <f t="shared" si="1"/>
        <v>0</v>
      </c>
      <c r="CH2" s="29" t="str">
        <f t="shared" si="1"/>
        <v>1</v>
      </c>
      <c r="CI2" s="29" t="str">
        <f t="shared" si="1"/>
        <v>1</v>
      </c>
      <c r="CJ2" s="32" t="str">
        <f t="shared" si="1"/>
        <v>1</v>
      </c>
      <c r="CK2" s="30" t="str">
        <f t="shared" si="1"/>
        <v>0</v>
      </c>
      <c r="CL2" s="29" t="str">
        <f t="shared" si="1"/>
        <v>0</v>
      </c>
      <c r="CM2" s="29" t="str">
        <f t="shared" si="1"/>
        <v>1</v>
      </c>
      <c r="CN2" s="33" t="str">
        <f t="shared" si="1"/>
        <v>1</v>
      </c>
      <c r="CO2" s="31" t="str">
        <f t="shared" si="1"/>
        <v>0</v>
      </c>
      <c r="CP2" s="29" t="str">
        <f t="shared" si="1"/>
        <v>1</v>
      </c>
      <c r="CQ2" s="29" t="str">
        <f t="shared" si="1"/>
        <v>1</v>
      </c>
      <c r="CR2" s="32" t="str">
        <f t="shared" si="1"/>
        <v>0</v>
      </c>
      <c r="CS2" s="31" t="str">
        <f t="shared" si="1"/>
        <v>0</v>
      </c>
      <c r="CT2" s="29" t="str">
        <f t="shared" si="1"/>
        <v>1</v>
      </c>
      <c r="CU2" s="29" t="str">
        <f t="shared" si="1"/>
        <v>0</v>
      </c>
      <c r="CV2" s="32" t="str">
        <f t="shared" si="1"/>
        <v>0</v>
      </c>
      <c r="CW2" s="31" t="str">
        <f t="shared" si="1"/>
        <v>1</v>
      </c>
      <c r="CX2" s="29" t="str">
        <f t="shared" si="1"/>
        <v>0</v>
      </c>
      <c r="CY2" s="29" t="str">
        <f t="shared" si="1"/>
        <v>1</v>
      </c>
      <c r="CZ2" s="32" t="str">
        <f t="shared" si="1"/>
        <v>1</v>
      </c>
      <c r="DA2" s="30" t="str">
        <f t="shared" si="1"/>
        <v>0</v>
      </c>
      <c r="DB2" s="29" t="str">
        <f t="shared" si="1"/>
        <v>0</v>
      </c>
      <c r="DC2" s="29" t="str">
        <f t="shared" si="1"/>
        <v>0</v>
      </c>
      <c r="DD2" s="33" t="str">
        <f t="shared" si="1"/>
        <v>1</v>
      </c>
      <c r="DE2" s="31" t="str">
        <f t="shared" si="1"/>
        <v>1</v>
      </c>
      <c r="DF2" s="29" t="str">
        <f t="shared" si="1"/>
        <v>1</v>
      </c>
      <c r="DG2" s="29" t="str">
        <f t="shared" si="1"/>
        <v>1</v>
      </c>
      <c r="DH2" s="32" t="str">
        <f t="shared" si="1"/>
        <v>1</v>
      </c>
      <c r="DI2" s="31" t="str">
        <f t="shared" si="1"/>
        <v>1</v>
      </c>
      <c r="DJ2" s="29" t="str">
        <f t="shared" si="1"/>
        <v>1</v>
      </c>
      <c r="DK2" s="29" t="str">
        <f t="shared" si="1"/>
        <v>1</v>
      </c>
      <c r="DL2" s="32" t="str">
        <f t="shared" si="1"/>
        <v>1</v>
      </c>
      <c r="DM2" s="29" t="str">
        <f t="shared" si="1"/>
        <v>1</v>
      </c>
      <c r="DN2" s="29" t="str">
        <f t="shared" si="1"/>
        <v>1</v>
      </c>
      <c r="DO2" s="29" t="str">
        <f t="shared" si="1"/>
        <v>1</v>
      </c>
      <c r="DP2" s="29" t="str">
        <f t="shared" si="1"/>
        <v>1</v>
      </c>
      <c r="DQ2" s="29" t="str">
        <f t="shared" si="1"/>
        <v>1</v>
      </c>
    </row>
    <row r="3" spans="1:121" x14ac:dyDescent="0.25">
      <c r="A3" s="90" t="str">
        <f>BIN2HEX(CONCATENATE(TEXT(D2,"0"), TEXT(C2,"0"), TEXT(B2,"0"), TEXT(A2,"0")))</f>
        <v>5</v>
      </c>
      <c r="B3" s="90"/>
      <c r="C3" s="90"/>
      <c r="D3" s="90"/>
      <c r="E3" s="90" t="str">
        <f t="shared" ref="E3" si="2">BIN2HEX(CONCATENATE(TEXT(H2,"0"), TEXT(G2,"0"), TEXT(F2,"0"), TEXT(E2,"0")))</f>
        <v>5</v>
      </c>
      <c r="F3" s="90"/>
      <c r="G3" s="90"/>
      <c r="H3" s="90"/>
      <c r="I3" s="90" t="str">
        <f t="shared" ref="I3" si="3">BIN2HEX(CONCATENATE(TEXT(L2,"0"), TEXT(K2,"0"), TEXT(J2,"0"), TEXT(I2,"0")))</f>
        <v>5</v>
      </c>
      <c r="J3" s="90"/>
      <c r="K3" s="90"/>
      <c r="L3" s="90"/>
      <c r="M3" s="90" t="str">
        <f t="shared" ref="M3" si="4">BIN2HEX(CONCATENATE(TEXT(P2,"0"), TEXT(O2,"0"), TEXT(N2,"0"), TEXT(M2,"0")))</f>
        <v>5</v>
      </c>
      <c r="N3" s="90"/>
      <c r="O3" s="90"/>
      <c r="P3" s="90"/>
      <c r="Q3" s="90" t="str">
        <f t="shared" ref="Q3" si="5">BIN2HEX(CONCATENATE(TEXT(T2,"0"), TEXT(S2,"0"), TEXT(R2,"0"), TEXT(Q2,"0")))</f>
        <v>5</v>
      </c>
      <c r="R3" s="90"/>
      <c r="S3" s="90"/>
      <c r="T3" s="90"/>
      <c r="U3" s="90" t="str">
        <f t="shared" ref="U3" si="6">BIN2HEX(CONCATENATE(TEXT(X2,"0"), TEXT(W2,"0"), TEXT(V2,"0"), TEXT(U2,"0")))</f>
        <v>5</v>
      </c>
      <c r="V3" s="90"/>
      <c r="W3" s="90"/>
      <c r="X3" s="90"/>
      <c r="Y3" s="91" t="str">
        <f t="shared" ref="Y3" si="7">BIN2HEX(CONCATENATE(TEXT(AB2,"0"), TEXT(AA2,"0"), TEXT(Z2,"0"), TEXT(Y2,"0")))</f>
        <v>3</v>
      </c>
      <c r="Z3" s="91"/>
      <c r="AA3" s="91"/>
      <c r="AB3" s="91"/>
      <c r="AC3" s="91" t="str">
        <f t="shared" ref="AC3" si="8">BIN2HEX(CONCATENATE(TEXT(AF2,"0"), TEXT(AE2,"0"), TEXT(AD2,"0"), TEXT(AC2,"0")))</f>
        <v>0</v>
      </c>
      <c r="AD3" s="91"/>
      <c r="AE3" s="91"/>
      <c r="AF3" s="91"/>
      <c r="AG3" s="91" t="str">
        <f t="shared" ref="AG3" si="9">BIN2HEX(CONCATENATE(TEXT(AJ2,"0"), TEXT(AI2,"0"), TEXT(AH2,"0"), TEXT(AG2,"0")))</f>
        <v>0</v>
      </c>
      <c r="AH3" s="91"/>
      <c r="AI3" s="91"/>
      <c r="AJ3" s="91"/>
      <c r="AK3" s="91" t="str">
        <f t="shared" ref="AK3" si="10">BIN2HEX(CONCATENATE(TEXT(AN2,"0"), TEXT(AM2,"0"), TEXT(AL2,"0"), TEXT(AK2,"0")))</f>
        <v>1</v>
      </c>
      <c r="AL3" s="91"/>
      <c r="AM3" s="91"/>
      <c r="AN3" s="91"/>
      <c r="AO3" s="92" t="str">
        <f t="shared" ref="AO3" si="11">BIN2HEX(CONCATENATE(TEXT(AR2,"0"), TEXT(AQ2,"0"), TEXT(AP2,"0"), TEXT(AO2,"0")))</f>
        <v>5</v>
      </c>
      <c r="AP3" s="92"/>
      <c r="AQ3" s="92"/>
      <c r="AR3" s="92"/>
      <c r="AS3" s="93" t="str">
        <f t="shared" ref="AS3" si="12">BIN2HEX(CONCATENATE(TEXT(AV2,"0"), TEXT(AU2,"0"), TEXT(AT2,"0"), TEXT(AS2,"0")))</f>
        <v>5</v>
      </c>
      <c r="AT3" s="93"/>
      <c r="AU3" s="93"/>
      <c r="AV3" s="93"/>
      <c r="AW3" s="93" t="str">
        <f t="shared" ref="AW3" si="13">BIN2HEX(CONCATENATE(TEXT(AZ2,"0"), TEXT(AY2,"0"), TEXT(AX2,"0"), TEXT(AW2,"0")))</f>
        <v>0</v>
      </c>
      <c r="AX3" s="93"/>
      <c r="AY3" s="93"/>
      <c r="AZ3" s="93"/>
      <c r="BA3" s="82" t="str">
        <f t="shared" ref="BA3" si="14">BIN2HEX(CONCATENATE(TEXT(BD2,"0"), TEXT(BC2,"0"), TEXT(BB2,"0"), TEXT(BA2,"0")))</f>
        <v>F</v>
      </c>
      <c r="BB3" s="82"/>
      <c r="BC3" s="82"/>
      <c r="BD3" s="82"/>
      <c r="BE3" s="82" t="str">
        <f t="shared" ref="BE3" si="15">BIN2HEX(CONCATENATE(TEXT(BH2,"0"), TEXT(BG2,"0"), TEXT(BF2,"0"), TEXT(BE2,"0")))</f>
        <v>F</v>
      </c>
      <c r="BF3" s="82"/>
      <c r="BG3" s="82"/>
      <c r="BH3" s="82"/>
      <c r="BI3" s="82" t="str">
        <f t="shared" ref="BI3" si="16">BIN2HEX(CONCATENATE(TEXT(BL2,"0"), TEXT(BK2,"0"), TEXT(BJ2,"0"), TEXT(BI2,"0")))</f>
        <v>C</v>
      </c>
      <c r="BJ3" s="82"/>
      <c r="BK3" s="82"/>
      <c r="BL3" s="82"/>
      <c r="BM3" s="82" t="str">
        <f t="shared" ref="BM3" si="17">BIN2HEX(CONCATENATE(TEXT(BP2,"0"), TEXT(BO2,"0"), TEXT(BN2,"0"), TEXT(BM2,"0")))</f>
        <v>C</v>
      </c>
      <c r="BN3" s="82"/>
      <c r="BO3" s="82"/>
      <c r="BP3" s="82"/>
      <c r="BQ3" s="82" t="str">
        <f t="shared" ref="BQ3" si="18">BIN2HEX(CONCATENATE(TEXT(BT2,"0"), TEXT(BS2,"0"), TEXT(BR2,"0"), TEXT(BQ2,"0")))</f>
        <v>3</v>
      </c>
      <c r="BR3" s="82"/>
      <c r="BS3" s="82"/>
      <c r="BT3" s="82"/>
      <c r="BU3" s="82" t="str">
        <f t="shared" ref="BU3" si="19">BIN2HEX(CONCATENATE(TEXT(BX2,"0"), TEXT(BW2,"0"), TEXT(BV2,"0"), TEXT(BU2,"0")))</f>
        <v>0</v>
      </c>
      <c r="BV3" s="82"/>
      <c r="BW3" s="82"/>
      <c r="BX3" s="82"/>
      <c r="BY3" s="82" t="str">
        <f t="shared" ref="BY3" si="20">BIN2HEX(CONCATENATE(TEXT(CB2,"0"), TEXT(CA2,"0"), TEXT(BZ2,"0"), TEXT(BY2,"0")))</f>
        <v>0</v>
      </c>
      <c r="BZ3" s="82"/>
      <c r="CA3" s="82"/>
      <c r="CB3" s="82"/>
      <c r="CC3" s="82" t="str">
        <f t="shared" ref="CC3" si="21">BIN2HEX(CONCATENATE(TEXT(CF2,"0"), TEXT(CE2,"0"), TEXT(CD2,"0"), TEXT(CC2,"0")))</f>
        <v>0</v>
      </c>
      <c r="CD3" s="82"/>
      <c r="CE3" s="82"/>
      <c r="CF3" s="82"/>
      <c r="CG3" s="82" t="str">
        <f t="shared" ref="CG3" si="22">BIN2HEX(CONCATENATE(TEXT(CJ2,"0"), TEXT(CI2,"0"), TEXT(CH2,"0"), TEXT(CG2,"0")))</f>
        <v>E</v>
      </c>
      <c r="CH3" s="82"/>
      <c r="CI3" s="82"/>
      <c r="CJ3" s="82"/>
      <c r="CK3" s="82" t="str">
        <f t="shared" ref="CK3" si="23">BIN2HEX(CONCATENATE(TEXT(CN2,"0"), TEXT(CM2,"0"), TEXT(CL2,"0"), TEXT(CK2,"0")))</f>
        <v>C</v>
      </c>
      <c r="CL3" s="82"/>
      <c r="CM3" s="82"/>
      <c r="CN3" s="82"/>
      <c r="CO3" s="89" t="str">
        <f t="shared" ref="CO3" si="24">BIN2HEX(CONCATENATE(TEXT(CR2,"0"), TEXT(CQ2,"0"), TEXT(CP2,"0"), TEXT(CO2,"0")))</f>
        <v>6</v>
      </c>
      <c r="CP3" s="89"/>
      <c r="CQ3" s="89"/>
      <c r="CR3" s="89"/>
      <c r="CS3" s="89" t="str">
        <f t="shared" ref="CS3" si="25">BIN2HEX(CONCATENATE(TEXT(CV2,"0"), TEXT(CU2,"0"), TEXT(CT2,"0"), TEXT(CS2,"0")))</f>
        <v>2</v>
      </c>
      <c r="CT3" s="89"/>
      <c r="CU3" s="89"/>
      <c r="CV3" s="89"/>
      <c r="CW3" s="89" t="str">
        <f t="shared" ref="CW3" si="26">BIN2HEX(CONCATENATE(TEXT(CZ2,"0"), TEXT(CY2,"0"), TEXT(CX2,"0"), TEXT(CW2,"0")))</f>
        <v>D</v>
      </c>
      <c r="CX3" s="89"/>
      <c r="CY3" s="89"/>
      <c r="CZ3" s="89"/>
      <c r="DA3" s="89" t="str">
        <f t="shared" ref="DA3" si="27">BIN2HEX(CONCATENATE(TEXT(DD2,"0"), TEXT(DC2,"0"), TEXT(DB2,"0"), TEXT(DA2,"0")))</f>
        <v>8</v>
      </c>
      <c r="DB3" s="89"/>
      <c r="DC3" s="89"/>
      <c r="DD3" s="89"/>
      <c r="DE3" s="81" t="str">
        <f t="shared" ref="DE3" si="28">BIN2HEX(CONCATENATE(TEXT(DH2,"0"), TEXT(DG2,"0"), TEXT(DF2,"0"), TEXT(DE2,"0")))</f>
        <v>F</v>
      </c>
      <c r="DF3" s="81"/>
      <c r="DG3" s="81"/>
      <c r="DH3" s="81"/>
      <c r="DI3" s="81" t="str">
        <f t="shared" ref="DI3" si="29">BIN2HEX(CONCATENATE(TEXT(DL2,"0"), TEXT(DK2,"0"), TEXT(DJ2,"0"), TEXT(DI2,"0")))</f>
        <v>F</v>
      </c>
      <c r="DJ3" s="81"/>
      <c r="DK3" s="81"/>
      <c r="DL3" s="81"/>
      <c r="DM3" s="81" t="str">
        <f t="shared" ref="DM3" si="30">BIN2HEX(CONCATENATE(TEXT(DP2,"0"), TEXT(DO2,"0"), TEXT(DN2,"0"), TEXT(DM2,"0")))</f>
        <v>F</v>
      </c>
      <c r="DN3" s="81"/>
      <c r="DO3" s="81"/>
      <c r="DP3" s="81"/>
    </row>
    <row r="4" spans="1:121" x14ac:dyDescent="0.25">
      <c r="A4" s="90" t="s">
        <v>95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1" t="s">
        <v>102</v>
      </c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2" t="s">
        <v>73</v>
      </c>
      <c r="AP4" s="92"/>
      <c r="AQ4" s="92"/>
      <c r="AR4" s="92"/>
      <c r="AS4" s="93" t="s">
        <v>74</v>
      </c>
      <c r="AT4" s="93"/>
      <c r="AU4" s="93"/>
      <c r="AV4" s="93"/>
      <c r="AW4" s="93"/>
      <c r="AX4" s="93"/>
      <c r="AY4" s="93"/>
      <c r="AZ4" s="93"/>
      <c r="BA4" s="82" t="s">
        <v>422</v>
      </c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2"/>
      <c r="CA4" s="82"/>
      <c r="CB4" s="82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9" t="s">
        <v>96</v>
      </c>
      <c r="CP4" s="89"/>
      <c r="CQ4" s="89"/>
      <c r="CR4" s="89"/>
      <c r="CS4" s="89"/>
      <c r="CT4" s="89"/>
      <c r="CU4" s="89"/>
      <c r="CV4" s="89"/>
      <c r="CW4" s="89"/>
      <c r="CX4" s="89"/>
      <c r="CY4" s="89"/>
      <c r="CZ4" s="89"/>
      <c r="DA4" s="89"/>
      <c r="DB4" s="89"/>
      <c r="DC4" s="89"/>
      <c r="DD4" s="89"/>
    </row>
    <row r="5" spans="1:121" ht="15.75" thickBot="1" x14ac:dyDescent="0.3">
      <c r="A5" s="90"/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1" t="str">
        <f>"0x"&amp;CONCATENATE(AK3,AG3,AC3,Y3)</f>
        <v>0x1003</v>
      </c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2"/>
      <c r="AP5" s="92"/>
      <c r="AQ5" s="92"/>
      <c r="AR5" s="92"/>
      <c r="AS5" s="93" t="str">
        <f>"LI: 0x"&amp;CONCATENATE(AW3,AS3)&amp;" ("&amp;HEX2DEC(CONCATENATE(AW3,AS3))&amp;")"</f>
        <v>LI: 0x05 (5)</v>
      </c>
      <c r="AT5" s="93"/>
      <c r="AU5" s="93"/>
      <c r="AV5" s="93"/>
      <c r="AW5" s="93"/>
      <c r="AX5" s="93"/>
      <c r="AY5" s="93"/>
      <c r="AZ5" s="93"/>
      <c r="BA5" s="82" t="str">
        <f>"LI: 0x"&amp;CONCATENATE(BE3,BA3,BM3,BI3,BU3,BQ3,CC3,BY3,CK3,CG3)&amp;" ("&amp;HEX2DEC(CONCATENATE(BE3,BA3,BM3,BI3,BU3,BQ3,CC3,BY3,CK3,CG3))&amp;")"</f>
        <v>LI: 0xFFCC0300CE (-872218418)</v>
      </c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2"/>
      <c r="BV5" s="82"/>
      <c r="BW5" s="82"/>
      <c r="BX5" s="82"/>
      <c r="BY5" s="82"/>
      <c r="BZ5" s="82"/>
      <c r="CA5" s="82"/>
      <c r="CB5" s="82"/>
      <c r="CC5" s="82"/>
      <c r="CD5" s="82"/>
      <c r="CE5" s="82"/>
      <c r="CF5" s="82"/>
      <c r="CG5" s="82"/>
      <c r="CH5" s="82"/>
      <c r="CI5" s="82"/>
      <c r="CJ5" s="82"/>
      <c r="CK5" s="82"/>
      <c r="CL5" s="82"/>
      <c r="CM5" s="82"/>
      <c r="CN5" s="82"/>
      <c r="CO5" s="83"/>
      <c r="CP5" s="84"/>
      <c r="CQ5" s="84"/>
      <c r="CR5" s="84"/>
      <c r="CS5" s="84"/>
      <c r="CT5" s="84"/>
      <c r="CU5" s="84"/>
      <c r="CV5" s="84"/>
      <c r="CW5" s="84"/>
      <c r="CX5" s="84"/>
      <c r="CY5" s="84"/>
      <c r="CZ5" s="84"/>
      <c r="DA5" s="84"/>
      <c r="DB5" s="84"/>
      <c r="DC5" s="84"/>
      <c r="DD5" s="85"/>
    </row>
    <row r="6" spans="1:121" s="35" customFormat="1" x14ac:dyDescent="0.25">
      <c r="A6" s="50" t="s">
        <v>435</v>
      </c>
      <c r="B6" s="50"/>
      <c r="C6" s="50"/>
      <c r="D6" s="50"/>
      <c r="E6" s="50"/>
      <c r="F6" s="50"/>
      <c r="G6" s="50"/>
      <c r="H6" s="50"/>
      <c r="I6" s="50"/>
      <c r="J6" s="50"/>
      <c r="K6" s="50" t="s">
        <v>141</v>
      </c>
      <c r="L6" s="50"/>
      <c r="M6" s="50"/>
      <c r="N6" s="50"/>
      <c r="O6" s="50"/>
      <c r="P6" s="50"/>
      <c r="Q6" s="50"/>
      <c r="R6" s="50"/>
      <c r="S6" s="56" t="s">
        <v>439</v>
      </c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  <c r="CL6" s="50"/>
      <c r="CM6" s="50"/>
      <c r="CN6" s="50"/>
      <c r="CO6" s="50"/>
      <c r="CP6" s="50"/>
      <c r="CQ6" s="50"/>
      <c r="CR6" s="50"/>
      <c r="CS6" s="50"/>
      <c r="CT6" s="50"/>
      <c r="CU6" s="50"/>
      <c r="CV6" s="50"/>
      <c r="CW6" s="50"/>
      <c r="CX6" s="50"/>
      <c r="CY6" s="50"/>
      <c r="CZ6" s="50"/>
      <c r="DA6" s="50"/>
      <c r="DB6" s="50"/>
      <c r="DC6" s="50"/>
      <c r="DD6" s="50"/>
    </row>
    <row r="7" spans="1:121" x14ac:dyDescent="0.25">
      <c r="A7" s="31" t="str">
        <f>MID($S6, COLUMN(), 1)</f>
        <v>1</v>
      </c>
      <c r="B7" s="29" t="str">
        <f t="shared" ref="B7" si="31">MID($S6, COLUMN(), 1)</f>
        <v>0</v>
      </c>
      <c r="C7" s="29" t="str">
        <f t="shared" ref="C7" si="32">MID($S6, COLUMN(), 1)</f>
        <v>1</v>
      </c>
      <c r="D7" s="32" t="str">
        <f t="shared" ref="D7" si="33">MID($S6, COLUMN(), 1)</f>
        <v>0</v>
      </c>
      <c r="E7" s="30" t="str">
        <f t="shared" ref="E7" si="34">MID($S6, COLUMN(), 1)</f>
        <v>1</v>
      </c>
      <c r="F7" s="29" t="str">
        <f t="shared" ref="F7" si="35">MID($S6, COLUMN(), 1)</f>
        <v>0</v>
      </c>
      <c r="G7" s="29" t="str">
        <f t="shared" ref="G7" si="36">MID($S6, COLUMN(), 1)</f>
        <v>1</v>
      </c>
      <c r="H7" s="33" t="str">
        <f t="shared" ref="H7" si="37">MID($S6, COLUMN(), 1)</f>
        <v>0</v>
      </c>
      <c r="I7" s="31" t="str">
        <f t="shared" ref="I7" si="38">MID($S6, COLUMN(), 1)</f>
        <v>1</v>
      </c>
      <c r="J7" s="29" t="str">
        <f t="shared" ref="J7" si="39">MID($S6, COLUMN(), 1)</f>
        <v>0</v>
      </c>
      <c r="K7" s="29" t="str">
        <f t="shared" ref="K7" si="40">MID($S6, COLUMN(), 1)</f>
        <v>1</v>
      </c>
      <c r="L7" s="32" t="str">
        <f t="shared" ref="L7" si="41">MID($S6, COLUMN(), 1)</f>
        <v>0</v>
      </c>
      <c r="M7" s="31" t="str">
        <f t="shared" ref="M7" si="42">MID($S6, COLUMN(), 1)</f>
        <v>1</v>
      </c>
      <c r="N7" s="29" t="str">
        <f t="shared" ref="N7" si="43">MID($S6, COLUMN(), 1)</f>
        <v>0</v>
      </c>
      <c r="O7" s="29" t="str">
        <f t="shared" ref="O7" si="44">MID($S6, COLUMN(), 1)</f>
        <v>1</v>
      </c>
      <c r="P7" s="32" t="str">
        <f t="shared" ref="P7" si="45">MID($S6, COLUMN(), 1)</f>
        <v>0</v>
      </c>
      <c r="Q7" s="30" t="str">
        <f t="shared" ref="Q7" si="46">MID($S6, COLUMN(), 1)</f>
        <v>1</v>
      </c>
      <c r="R7" s="29" t="str">
        <f t="shared" ref="R7" si="47">MID($S6, COLUMN(), 1)</f>
        <v>0</v>
      </c>
      <c r="S7" s="29" t="str">
        <f t="shared" ref="S7" si="48">MID($S6, COLUMN(), 1)</f>
        <v>1</v>
      </c>
      <c r="T7" s="33" t="str">
        <f t="shared" ref="T7" si="49">MID($S6, COLUMN(), 1)</f>
        <v>0</v>
      </c>
      <c r="U7" s="31" t="str">
        <f t="shared" ref="U7" si="50">MID($S6, COLUMN(), 1)</f>
        <v>1</v>
      </c>
      <c r="V7" s="29" t="str">
        <f t="shared" ref="V7" si="51">MID($S6, COLUMN(), 1)</f>
        <v>0</v>
      </c>
      <c r="W7" s="29" t="str">
        <f t="shared" ref="W7" si="52">MID($S6, COLUMN(), 1)</f>
        <v>1</v>
      </c>
      <c r="X7" s="32" t="str">
        <f t="shared" ref="X7" si="53">MID($S6, COLUMN(), 1)</f>
        <v>0</v>
      </c>
      <c r="Y7" s="31" t="str">
        <f t="shared" ref="Y7" si="54">MID($S6, COLUMN(), 1)</f>
        <v>1</v>
      </c>
      <c r="Z7" s="29" t="str">
        <f t="shared" ref="Z7" si="55">MID($S6, COLUMN(), 1)</f>
        <v>1</v>
      </c>
      <c r="AA7" s="29" t="str">
        <f t="shared" ref="AA7" si="56">MID($S6, COLUMN(), 1)</f>
        <v>0</v>
      </c>
      <c r="AB7" s="32" t="str">
        <f t="shared" ref="AB7" si="57">MID($S6, COLUMN(), 1)</f>
        <v>0</v>
      </c>
      <c r="AC7" s="30" t="str">
        <f t="shared" ref="AC7" si="58">MID($S6, COLUMN(), 1)</f>
        <v>0</v>
      </c>
      <c r="AD7" s="29" t="str">
        <f t="shared" ref="AD7" si="59">MID($S6, COLUMN(), 1)</f>
        <v>0</v>
      </c>
      <c r="AE7" s="29" t="str">
        <f t="shared" ref="AE7" si="60">MID($S6, COLUMN(), 1)</f>
        <v>0</v>
      </c>
      <c r="AF7" s="33" t="str">
        <f t="shared" ref="AF7" si="61">MID($S6, COLUMN(), 1)</f>
        <v>0</v>
      </c>
      <c r="AG7" s="31" t="str">
        <f t="shared" ref="AG7" si="62">MID($S6, COLUMN(), 1)</f>
        <v>0</v>
      </c>
      <c r="AH7" s="29" t="str">
        <f t="shared" ref="AH7" si="63">MID($S6, COLUMN(), 1)</f>
        <v>0</v>
      </c>
      <c r="AI7" s="29" t="str">
        <f t="shared" ref="AI7" si="64">MID($S6, COLUMN(), 1)</f>
        <v>0</v>
      </c>
      <c r="AJ7" s="32" t="str">
        <f t="shared" ref="AJ7" si="65">MID($S6, COLUMN(), 1)</f>
        <v>0</v>
      </c>
      <c r="AK7" s="31" t="str">
        <f t="shared" ref="AK7" si="66">MID($S6, COLUMN(), 1)</f>
        <v>1</v>
      </c>
      <c r="AL7" s="29" t="str">
        <f t="shared" ref="AL7" si="67">MID($S6, COLUMN(), 1)</f>
        <v>0</v>
      </c>
      <c r="AM7" s="29" t="str">
        <f t="shared" ref="AM7" si="68">MID($S6, COLUMN(), 1)</f>
        <v>0</v>
      </c>
      <c r="AN7" s="32" t="str">
        <f t="shared" ref="AN7" si="69">MID($S6, COLUMN(), 1)</f>
        <v>0</v>
      </c>
      <c r="AO7" s="30" t="str">
        <f t="shared" ref="AO7" si="70">MID($S6, COLUMN(), 1)</f>
        <v>1</v>
      </c>
      <c r="AP7" s="29" t="str">
        <f t="shared" ref="AP7" si="71">MID($S6, COLUMN(), 1)</f>
        <v>0</v>
      </c>
      <c r="AQ7" s="29" t="str">
        <f t="shared" ref="AQ7" si="72">MID($S6, COLUMN(), 1)</f>
        <v>1</v>
      </c>
      <c r="AR7" s="33" t="str">
        <f t="shared" ref="AR7" si="73">MID($S6, COLUMN(), 1)</f>
        <v>0</v>
      </c>
      <c r="AS7" s="31" t="str">
        <f t="shared" ref="AS7" si="74">MID($S6, COLUMN(), 1)</f>
        <v>1</v>
      </c>
      <c r="AT7" s="29" t="str">
        <f t="shared" ref="AT7" si="75">MID($S6, COLUMN(), 1)</f>
        <v>0</v>
      </c>
      <c r="AU7" s="29" t="str">
        <f t="shared" ref="AU7" si="76">MID($S6, COLUMN(), 1)</f>
        <v>1</v>
      </c>
      <c r="AV7" s="32" t="str">
        <f t="shared" ref="AV7" si="77">MID($S6, COLUMN(), 1)</f>
        <v>0</v>
      </c>
      <c r="AW7" s="31" t="str">
        <f t="shared" ref="AW7" si="78">MID($S6, COLUMN(), 1)</f>
        <v>0</v>
      </c>
      <c r="AX7" s="29" t="str">
        <f t="shared" ref="AX7" si="79">MID($S6, COLUMN(), 1)</f>
        <v>0</v>
      </c>
      <c r="AY7" s="29" t="str">
        <f t="shared" ref="AY7" si="80">MID($S6, COLUMN(), 1)</f>
        <v>0</v>
      </c>
      <c r="AZ7" s="32" t="str">
        <f t="shared" ref="AZ7" si="81">MID($S6, COLUMN(), 1)</f>
        <v>0</v>
      </c>
      <c r="BA7" s="30" t="str">
        <f t="shared" ref="BA7" si="82">MID($S6, COLUMN(), 1)</f>
        <v>1</v>
      </c>
      <c r="BB7" s="29" t="str">
        <f t="shared" ref="BB7" si="83">MID($S6, COLUMN(), 1)</f>
        <v>1</v>
      </c>
      <c r="BC7" s="29" t="str">
        <f t="shared" ref="BC7" si="84">MID($S6, COLUMN(), 1)</f>
        <v>1</v>
      </c>
      <c r="BD7" s="33" t="str">
        <f t="shared" ref="BD7" si="85">MID($S6, COLUMN(), 1)</f>
        <v>1</v>
      </c>
      <c r="BE7" s="31" t="str">
        <f t="shared" ref="BE7" si="86">MID($S6, COLUMN(), 1)</f>
        <v>1</v>
      </c>
      <c r="BF7" s="29" t="str">
        <f t="shared" ref="BF7" si="87">MID($S6, COLUMN(), 1)</f>
        <v>1</v>
      </c>
      <c r="BG7" s="29" t="str">
        <f t="shared" ref="BG7" si="88">MID($S6, COLUMN(), 1)</f>
        <v>1</v>
      </c>
      <c r="BH7" s="32" t="str">
        <f t="shared" ref="BH7" si="89">MID($S6, COLUMN(), 1)</f>
        <v>1</v>
      </c>
      <c r="BI7" s="31" t="str">
        <f t="shared" ref="BI7" si="90">MID($S6, COLUMN(), 1)</f>
        <v>0</v>
      </c>
      <c r="BJ7" s="29" t="str">
        <f t="shared" ref="BJ7" si="91">MID($S6, COLUMN(), 1)</f>
        <v>0</v>
      </c>
      <c r="BK7" s="29" t="str">
        <f t="shared" ref="BK7" si="92">MID($S6, COLUMN(), 1)</f>
        <v>1</v>
      </c>
      <c r="BL7" s="32" t="str">
        <f t="shared" ref="BL7" si="93">MID($S6, COLUMN(), 1)</f>
        <v>1</v>
      </c>
      <c r="BM7" s="30" t="str">
        <f t="shared" ref="BM7" si="94">MID($S6, COLUMN(), 1)</f>
        <v>0</v>
      </c>
      <c r="BN7" s="29" t="str">
        <f t="shared" ref="BN7" si="95">MID($S6, COLUMN(), 1)</f>
        <v>0</v>
      </c>
      <c r="BO7" s="29" t="str">
        <f t="shared" ref="BO7" si="96">MID($S6, COLUMN(), 1)</f>
        <v>1</v>
      </c>
      <c r="BP7" s="33" t="str">
        <f t="shared" ref="BP7" si="97">MID($S6, COLUMN(), 1)</f>
        <v>1</v>
      </c>
      <c r="BQ7" s="31" t="str">
        <f t="shared" ref="BQ7" si="98">MID($S6, COLUMN(), 1)</f>
        <v>1</v>
      </c>
      <c r="BR7" s="29" t="str">
        <f t="shared" ref="BR7" si="99">MID($S6, COLUMN(), 1)</f>
        <v>0</v>
      </c>
      <c r="BS7" s="29" t="str">
        <f t="shared" ref="BS7" si="100">MID($S6, COLUMN(), 1)</f>
        <v>0</v>
      </c>
      <c r="BT7" s="32" t="str">
        <f t="shared" ref="BT7" si="101">MID($S6, COLUMN(), 1)</f>
        <v>0</v>
      </c>
      <c r="BU7" s="31" t="str">
        <f t="shared" ref="BU7" si="102">MID($S6, COLUMN(), 1)</f>
        <v>0</v>
      </c>
      <c r="BV7" s="29" t="str">
        <f t="shared" ref="BV7" si="103">MID($S6, COLUMN(), 1)</f>
        <v>0</v>
      </c>
      <c r="BW7" s="29" t="str">
        <f t="shared" ref="BW7" si="104">MID($S6, COLUMN(), 1)</f>
        <v>0</v>
      </c>
      <c r="BX7" s="32" t="str">
        <f t="shared" ref="BX7" si="105">MID($S6, COLUMN(), 1)</f>
        <v>0</v>
      </c>
      <c r="BY7" s="30" t="str">
        <f t="shared" ref="BY7" si="106">MID($S6, COLUMN(), 1)</f>
        <v>0</v>
      </c>
      <c r="BZ7" s="29" t="str">
        <f t="shared" ref="BZ7" si="107">MID($S6, COLUMN(), 1)</f>
        <v>0</v>
      </c>
      <c r="CA7" s="29" t="str">
        <f t="shared" ref="CA7" si="108">MID($S6, COLUMN(), 1)</f>
        <v>0</v>
      </c>
      <c r="CB7" s="33" t="str">
        <f t="shared" ref="CB7" si="109">MID($S6, COLUMN(), 1)</f>
        <v>0</v>
      </c>
      <c r="CC7" s="31" t="str">
        <f t="shared" ref="CC7" si="110">MID($S6, COLUMN(), 1)</f>
        <v>0</v>
      </c>
      <c r="CD7" s="29" t="str">
        <f t="shared" ref="CD7" si="111">MID($S6, COLUMN(), 1)</f>
        <v>0</v>
      </c>
      <c r="CE7" s="29" t="str">
        <f t="shared" ref="CE7" si="112">MID($S6, COLUMN(), 1)</f>
        <v>0</v>
      </c>
      <c r="CF7" s="32" t="str">
        <f t="shared" ref="CF7" si="113">MID($S6, COLUMN(), 1)</f>
        <v>0</v>
      </c>
      <c r="CG7" s="31" t="str">
        <f t="shared" ref="CG7" si="114">MID($S6, COLUMN(), 1)</f>
        <v>0</v>
      </c>
      <c r="CH7" s="29" t="str">
        <f t="shared" ref="CH7" si="115">MID($S6, COLUMN(), 1)</f>
        <v>0</v>
      </c>
      <c r="CI7" s="29" t="str">
        <f t="shared" ref="CI7" si="116">MID($S6, COLUMN(), 1)</f>
        <v>1</v>
      </c>
      <c r="CJ7" s="32" t="str">
        <f t="shared" ref="CJ7" si="117">MID($S6, COLUMN(), 1)</f>
        <v>1</v>
      </c>
      <c r="CK7" s="30" t="str">
        <f t="shared" ref="CK7" si="118">MID($S6, COLUMN(), 1)</f>
        <v>0</v>
      </c>
      <c r="CL7" s="29" t="str">
        <f t="shared" ref="CL7" si="119">MID($S6, COLUMN(), 1)</f>
        <v>0</v>
      </c>
      <c r="CM7" s="29" t="str">
        <f t="shared" ref="CM7" si="120">MID($S6, COLUMN(), 1)</f>
        <v>1</v>
      </c>
      <c r="CN7" s="33" t="str">
        <f t="shared" ref="CN7" si="121">MID($S6, COLUMN(), 1)</f>
        <v>1</v>
      </c>
      <c r="CO7" s="31" t="str">
        <f t="shared" ref="CO7" si="122">MID($S6, COLUMN(), 1)</f>
        <v>0</v>
      </c>
      <c r="CP7" s="29" t="str">
        <f t="shared" ref="CP7" si="123">MID($S6, COLUMN(), 1)</f>
        <v>0</v>
      </c>
      <c r="CQ7" s="29" t="str">
        <f t="shared" ref="CQ7" si="124">MID($S6, COLUMN(), 1)</f>
        <v>1</v>
      </c>
      <c r="CR7" s="32" t="str">
        <f t="shared" ref="CR7" si="125">MID($S6, COLUMN(), 1)</f>
        <v>1</v>
      </c>
      <c r="CS7" s="31" t="str">
        <f t="shared" ref="CS7" si="126">MID($S6, COLUMN(), 1)</f>
        <v>0</v>
      </c>
      <c r="CT7" s="29" t="str">
        <f t="shared" ref="CT7" si="127">MID($S6, COLUMN(), 1)</f>
        <v>0</v>
      </c>
      <c r="CU7" s="29" t="str">
        <f t="shared" ref="CU7" si="128">MID($S6, COLUMN(), 1)</f>
        <v>0</v>
      </c>
      <c r="CV7" s="32" t="str">
        <f t="shared" ref="CV7" si="129">MID($S6, COLUMN(), 1)</f>
        <v>1</v>
      </c>
      <c r="CW7" s="31" t="str">
        <f t="shared" ref="CW7" si="130">MID($S6, COLUMN(), 1)</f>
        <v>1</v>
      </c>
      <c r="CX7" s="29" t="str">
        <f t="shared" ref="CX7" si="131">MID($S6, COLUMN(), 1)</f>
        <v>1</v>
      </c>
      <c r="CY7" s="29" t="str">
        <f t="shared" ref="CY7" si="132">MID($S6, COLUMN(), 1)</f>
        <v>0</v>
      </c>
      <c r="CZ7" s="32" t="str">
        <f t="shared" ref="CZ7" si="133">MID($S6, COLUMN(), 1)</f>
        <v>1</v>
      </c>
      <c r="DA7" s="30" t="str">
        <f t="shared" ref="DA7" si="134">MID($S6, COLUMN(), 1)</f>
        <v>1</v>
      </c>
      <c r="DB7" s="29" t="str">
        <f t="shared" ref="DB7" si="135">MID($S6, COLUMN(), 1)</f>
        <v>0</v>
      </c>
      <c r="DC7" s="29" t="str">
        <f t="shared" ref="DC7" si="136">MID($S6, COLUMN(), 1)</f>
        <v>0</v>
      </c>
      <c r="DD7" s="33" t="str">
        <f t="shared" ref="DD7" si="137">MID($S6, COLUMN(), 1)</f>
        <v>0</v>
      </c>
      <c r="DE7" s="31" t="str">
        <f t="shared" ref="DE7" si="138">MID($S6, COLUMN(), 1)</f>
        <v>1</v>
      </c>
      <c r="DF7" s="29" t="str">
        <f t="shared" ref="DF7" si="139">MID($S6, COLUMN(), 1)</f>
        <v>1</v>
      </c>
      <c r="DG7" s="29" t="str">
        <f t="shared" ref="DG7" si="140">MID($S6, COLUMN(), 1)</f>
        <v>1</v>
      </c>
      <c r="DH7" s="32" t="str">
        <f t="shared" ref="DH7" si="141">MID($S6, COLUMN(), 1)</f>
        <v>1</v>
      </c>
      <c r="DI7" s="31" t="str">
        <f t="shared" ref="DI7" si="142">MID($S6, COLUMN(), 1)</f>
        <v>1</v>
      </c>
      <c r="DJ7" s="29" t="str">
        <f t="shared" ref="DJ7" si="143">MID($S6, COLUMN(), 1)</f>
        <v>1</v>
      </c>
      <c r="DK7" s="29" t="str">
        <f t="shared" ref="DK7" si="144">MID($S6, COLUMN(), 1)</f>
        <v>1</v>
      </c>
      <c r="DL7" s="32" t="str">
        <f t="shared" ref="DL7" si="145">MID($S6, COLUMN(), 1)</f>
        <v>1</v>
      </c>
      <c r="DM7" s="29" t="str">
        <f t="shared" ref="DM7" si="146">MID($S6, COLUMN(), 1)</f>
        <v>1</v>
      </c>
      <c r="DN7" s="29" t="str">
        <f t="shared" ref="DN7" si="147">MID($S6, COLUMN(), 1)</f>
        <v>1</v>
      </c>
      <c r="DO7" s="29" t="str">
        <f t="shared" ref="DO7" si="148">MID($S6, COLUMN(), 1)</f>
        <v>1</v>
      </c>
      <c r="DP7" s="29" t="str">
        <f t="shared" ref="DP7" si="149">MID($S6, COLUMN(), 1)</f>
        <v>1</v>
      </c>
      <c r="DQ7" s="29" t="str">
        <f t="shared" ref="DQ7" si="150">MID($S6, COLUMN(), 1)</f>
        <v>1</v>
      </c>
    </row>
    <row r="8" spans="1:121" x14ac:dyDescent="0.25">
      <c r="A8" s="90" t="str">
        <f>BIN2HEX(CONCATENATE(TEXT(D7,"0"), TEXT(C7,"0"), TEXT(B7,"0"), TEXT(A7,"0")))</f>
        <v>5</v>
      </c>
      <c r="B8" s="90"/>
      <c r="C8" s="90"/>
      <c r="D8" s="90"/>
      <c r="E8" s="90" t="str">
        <f t="shared" ref="E8" si="151">BIN2HEX(CONCATENATE(TEXT(H7,"0"), TEXT(G7,"0"), TEXT(F7,"0"), TEXT(E7,"0")))</f>
        <v>5</v>
      </c>
      <c r="F8" s="90"/>
      <c r="G8" s="90"/>
      <c r="H8" s="90"/>
      <c r="I8" s="90" t="str">
        <f t="shared" ref="I8" si="152">BIN2HEX(CONCATENATE(TEXT(L7,"0"), TEXT(K7,"0"), TEXT(J7,"0"), TEXT(I7,"0")))</f>
        <v>5</v>
      </c>
      <c r="J8" s="90"/>
      <c r="K8" s="90"/>
      <c r="L8" s="90"/>
      <c r="M8" s="90" t="str">
        <f t="shared" ref="M8" si="153">BIN2HEX(CONCATENATE(TEXT(P7,"0"), TEXT(O7,"0"), TEXT(N7,"0"), TEXT(M7,"0")))</f>
        <v>5</v>
      </c>
      <c r="N8" s="90"/>
      <c r="O8" s="90"/>
      <c r="P8" s="90"/>
      <c r="Q8" s="90" t="str">
        <f t="shared" ref="Q8" si="154">BIN2HEX(CONCATENATE(TEXT(T7,"0"), TEXT(S7,"0"), TEXT(R7,"0"), TEXT(Q7,"0")))</f>
        <v>5</v>
      </c>
      <c r="R8" s="90"/>
      <c r="S8" s="90"/>
      <c r="T8" s="90"/>
      <c r="U8" s="90" t="str">
        <f t="shared" ref="U8" si="155">BIN2HEX(CONCATENATE(TEXT(X7,"0"), TEXT(W7,"0"), TEXT(V7,"0"), TEXT(U7,"0")))</f>
        <v>5</v>
      </c>
      <c r="V8" s="90"/>
      <c r="W8" s="90"/>
      <c r="X8" s="90"/>
      <c r="Y8" s="91" t="str">
        <f t="shared" ref="Y8" si="156">BIN2HEX(CONCATENATE(TEXT(AB7,"0"), TEXT(AA7,"0"), TEXT(Z7,"0"), TEXT(Y7,"0")))</f>
        <v>3</v>
      </c>
      <c r="Z8" s="91"/>
      <c r="AA8" s="91"/>
      <c r="AB8" s="91"/>
      <c r="AC8" s="91" t="str">
        <f t="shared" ref="AC8" si="157">BIN2HEX(CONCATENATE(TEXT(AF7,"0"), TEXT(AE7,"0"), TEXT(AD7,"0"), TEXT(AC7,"0")))</f>
        <v>0</v>
      </c>
      <c r="AD8" s="91"/>
      <c r="AE8" s="91"/>
      <c r="AF8" s="91"/>
      <c r="AG8" s="91" t="str">
        <f t="shared" ref="AG8" si="158">BIN2HEX(CONCATENATE(TEXT(AJ7,"0"), TEXT(AI7,"0"), TEXT(AH7,"0"), TEXT(AG7,"0")))</f>
        <v>0</v>
      </c>
      <c r="AH8" s="91"/>
      <c r="AI8" s="91"/>
      <c r="AJ8" s="91"/>
      <c r="AK8" s="91" t="str">
        <f t="shared" ref="AK8" si="159">BIN2HEX(CONCATENATE(TEXT(AN7,"0"), TEXT(AM7,"0"), TEXT(AL7,"0"), TEXT(AK7,"0")))</f>
        <v>1</v>
      </c>
      <c r="AL8" s="91"/>
      <c r="AM8" s="91"/>
      <c r="AN8" s="91"/>
      <c r="AO8" s="92" t="str">
        <f t="shared" ref="AO8" si="160">BIN2HEX(CONCATENATE(TEXT(AR7,"0"), TEXT(AQ7,"0"), TEXT(AP7,"0"), TEXT(AO7,"0")))</f>
        <v>5</v>
      </c>
      <c r="AP8" s="92"/>
      <c r="AQ8" s="92"/>
      <c r="AR8" s="92"/>
      <c r="AS8" s="93" t="str">
        <f t="shared" ref="AS8" si="161">BIN2HEX(CONCATENATE(TEXT(AV7,"0"), TEXT(AU7,"0"), TEXT(AT7,"0"), TEXT(AS7,"0")))</f>
        <v>5</v>
      </c>
      <c r="AT8" s="93"/>
      <c r="AU8" s="93"/>
      <c r="AV8" s="93"/>
      <c r="AW8" s="93" t="str">
        <f t="shared" ref="AW8" si="162">BIN2HEX(CONCATENATE(TEXT(AZ7,"0"), TEXT(AY7,"0"), TEXT(AX7,"0"), TEXT(AW7,"0")))</f>
        <v>0</v>
      </c>
      <c r="AX8" s="93"/>
      <c r="AY8" s="93"/>
      <c r="AZ8" s="93"/>
      <c r="BA8" s="82" t="str">
        <f t="shared" ref="BA8" si="163">BIN2HEX(CONCATENATE(TEXT(BD7,"0"), TEXT(BC7,"0"), TEXT(BB7,"0"), TEXT(BA7,"0")))</f>
        <v>F</v>
      </c>
      <c r="BB8" s="82"/>
      <c r="BC8" s="82"/>
      <c r="BD8" s="82"/>
      <c r="BE8" s="82" t="str">
        <f t="shared" ref="BE8" si="164">BIN2HEX(CONCATENATE(TEXT(BH7,"0"), TEXT(BG7,"0"), TEXT(BF7,"0"), TEXT(BE7,"0")))</f>
        <v>F</v>
      </c>
      <c r="BF8" s="82"/>
      <c r="BG8" s="82"/>
      <c r="BH8" s="82"/>
      <c r="BI8" s="82" t="str">
        <f t="shared" ref="BI8" si="165">BIN2HEX(CONCATENATE(TEXT(BL7,"0"), TEXT(BK7,"0"), TEXT(BJ7,"0"), TEXT(BI7,"0")))</f>
        <v>C</v>
      </c>
      <c r="BJ8" s="82"/>
      <c r="BK8" s="82"/>
      <c r="BL8" s="82"/>
      <c r="BM8" s="82" t="str">
        <f t="shared" ref="BM8" si="166">BIN2HEX(CONCATENATE(TEXT(BP7,"0"), TEXT(BO7,"0"), TEXT(BN7,"0"), TEXT(BM7,"0")))</f>
        <v>C</v>
      </c>
      <c r="BN8" s="82"/>
      <c r="BO8" s="82"/>
      <c r="BP8" s="82"/>
      <c r="BQ8" s="82" t="str">
        <f t="shared" ref="BQ8" si="167">BIN2HEX(CONCATENATE(TEXT(BT7,"0"), TEXT(BS7,"0"), TEXT(BR7,"0"), TEXT(BQ7,"0")))</f>
        <v>1</v>
      </c>
      <c r="BR8" s="82"/>
      <c r="BS8" s="82"/>
      <c r="BT8" s="82"/>
      <c r="BU8" s="82" t="str">
        <f t="shared" ref="BU8" si="168">BIN2HEX(CONCATENATE(TEXT(BX7,"0"), TEXT(BW7,"0"), TEXT(BV7,"0"), TEXT(BU7,"0")))</f>
        <v>0</v>
      </c>
      <c r="BV8" s="82"/>
      <c r="BW8" s="82"/>
      <c r="BX8" s="82"/>
      <c r="BY8" s="82" t="str">
        <f t="shared" ref="BY8" si="169">BIN2HEX(CONCATENATE(TEXT(CB7,"0"), TEXT(CA7,"0"), TEXT(BZ7,"0"), TEXT(BY7,"0")))</f>
        <v>0</v>
      </c>
      <c r="BZ8" s="82"/>
      <c r="CA8" s="82"/>
      <c r="CB8" s="82"/>
      <c r="CC8" s="82" t="str">
        <f t="shared" ref="CC8" si="170">BIN2HEX(CONCATENATE(TEXT(CF7,"0"), TEXT(CE7,"0"), TEXT(CD7,"0"), TEXT(CC7,"0")))</f>
        <v>0</v>
      </c>
      <c r="CD8" s="82"/>
      <c r="CE8" s="82"/>
      <c r="CF8" s="82"/>
      <c r="CG8" s="82" t="str">
        <f t="shared" ref="CG8" si="171">BIN2HEX(CONCATENATE(TEXT(CJ7,"0"), TEXT(CI7,"0"), TEXT(CH7,"0"), TEXT(CG7,"0")))</f>
        <v>C</v>
      </c>
      <c r="CH8" s="82"/>
      <c r="CI8" s="82"/>
      <c r="CJ8" s="82"/>
      <c r="CK8" s="82" t="str">
        <f t="shared" ref="CK8" si="172">BIN2HEX(CONCATENATE(TEXT(CN7,"0"), TEXT(CM7,"0"), TEXT(CL7,"0"), TEXT(CK7,"0")))</f>
        <v>C</v>
      </c>
      <c r="CL8" s="82"/>
      <c r="CM8" s="82"/>
      <c r="CN8" s="82"/>
      <c r="CO8" s="89" t="str">
        <f t="shared" ref="CO8" si="173">BIN2HEX(CONCATENATE(TEXT(CR7,"0"), TEXT(CQ7,"0"), TEXT(CP7,"0"), TEXT(CO7,"0")))</f>
        <v>C</v>
      </c>
      <c r="CP8" s="89"/>
      <c r="CQ8" s="89"/>
      <c r="CR8" s="89"/>
      <c r="CS8" s="89" t="str">
        <f t="shared" ref="CS8" si="174">BIN2HEX(CONCATENATE(TEXT(CV7,"0"), TEXT(CU7,"0"), TEXT(CT7,"0"), TEXT(CS7,"0")))</f>
        <v>8</v>
      </c>
      <c r="CT8" s="89"/>
      <c r="CU8" s="89"/>
      <c r="CV8" s="89"/>
      <c r="CW8" s="89" t="str">
        <f t="shared" ref="CW8" si="175">BIN2HEX(CONCATENATE(TEXT(CZ7,"0"), TEXT(CY7,"0"), TEXT(CX7,"0"), TEXT(CW7,"0")))</f>
        <v>B</v>
      </c>
      <c r="CX8" s="89"/>
      <c r="CY8" s="89"/>
      <c r="CZ8" s="89"/>
      <c r="DA8" s="89" t="str">
        <f t="shared" ref="DA8" si="176">BIN2HEX(CONCATENATE(TEXT(DD7,"0"), TEXT(DC7,"0"), TEXT(DB7,"0"), TEXT(DA7,"0")))</f>
        <v>1</v>
      </c>
      <c r="DB8" s="89"/>
      <c r="DC8" s="89"/>
      <c r="DD8" s="89"/>
      <c r="DE8" s="81" t="str">
        <f t="shared" ref="DE8" si="177">BIN2HEX(CONCATENATE(TEXT(DH7,"0"), TEXT(DG7,"0"), TEXT(DF7,"0"), TEXT(DE7,"0")))</f>
        <v>F</v>
      </c>
      <c r="DF8" s="81"/>
      <c r="DG8" s="81"/>
      <c r="DH8" s="81"/>
      <c r="DI8" s="81" t="str">
        <f t="shared" ref="DI8" si="178">BIN2HEX(CONCATENATE(TEXT(DL7,"0"), TEXT(DK7,"0"), TEXT(DJ7,"0"), TEXT(DI7,"0")))</f>
        <v>F</v>
      </c>
      <c r="DJ8" s="81"/>
      <c r="DK8" s="81"/>
      <c r="DL8" s="81"/>
      <c r="DM8" s="81" t="str">
        <f t="shared" ref="DM8" si="179">BIN2HEX(CONCATENATE(TEXT(DP7,"0"), TEXT(DO7,"0"), TEXT(DN7,"0"), TEXT(DM7,"0")))</f>
        <v>F</v>
      </c>
      <c r="DN8" s="81"/>
      <c r="DO8" s="81"/>
      <c r="DP8" s="81"/>
    </row>
    <row r="9" spans="1:121" x14ac:dyDescent="0.25">
      <c r="A9" s="90" t="s">
        <v>95</v>
      </c>
      <c r="B9" s="90"/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1" t="s">
        <v>102</v>
      </c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2" t="s">
        <v>73</v>
      </c>
      <c r="AP9" s="92"/>
      <c r="AQ9" s="92"/>
      <c r="AR9" s="92"/>
      <c r="AS9" s="93" t="s">
        <v>74</v>
      </c>
      <c r="AT9" s="93"/>
      <c r="AU9" s="93"/>
      <c r="AV9" s="93"/>
      <c r="AW9" s="93"/>
      <c r="AX9" s="93"/>
      <c r="AY9" s="93"/>
      <c r="AZ9" s="93"/>
      <c r="BA9" s="82" t="s">
        <v>422</v>
      </c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2"/>
      <c r="CC9" s="82"/>
      <c r="CD9" s="82"/>
      <c r="CE9" s="82"/>
      <c r="CF9" s="82"/>
      <c r="CG9" s="82"/>
      <c r="CH9" s="82"/>
      <c r="CI9" s="82"/>
      <c r="CJ9" s="82"/>
      <c r="CK9" s="82"/>
      <c r="CL9" s="82"/>
      <c r="CM9" s="82"/>
      <c r="CN9" s="82"/>
      <c r="CO9" s="89" t="s">
        <v>96</v>
      </c>
      <c r="CP9" s="89"/>
      <c r="CQ9" s="89"/>
      <c r="CR9" s="89"/>
      <c r="CS9" s="89"/>
      <c r="CT9" s="89"/>
      <c r="CU9" s="89"/>
      <c r="CV9" s="89"/>
      <c r="CW9" s="89"/>
      <c r="CX9" s="89"/>
      <c r="CY9" s="89"/>
      <c r="CZ9" s="89"/>
      <c r="DA9" s="89"/>
      <c r="DB9" s="89"/>
      <c r="DC9" s="89"/>
      <c r="DD9" s="89"/>
    </row>
    <row r="10" spans="1:121" ht="15.75" thickBot="1" x14ac:dyDescent="0.3">
      <c r="A10" s="90"/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1" t="str">
        <f>"0x"&amp;CONCATENATE(AK8,AG8,AC8,Y8)</f>
        <v>0x1003</v>
      </c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2"/>
      <c r="AP10" s="92"/>
      <c r="AQ10" s="92"/>
      <c r="AR10" s="92"/>
      <c r="AS10" s="93" t="str">
        <f>"LI: 0x"&amp;CONCATENATE(AW8,AS8)&amp;" ("&amp;HEX2DEC(CONCATENATE(AW8,AS8))&amp;")"</f>
        <v>LI: 0x05 (5)</v>
      </c>
      <c r="AT10" s="93"/>
      <c r="AU10" s="93"/>
      <c r="AV10" s="93"/>
      <c r="AW10" s="93"/>
      <c r="AX10" s="93"/>
      <c r="AY10" s="93"/>
      <c r="AZ10" s="93"/>
      <c r="BA10" s="82" t="str">
        <f>"LI: 0x"&amp;CONCATENATE(BE8,BA8,BM8,BI8,BU8,BQ8,CC8,BY8,CK8,CG8)&amp;" ("&amp;HEX2DEC(CONCATENATE(BE8,BA8,BM8,BI8,BU8,BQ8,CC8,BY8,CK8,CG8))&amp;")"</f>
        <v>LI: 0xFFCC0100CC (-872349492)</v>
      </c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2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82"/>
      <c r="CO10" s="86"/>
      <c r="CP10" s="87"/>
      <c r="CQ10" s="87"/>
      <c r="CR10" s="87"/>
      <c r="CS10" s="87"/>
      <c r="CT10" s="87"/>
      <c r="CU10" s="87"/>
      <c r="CV10" s="87"/>
      <c r="CW10" s="87"/>
      <c r="CX10" s="87"/>
      <c r="CY10" s="87"/>
      <c r="CZ10" s="87"/>
      <c r="DA10" s="87"/>
      <c r="DB10" s="87"/>
      <c r="DC10" s="87"/>
      <c r="DD10" s="88"/>
    </row>
    <row r="11" spans="1:121" x14ac:dyDescent="0.25">
      <c r="A11" s="35" t="s">
        <v>437</v>
      </c>
      <c r="B11" s="35"/>
      <c r="C11" s="35"/>
      <c r="D11" s="35"/>
      <c r="E11" s="35"/>
      <c r="F11" s="35"/>
      <c r="G11" s="35"/>
      <c r="H11" s="35"/>
      <c r="I11" s="35"/>
      <c r="J11" s="35"/>
      <c r="K11" s="35" t="s">
        <v>141</v>
      </c>
      <c r="L11" s="35"/>
      <c r="M11" s="35"/>
      <c r="N11" s="35"/>
      <c r="O11" s="35"/>
      <c r="P11" s="35"/>
      <c r="Q11" s="35"/>
      <c r="R11" s="35"/>
      <c r="S11" s="36" t="s">
        <v>438</v>
      </c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</row>
    <row r="12" spans="1:121" x14ac:dyDescent="0.25">
      <c r="A12" s="31" t="str">
        <f>MID($S11, COLUMN(), 1)</f>
        <v>1</v>
      </c>
      <c r="B12" s="29" t="str">
        <f t="shared" ref="B12:BM12" si="180">MID($S11, COLUMN(), 1)</f>
        <v>0</v>
      </c>
      <c r="C12" s="29" t="str">
        <f t="shared" si="180"/>
        <v>1</v>
      </c>
      <c r="D12" s="32" t="str">
        <f t="shared" si="180"/>
        <v>0</v>
      </c>
      <c r="E12" s="30" t="str">
        <f t="shared" si="180"/>
        <v>1</v>
      </c>
      <c r="F12" s="29" t="str">
        <f t="shared" si="180"/>
        <v>0</v>
      </c>
      <c r="G12" s="29" t="str">
        <f t="shared" si="180"/>
        <v>1</v>
      </c>
      <c r="H12" s="33" t="str">
        <f t="shared" si="180"/>
        <v>0</v>
      </c>
      <c r="I12" s="31" t="str">
        <f t="shared" si="180"/>
        <v>1</v>
      </c>
      <c r="J12" s="29" t="str">
        <f t="shared" si="180"/>
        <v>0</v>
      </c>
      <c r="K12" s="29" t="str">
        <f t="shared" si="180"/>
        <v>1</v>
      </c>
      <c r="L12" s="32" t="str">
        <f t="shared" si="180"/>
        <v>0</v>
      </c>
      <c r="M12" s="31" t="str">
        <f t="shared" si="180"/>
        <v>1</v>
      </c>
      <c r="N12" s="29" t="str">
        <f t="shared" si="180"/>
        <v>0</v>
      </c>
      <c r="O12" s="29" t="str">
        <f t="shared" si="180"/>
        <v>1</v>
      </c>
      <c r="P12" s="32" t="str">
        <f t="shared" si="180"/>
        <v>0</v>
      </c>
      <c r="Q12" s="30" t="str">
        <f t="shared" si="180"/>
        <v>1</v>
      </c>
      <c r="R12" s="29" t="str">
        <f t="shared" si="180"/>
        <v>0</v>
      </c>
      <c r="S12" s="29" t="str">
        <f t="shared" si="180"/>
        <v>1</v>
      </c>
      <c r="T12" s="33" t="str">
        <f t="shared" si="180"/>
        <v>0</v>
      </c>
      <c r="U12" s="31" t="str">
        <f t="shared" si="180"/>
        <v>1</v>
      </c>
      <c r="V12" s="29" t="str">
        <f t="shared" si="180"/>
        <v>0</v>
      </c>
      <c r="W12" s="29" t="str">
        <f t="shared" si="180"/>
        <v>1</v>
      </c>
      <c r="X12" s="32" t="str">
        <f t="shared" si="180"/>
        <v>0</v>
      </c>
      <c r="Y12" s="31" t="str">
        <f t="shared" si="180"/>
        <v>1</v>
      </c>
      <c r="Z12" s="29" t="str">
        <f t="shared" si="180"/>
        <v>1</v>
      </c>
      <c r="AA12" s="29" t="str">
        <f t="shared" si="180"/>
        <v>0</v>
      </c>
      <c r="AB12" s="32" t="str">
        <f t="shared" si="180"/>
        <v>0</v>
      </c>
      <c r="AC12" s="30" t="str">
        <f t="shared" si="180"/>
        <v>0</v>
      </c>
      <c r="AD12" s="29" t="str">
        <f t="shared" si="180"/>
        <v>0</v>
      </c>
      <c r="AE12" s="29" t="str">
        <f t="shared" si="180"/>
        <v>0</v>
      </c>
      <c r="AF12" s="33" t="str">
        <f t="shared" si="180"/>
        <v>0</v>
      </c>
      <c r="AG12" s="31" t="str">
        <f t="shared" si="180"/>
        <v>0</v>
      </c>
      <c r="AH12" s="29" t="str">
        <f t="shared" si="180"/>
        <v>0</v>
      </c>
      <c r="AI12" s="29" t="str">
        <f t="shared" si="180"/>
        <v>0</v>
      </c>
      <c r="AJ12" s="32" t="str">
        <f t="shared" si="180"/>
        <v>0</v>
      </c>
      <c r="AK12" s="31" t="str">
        <f t="shared" si="180"/>
        <v>1</v>
      </c>
      <c r="AL12" s="29" t="str">
        <f t="shared" si="180"/>
        <v>0</v>
      </c>
      <c r="AM12" s="29" t="str">
        <f t="shared" si="180"/>
        <v>0</v>
      </c>
      <c r="AN12" s="32" t="str">
        <f t="shared" si="180"/>
        <v>0</v>
      </c>
      <c r="AO12" s="30" t="str">
        <f t="shared" si="180"/>
        <v>1</v>
      </c>
      <c r="AP12" s="29" t="str">
        <f t="shared" si="180"/>
        <v>0</v>
      </c>
      <c r="AQ12" s="29" t="str">
        <f t="shared" si="180"/>
        <v>1</v>
      </c>
      <c r="AR12" s="33" t="str">
        <f t="shared" si="180"/>
        <v>0</v>
      </c>
      <c r="AS12" s="31" t="str">
        <f t="shared" si="180"/>
        <v>1</v>
      </c>
      <c r="AT12" s="29" t="str">
        <f t="shared" si="180"/>
        <v>0</v>
      </c>
      <c r="AU12" s="29" t="str">
        <f t="shared" si="180"/>
        <v>1</v>
      </c>
      <c r="AV12" s="32" t="str">
        <f t="shared" si="180"/>
        <v>0</v>
      </c>
      <c r="AW12" s="31" t="str">
        <f t="shared" si="180"/>
        <v>0</v>
      </c>
      <c r="AX12" s="29" t="str">
        <f t="shared" si="180"/>
        <v>0</v>
      </c>
      <c r="AY12" s="29" t="str">
        <f t="shared" si="180"/>
        <v>0</v>
      </c>
      <c r="AZ12" s="32" t="str">
        <f t="shared" si="180"/>
        <v>0</v>
      </c>
      <c r="BA12" s="30" t="str">
        <f t="shared" si="180"/>
        <v>1</v>
      </c>
      <c r="BB12" s="29" t="str">
        <f t="shared" si="180"/>
        <v>1</v>
      </c>
      <c r="BC12" s="29" t="str">
        <f t="shared" si="180"/>
        <v>1</v>
      </c>
      <c r="BD12" s="33" t="str">
        <f t="shared" si="180"/>
        <v>1</v>
      </c>
      <c r="BE12" s="31" t="str">
        <f t="shared" si="180"/>
        <v>1</v>
      </c>
      <c r="BF12" s="29" t="str">
        <f t="shared" si="180"/>
        <v>1</v>
      </c>
      <c r="BG12" s="29" t="str">
        <f t="shared" si="180"/>
        <v>1</v>
      </c>
      <c r="BH12" s="32" t="str">
        <f t="shared" si="180"/>
        <v>1</v>
      </c>
      <c r="BI12" s="31" t="str">
        <f t="shared" si="180"/>
        <v>0</v>
      </c>
      <c r="BJ12" s="29" t="str">
        <f t="shared" si="180"/>
        <v>0</v>
      </c>
      <c r="BK12" s="29" t="str">
        <f t="shared" si="180"/>
        <v>1</v>
      </c>
      <c r="BL12" s="32" t="str">
        <f t="shared" si="180"/>
        <v>1</v>
      </c>
      <c r="BM12" s="30" t="str">
        <f t="shared" si="180"/>
        <v>0</v>
      </c>
      <c r="BN12" s="29" t="str">
        <f t="shared" ref="BN12:DQ12" si="181">MID($S11, COLUMN(), 1)</f>
        <v>0</v>
      </c>
      <c r="BO12" s="29" t="str">
        <f t="shared" si="181"/>
        <v>1</v>
      </c>
      <c r="BP12" s="33" t="str">
        <f t="shared" si="181"/>
        <v>1</v>
      </c>
      <c r="BQ12" s="31" t="str">
        <f t="shared" si="181"/>
        <v>1</v>
      </c>
      <c r="BR12" s="29" t="str">
        <f t="shared" si="181"/>
        <v>0</v>
      </c>
      <c r="BS12" s="29" t="str">
        <f t="shared" si="181"/>
        <v>0</v>
      </c>
      <c r="BT12" s="32" t="str">
        <f t="shared" si="181"/>
        <v>0</v>
      </c>
      <c r="BU12" s="31" t="str">
        <f t="shared" si="181"/>
        <v>0</v>
      </c>
      <c r="BV12" s="29" t="str">
        <f t="shared" si="181"/>
        <v>0</v>
      </c>
      <c r="BW12" s="29" t="str">
        <f t="shared" si="181"/>
        <v>0</v>
      </c>
      <c r="BX12" s="32" t="str">
        <f t="shared" si="181"/>
        <v>0</v>
      </c>
      <c r="BY12" s="30" t="str">
        <f t="shared" si="181"/>
        <v>1</v>
      </c>
      <c r="BZ12" s="29" t="str">
        <f t="shared" si="181"/>
        <v>0</v>
      </c>
      <c r="CA12" s="29" t="str">
        <f t="shared" si="181"/>
        <v>0</v>
      </c>
      <c r="CB12" s="33" t="str">
        <f t="shared" si="181"/>
        <v>0</v>
      </c>
      <c r="CC12" s="31" t="str">
        <f t="shared" si="181"/>
        <v>0</v>
      </c>
      <c r="CD12" s="29" t="str">
        <f t="shared" si="181"/>
        <v>0</v>
      </c>
      <c r="CE12" s="29" t="str">
        <f t="shared" si="181"/>
        <v>0</v>
      </c>
      <c r="CF12" s="32" t="str">
        <f t="shared" si="181"/>
        <v>0</v>
      </c>
      <c r="CG12" s="31" t="str">
        <f t="shared" si="181"/>
        <v>1</v>
      </c>
      <c r="CH12" s="29" t="str">
        <f t="shared" si="181"/>
        <v>1</v>
      </c>
      <c r="CI12" s="29" t="str">
        <f t="shared" si="181"/>
        <v>1</v>
      </c>
      <c r="CJ12" s="32" t="str">
        <f t="shared" si="181"/>
        <v>1</v>
      </c>
      <c r="CK12" s="30" t="str">
        <f t="shared" si="181"/>
        <v>0</v>
      </c>
      <c r="CL12" s="29" t="str">
        <f t="shared" si="181"/>
        <v>0</v>
      </c>
      <c r="CM12" s="29" t="str">
        <f t="shared" si="181"/>
        <v>1</v>
      </c>
      <c r="CN12" s="33" t="str">
        <f t="shared" si="181"/>
        <v>1</v>
      </c>
      <c r="CO12" s="31" t="str">
        <f t="shared" si="181"/>
        <v>1</v>
      </c>
      <c r="CP12" s="29" t="str">
        <f t="shared" si="181"/>
        <v>1</v>
      </c>
      <c r="CQ12" s="29" t="str">
        <f t="shared" si="181"/>
        <v>1</v>
      </c>
      <c r="CR12" s="32" t="str">
        <f t="shared" si="181"/>
        <v>1</v>
      </c>
      <c r="CS12" s="31" t="str">
        <f t="shared" si="181"/>
        <v>0</v>
      </c>
      <c r="CT12" s="29" t="str">
        <f t="shared" si="181"/>
        <v>0</v>
      </c>
      <c r="CU12" s="29" t="str">
        <f t="shared" si="181"/>
        <v>1</v>
      </c>
      <c r="CV12" s="32" t="str">
        <f t="shared" si="181"/>
        <v>1</v>
      </c>
      <c r="CW12" s="31" t="str">
        <f t="shared" si="181"/>
        <v>0</v>
      </c>
      <c r="CX12" s="29" t="str">
        <f t="shared" si="181"/>
        <v>0</v>
      </c>
      <c r="CY12" s="29" t="str">
        <f t="shared" si="181"/>
        <v>0</v>
      </c>
      <c r="CZ12" s="32" t="str">
        <f t="shared" si="181"/>
        <v>0</v>
      </c>
      <c r="DA12" s="30" t="str">
        <f t="shared" si="181"/>
        <v>0</v>
      </c>
      <c r="DB12" s="29" t="str">
        <f t="shared" si="181"/>
        <v>1</v>
      </c>
      <c r="DC12" s="29" t="str">
        <f t="shared" si="181"/>
        <v>1</v>
      </c>
      <c r="DD12" s="33" t="str">
        <f t="shared" si="181"/>
        <v>1</v>
      </c>
      <c r="DE12" s="31" t="str">
        <f t="shared" si="181"/>
        <v>1</v>
      </c>
      <c r="DF12" s="29" t="str">
        <f t="shared" si="181"/>
        <v>1</v>
      </c>
      <c r="DG12" s="29" t="str">
        <f t="shared" si="181"/>
        <v>1</v>
      </c>
      <c r="DH12" s="32" t="str">
        <f t="shared" si="181"/>
        <v>1</v>
      </c>
      <c r="DI12" s="31" t="str">
        <f t="shared" si="181"/>
        <v>1</v>
      </c>
      <c r="DJ12" s="29" t="str">
        <f t="shared" si="181"/>
        <v>1</v>
      </c>
      <c r="DK12" s="29" t="str">
        <f t="shared" si="181"/>
        <v>1</v>
      </c>
      <c r="DL12" s="32" t="str">
        <f t="shared" si="181"/>
        <v>1</v>
      </c>
      <c r="DM12" s="29" t="str">
        <f t="shared" si="181"/>
        <v>1</v>
      </c>
      <c r="DN12" s="29" t="str">
        <f t="shared" si="181"/>
        <v>1</v>
      </c>
      <c r="DO12" s="29" t="str">
        <f t="shared" si="181"/>
        <v>1</v>
      </c>
      <c r="DP12" s="29" t="str">
        <f t="shared" si="181"/>
        <v>1</v>
      </c>
      <c r="DQ12" s="29" t="str">
        <f t="shared" si="181"/>
        <v>1</v>
      </c>
    </row>
    <row r="13" spans="1:121" x14ac:dyDescent="0.25">
      <c r="A13" s="90" t="str">
        <f>BIN2HEX(CONCATENATE(TEXT(D12,"0"), TEXT(C12,"0"), TEXT(B12,"0"), TEXT(A12,"0")))</f>
        <v>5</v>
      </c>
      <c r="B13" s="90"/>
      <c r="C13" s="90"/>
      <c r="D13" s="90"/>
      <c r="E13" s="90" t="str">
        <f t="shared" ref="E13" si="182">BIN2HEX(CONCATENATE(TEXT(H12,"0"), TEXT(G12,"0"), TEXT(F12,"0"), TEXT(E12,"0")))</f>
        <v>5</v>
      </c>
      <c r="F13" s="90"/>
      <c r="G13" s="90"/>
      <c r="H13" s="90"/>
      <c r="I13" s="90" t="str">
        <f t="shared" ref="I13" si="183">BIN2HEX(CONCATENATE(TEXT(L12,"0"), TEXT(K12,"0"), TEXT(J12,"0"), TEXT(I12,"0")))</f>
        <v>5</v>
      </c>
      <c r="J13" s="90"/>
      <c r="K13" s="90"/>
      <c r="L13" s="90"/>
      <c r="M13" s="90" t="str">
        <f t="shared" ref="M13" si="184">BIN2HEX(CONCATENATE(TEXT(P12,"0"), TEXT(O12,"0"), TEXT(N12,"0"), TEXT(M12,"0")))</f>
        <v>5</v>
      </c>
      <c r="N13" s="90"/>
      <c r="O13" s="90"/>
      <c r="P13" s="90"/>
      <c r="Q13" s="90" t="str">
        <f t="shared" ref="Q13" si="185">BIN2HEX(CONCATENATE(TEXT(T12,"0"), TEXT(S12,"0"), TEXT(R12,"0"), TEXT(Q12,"0")))</f>
        <v>5</v>
      </c>
      <c r="R13" s="90"/>
      <c r="S13" s="90"/>
      <c r="T13" s="90"/>
      <c r="U13" s="90" t="str">
        <f t="shared" ref="U13" si="186">BIN2HEX(CONCATENATE(TEXT(X12,"0"), TEXT(W12,"0"), TEXT(V12,"0"), TEXT(U12,"0")))</f>
        <v>5</v>
      </c>
      <c r="V13" s="90"/>
      <c r="W13" s="90"/>
      <c r="X13" s="90"/>
      <c r="Y13" s="91" t="str">
        <f t="shared" ref="Y13" si="187">BIN2HEX(CONCATENATE(TEXT(AB12,"0"), TEXT(AA12,"0"), TEXT(Z12,"0"), TEXT(Y12,"0")))</f>
        <v>3</v>
      </c>
      <c r="Z13" s="91"/>
      <c r="AA13" s="91"/>
      <c r="AB13" s="91"/>
      <c r="AC13" s="91" t="str">
        <f t="shared" ref="AC13" si="188">BIN2HEX(CONCATENATE(TEXT(AF12,"0"), TEXT(AE12,"0"), TEXT(AD12,"0"), TEXT(AC12,"0")))</f>
        <v>0</v>
      </c>
      <c r="AD13" s="91"/>
      <c r="AE13" s="91"/>
      <c r="AF13" s="91"/>
      <c r="AG13" s="91" t="str">
        <f t="shared" ref="AG13" si="189">BIN2HEX(CONCATENATE(TEXT(AJ12,"0"), TEXT(AI12,"0"), TEXT(AH12,"0"), TEXT(AG12,"0")))</f>
        <v>0</v>
      </c>
      <c r="AH13" s="91"/>
      <c r="AI13" s="91"/>
      <c r="AJ13" s="91"/>
      <c r="AK13" s="91" t="str">
        <f t="shared" ref="AK13" si="190">BIN2HEX(CONCATENATE(TEXT(AN12,"0"), TEXT(AM12,"0"), TEXT(AL12,"0"), TEXT(AK12,"0")))</f>
        <v>1</v>
      </c>
      <c r="AL13" s="91"/>
      <c r="AM13" s="91"/>
      <c r="AN13" s="91"/>
      <c r="AO13" s="92" t="str">
        <f t="shared" ref="AO13" si="191">BIN2HEX(CONCATENATE(TEXT(AR12,"0"), TEXT(AQ12,"0"), TEXT(AP12,"0"), TEXT(AO12,"0")))</f>
        <v>5</v>
      </c>
      <c r="AP13" s="92"/>
      <c r="AQ13" s="92"/>
      <c r="AR13" s="92"/>
      <c r="AS13" s="93" t="str">
        <f t="shared" ref="AS13" si="192">BIN2HEX(CONCATENATE(TEXT(AV12,"0"), TEXT(AU12,"0"), TEXT(AT12,"0"), TEXT(AS12,"0")))</f>
        <v>5</v>
      </c>
      <c r="AT13" s="93"/>
      <c r="AU13" s="93"/>
      <c r="AV13" s="93"/>
      <c r="AW13" s="93" t="str">
        <f t="shared" ref="AW13" si="193">BIN2HEX(CONCATENATE(TEXT(AZ12,"0"), TEXT(AY12,"0"), TEXT(AX12,"0"), TEXT(AW12,"0")))</f>
        <v>0</v>
      </c>
      <c r="AX13" s="93"/>
      <c r="AY13" s="93"/>
      <c r="AZ13" s="93"/>
      <c r="BA13" s="82" t="str">
        <f t="shared" ref="BA13" si="194">BIN2HEX(CONCATENATE(TEXT(BD12,"0"), TEXT(BC12,"0"), TEXT(BB12,"0"), TEXT(BA12,"0")))</f>
        <v>F</v>
      </c>
      <c r="BB13" s="82"/>
      <c r="BC13" s="82"/>
      <c r="BD13" s="82"/>
      <c r="BE13" s="82" t="str">
        <f t="shared" ref="BE13" si="195">BIN2HEX(CONCATENATE(TEXT(BH12,"0"), TEXT(BG12,"0"), TEXT(BF12,"0"), TEXT(BE12,"0")))</f>
        <v>F</v>
      </c>
      <c r="BF13" s="82"/>
      <c r="BG13" s="82"/>
      <c r="BH13" s="82"/>
      <c r="BI13" s="82" t="str">
        <f t="shared" ref="BI13" si="196">BIN2HEX(CONCATENATE(TEXT(BL12,"0"), TEXT(BK12,"0"), TEXT(BJ12,"0"), TEXT(BI12,"0")))</f>
        <v>C</v>
      </c>
      <c r="BJ13" s="82"/>
      <c r="BK13" s="82"/>
      <c r="BL13" s="82"/>
      <c r="BM13" s="82" t="str">
        <f t="shared" ref="BM13" si="197">BIN2HEX(CONCATENATE(TEXT(BP12,"0"), TEXT(BO12,"0"), TEXT(BN12,"0"), TEXT(BM12,"0")))</f>
        <v>C</v>
      </c>
      <c r="BN13" s="82"/>
      <c r="BO13" s="82"/>
      <c r="BP13" s="82"/>
      <c r="BQ13" s="82" t="str">
        <f t="shared" ref="BQ13" si="198">BIN2HEX(CONCATENATE(TEXT(BT12,"0"), TEXT(BS12,"0"), TEXT(BR12,"0"), TEXT(BQ12,"0")))</f>
        <v>1</v>
      </c>
      <c r="BR13" s="82"/>
      <c r="BS13" s="82"/>
      <c r="BT13" s="82"/>
      <c r="BU13" s="82" t="str">
        <f t="shared" ref="BU13" si="199">BIN2HEX(CONCATENATE(TEXT(BX12,"0"), TEXT(BW12,"0"), TEXT(BV12,"0"), TEXT(BU12,"0")))</f>
        <v>0</v>
      </c>
      <c r="BV13" s="82"/>
      <c r="BW13" s="82"/>
      <c r="BX13" s="82"/>
      <c r="BY13" s="82" t="str">
        <f t="shared" ref="BY13" si="200">BIN2HEX(CONCATENATE(TEXT(CB12,"0"), TEXT(CA12,"0"), TEXT(BZ12,"0"), TEXT(BY12,"0")))</f>
        <v>1</v>
      </c>
      <c r="BZ13" s="82"/>
      <c r="CA13" s="82"/>
      <c r="CB13" s="82"/>
      <c r="CC13" s="82" t="str">
        <f t="shared" ref="CC13" si="201">BIN2HEX(CONCATENATE(TEXT(CF12,"0"), TEXT(CE12,"0"), TEXT(CD12,"0"), TEXT(CC12,"0")))</f>
        <v>0</v>
      </c>
      <c r="CD13" s="82"/>
      <c r="CE13" s="82"/>
      <c r="CF13" s="82"/>
      <c r="CG13" s="82" t="str">
        <f t="shared" ref="CG13" si="202">BIN2HEX(CONCATENATE(TEXT(CJ12,"0"), TEXT(CI12,"0"), TEXT(CH12,"0"), TEXT(CG12,"0")))</f>
        <v>F</v>
      </c>
      <c r="CH13" s="82"/>
      <c r="CI13" s="82"/>
      <c r="CJ13" s="82"/>
      <c r="CK13" s="82" t="str">
        <f t="shared" ref="CK13" si="203">BIN2HEX(CONCATENATE(TEXT(CN12,"0"), TEXT(CM12,"0"), TEXT(CL12,"0"), TEXT(CK12,"0")))</f>
        <v>C</v>
      </c>
      <c r="CL13" s="82"/>
      <c r="CM13" s="82"/>
      <c r="CN13" s="82"/>
      <c r="CO13" s="89" t="str">
        <f t="shared" ref="CO13" si="204">BIN2HEX(CONCATENATE(TEXT(CR12,"0"), TEXT(CQ12,"0"), TEXT(CP12,"0"), TEXT(CO12,"0")))</f>
        <v>F</v>
      </c>
      <c r="CP13" s="89"/>
      <c r="CQ13" s="89"/>
      <c r="CR13" s="89"/>
      <c r="CS13" s="89" t="str">
        <f t="shared" ref="CS13" si="205">BIN2HEX(CONCATENATE(TEXT(CV12,"0"), TEXT(CU12,"0"), TEXT(CT12,"0"), TEXT(CS12,"0")))</f>
        <v>C</v>
      </c>
      <c r="CT13" s="89"/>
      <c r="CU13" s="89"/>
      <c r="CV13" s="89"/>
      <c r="CW13" s="89" t="str">
        <f t="shared" ref="CW13" si="206">BIN2HEX(CONCATENATE(TEXT(CZ12,"0"), TEXT(CY12,"0"), TEXT(CX12,"0"), TEXT(CW12,"0")))</f>
        <v>0</v>
      </c>
      <c r="CX13" s="89"/>
      <c r="CY13" s="89"/>
      <c r="CZ13" s="89"/>
      <c r="DA13" s="89" t="str">
        <f t="shared" ref="DA13" si="207">BIN2HEX(CONCATENATE(TEXT(DD12,"0"), TEXT(DC12,"0"), TEXT(DB12,"0"), TEXT(DA12,"0")))</f>
        <v>E</v>
      </c>
      <c r="DB13" s="89"/>
      <c r="DC13" s="89"/>
      <c r="DD13" s="89"/>
      <c r="DE13" s="81" t="str">
        <f t="shared" ref="DE13" si="208">BIN2HEX(CONCATENATE(TEXT(DH12,"0"), TEXT(DG12,"0"), TEXT(DF12,"0"), TEXT(DE12,"0")))</f>
        <v>F</v>
      </c>
      <c r="DF13" s="81"/>
      <c r="DG13" s="81"/>
      <c r="DH13" s="81"/>
      <c r="DI13" s="81" t="str">
        <f t="shared" ref="DI13" si="209">BIN2HEX(CONCATENATE(TEXT(DL12,"0"), TEXT(DK12,"0"), TEXT(DJ12,"0"), TEXT(DI12,"0")))</f>
        <v>F</v>
      </c>
      <c r="DJ13" s="81"/>
      <c r="DK13" s="81"/>
      <c r="DL13" s="81"/>
      <c r="DM13" s="81" t="str">
        <f t="shared" ref="DM13" si="210">BIN2HEX(CONCATENATE(TEXT(DP12,"0"), TEXT(DO12,"0"), TEXT(DN12,"0"), TEXT(DM12,"0")))</f>
        <v>F</v>
      </c>
      <c r="DN13" s="81"/>
      <c r="DO13" s="81"/>
      <c r="DP13" s="81"/>
    </row>
    <row r="14" spans="1:121" x14ac:dyDescent="0.25">
      <c r="A14" s="90" t="s">
        <v>95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1" t="s">
        <v>102</v>
      </c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2" t="s">
        <v>73</v>
      </c>
      <c r="AP14" s="92"/>
      <c r="AQ14" s="92"/>
      <c r="AR14" s="92"/>
      <c r="AS14" s="93" t="s">
        <v>74</v>
      </c>
      <c r="AT14" s="93"/>
      <c r="AU14" s="93"/>
      <c r="AV14" s="93"/>
      <c r="AW14" s="93"/>
      <c r="AX14" s="93"/>
      <c r="AY14" s="93"/>
      <c r="AZ14" s="93"/>
      <c r="BA14" s="82" t="s">
        <v>422</v>
      </c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9" t="s">
        <v>96</v>
      </c>
      <c r="CP14" s="89"/>
      <c r="CQ14" s="89"/>
      <c r="CR14" s="89"/>
      <c r="CS14" s="89"/>
      <c r="CT14" s="89"/>
      <c r="CU14" s="89"/>
      <c r="CV14" s="89"/>
      <c r="CW14" s="89"/>
      <c r="CX14" s="89"/>
      <c r="CY14" s="89"/>
      <c r="CZ14" s="89"/>
      <c r="DA14" s="89"/>
      <c r="DB14" s="89"/>
      <c r="DC14" s="89"/>
      <c r="DD14" s="89"/>
    </row>
    <row r="15" spans="1:121" ht="15.75" thickBot="1" x14ac:dyDescent="0.3">
      <c r="A15" s="90"/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1" t="str">
        <f>"0x"&amp;CONCATENATE(AK13,AG13,AC13,Y13)</f>
        <v>0x1003</v>
      </c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2"/>
      <c r="AP15" s="92"/>
      <c r="AQ15" s="92"/>
      <c r="AR15" s="92"/>
      <c r="AS15" s="93" t="str">
        <f>"LI: 0x"&amp;CONCATENATE(AW13,AS13)&amp;" ("&amp;HEX2DEC(CONCATENATE(AW13,AS13))&amp;")"</f>
        <v>LI: 0x05 (5)</v>
      </c>
      <c r="AT15" s="93"/>
      <c r="AU15" s="93"/>
      <c r="AV15" s="93"/>
      <c r="AW15" s="93"/>
      <c r="AX15" s="93"/>
      <c r="AY15" s="93"/>
      <c r="AZ15" s="93"/>
      <c r="BA15" s="82" t="str">
        <f>"LI: 0x"&amp;CONCATENATE(BE13,BA13,BM13,BI13,BU13,BQ13,CC13,BY13,CK13,CG13)&amp;" ("&amp;HEX2DEC(CONCATENATE(BE13,BA13,BM13,BI13,BU13,BQ13,CC13,BY13,CK13,CG13))&amp;")"</f>
        <v>LI: 0xFFCC0101CF (-872349233)</v>
      </c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2"/>
      <c r="BV15" s="82"/>
      <c r="BW15" s="82"/>
      <c r="BX15" s="82"/>
      <c r="BY15" s="82"/>
      <c r="BZ15" s="82"/>
      <c r="CA15" s="82"/>
      <c r="CB15" s="82"/>
      <c r="CC15" s="82"/>
      <c r="CD15" s="82"/>
      <c r="CE15" s="82"/>
      <c r="CF15" s="82"/>
      <c r="CG15" s="82"/>
      <c r="CH15" s="82"/>
      <c r="CI15" s="82"/>
      <c r="CJ15" s="82"/>
      <c r="CK15" s="82"/>
      <c r="CL15" s="82"/>
      <c r="CM15" s="82"/>
      <c r="CN15" s="82"/>
      <c r="CO15" s="86"/>
      <c r="CP15" s="87"/>
      <c r="CQ15" s="87"/>
      <c r="CR15" s="87"/>
      <c r="CS15" s="87"/>
      <c r="CT15" s="87"/>
      <c r="CU15" s="87"/>
      <c r="CV15" s="87"/>
      <c r="CW15" s="87"/>
      <c r="CX15" s="87"/>
      <c r="CY15" s="87"/>
      <c r="CZ15" s="87"/>
      <c r="DA15" s="87"/>
      <c r="DB15" s="87"/>
      <c r="DC15" s="87"/>
      <c r="DD15" s="88"/>
    </row>
    <row r="16" spans="1:121" x14ac:dyDescent="0.25">
      <c r="A16" s="35" t="s">
        <v>436</v>
      </c>
      <c r="B16" s="35"/>
      <c r="C16" s="35"/>
      <c r="D16" s="35"/>
      <c r="E16" s="35"/>
      <c r="F16" s="35"/>
      <c r="G16" s="35"/>
      <c r="H16" s="35"/>
      <c r="I16" s="35"/>
      <c r="J16" s="35"/>
      <c r="K16" s="35" t="s">
        <v>141</v>
      </c>
      <c r="L16" s="35"/>
      <c r="M16" s="35"/>
      <c r="N16" s="35"/>
      <c r="O16" s="35"/>
      <c r="P16" s="35"/>
      <c r="Q16" s="35"/>
      <c r="R16" s="35"/>
      <c r="S16" s="36" t="s">
        <v>433</v>
      </c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</row>
    <row r="17" spans="1:121" x14ac:dyDescent="0.25">
      <c r="A17" s="31" t="str">
        <f>MID($S16, COLUMN(), 1)</f>
        <v>1</v>
      </c>
      <c r="B17" s="29" t="str">
        <f t="shared" ref="B17:BM17" si="211">MID($S16, COLUMN(), 1)</f>
        <v>0</v>
      </c>
      <c r="C17" s="29" t="str">
        <f t="shared" si="211"/>
        <v>1</v>
      </c>
      <c r="D17" s="32" t="str">
        <f t="shared" si="211"/>
        <v>0</v>
      </c>
      <c r="E17" s="30" t="str">
        <f t="shared" si="211"/>
        <v>1</v>
      </c>
      <c r="F17" s="29" t="str">
        <f t="shared" si="211"/>
        <v>0</v>
      </c>
      <c r="G17" s="29" t="str">
        <f t="shared" si="211"/>
        <v>1</v>
      </c>
      <c r="H17" s="33" t="str">
        <f t="shared" si="211"/>
        <v>0</v>
      </c>
      <c r="I17" s="31" t="str">
        <f t="shared" si="211"/>
        <v>1</v>
      </c>
      <c r="J17" s="29" t="str">
        <f t="shared" si="211"/>
        <v>0</v>
      </c>
      <c r="K17" s="29" t="str">
        <f t="shared" si="211"/>
        <v>1</v>
      </c>
      <c r="L17" s="32" t="str">
        <f t="shared" si="211"/>
        <v>0</v>
      </c>
      <c r="M17" s="31" t="str">
        <f t="shared" si="211"/>
        <v>1</v>
      </c>
      <c r="N17" s="29" t="str">
        <f t="shared" si="211"/>
        <v>0</v>
      </c>
      <c r="O17" s="29" t="str">
        <f t="shared" si="211"/>
        <v>1</v>
      </c>
      <c r="P17" s="32" t="str">
        <f t="shared" si="211"/>
        <v>0</v>
      </c>
      <c r="Q17" s="30" t="str">
        <f t="shared" si="211"/>
        <v>1</v>
      </c>
      <c r="R17" s="29" t="str">
        <f t="shared" si="211"/>
        <v>0</v>
      </c>
      <c r="S17" s="29" t="str">
        <f t="shared" si="211"/>
        <v>1</v>
      </c>
      <c r="T17" s="33" t="str">
        <f t="shared" si="211"/>
        <v>0</v>
      </c>
      <c r="U17" s="31" t="str">
        <f t="shared" si="211"/>
        <v>1</v>
      </c>
      <c r="V17" s="29" t="str">
        <f t="shared" si="211"/>
        <v>0</v>
      </c>
      <c r="W17" s="29" t="str">
        <f t="shared" si="211"/>
        <v>1</v>
      </c>
      <c r="X17" s="32" t="str">
        <f t="shared" si="211"/>
        <v>0</v>
      </c>
      <c r="Y17" s="31" t="str">
        <f t="shared" si="211"/>
        <v>1</v>
      </c>
      <c r="Z17" s="29" t="str">
        <f t="shared" si="211"/>
        <v>1</v>
      </c>
      <c r="AA17" s="29" t="str">
        <f t="shared" si="211"/>
        <v>0</v>
      </c>
      <c r="AB17" s="32" t="str">
        <f t="shared" si="211"/>
        <v>0</v>
      </c>
      <c r="AC17" s="30" t="str">
        <f t="shared" si="211"/>
        <v>0</v>
      </c>
      <c r="AD17" s="29" t="str">
        <f t="shared" si="211"/>
        <v>0</v>
      </c>
      <c r="AE17" s="29" t="str">
        <f t="shared" si="211"/>
        <v>0</v>
      </c>
      <c r="AF17" s="33" t="str">
        <f t="shared" si="211"/>
        <v>0</v>
      </c>
      <c r="AG17" s="31" t="str">
        <f t="shared" si="211"/>
        <v>0</v>
      </c>
      <c r="AH17" s="29" t="str">
        <f t="shared" si="211"/>
        <v>0</v>
      </c>
      <c r="AI17" s="29" t="str">
        <f t="shared" si="211"/>
        <v>0</v>
      </c>
      <c r="AJ17" s="32" t="str">
        <f t="shared" si="211"/>
        <v>0</v>
      </c>
      <c r="AK17" s="31" t="str">
        <f t="shared" si="211"/>
        <v>1</v>
      </c>
      <c r="AL17" s="29" t="str">
        <f t="shared" si="211"/>
        <v>0</v>
      </c>
      <c r="AM17" s="29" t="str">
        <f t="shared" si="211"/>
        <v>0</v>
      </c>
      <c r="AN17" s="32" t="str">
        <f t="shared" si="211"/>
        <v>0</v>
      </c>
      <c r="AO17" s="30" t="str">
        <f t="shared" si="211"/>
        <v>1</v>
      </c>
      <c r="AP17" s="29" t="str">
        <f t="shared" si="211"/>
        <v>0</v>
      </c>
      <c r="AQ17" s="29" t="str">
        <f t="shared" si="211"/>
        <v>1</v>
      </c>
      <c r="AR17" s="33" t="str">
        <f t="shared" si="211"/>
        <v>0</v>
      </c>
      <c r="AS17" s="31" t="str">
        <f t="shared" si="211"/>
        <v>1</v>
      </c>
      <c r="AT17" s="29" t="str">
        <f t="shared" si="211"/>
        <v>0</v>
      </c>
      <c r="AU17" s="29" t="str">
        <f t="shared" si="211"/>
        <v>1</v>
      </c>
      <c r="AV17" s="32" t="str">
        <f t="shared" si="211"/>
        <v>0</v>
      </c>
      <c r="AW17" s="31" t="str">
        <f t="shared" si="211"/>
        <v>0</v>
      </c>
      <c r="AX17" s="29" t="str">
        <f t="shared" si="211"/>
        <v>0</v>
      </c>
      <c r="AY17" s="29" t="str">
        <f t="shared" si="211"/>
        <v>0</v>
      </c>
      <c r="AZ17" s="32" t="str">
        <f t="shared" si="211"/>
        <v>0</v>
      </c>
      <c r="BA17" s="30" t="str">
        <f t="shared" si="211"/>
        <v>1</v>
      </c>
      <c r="BB17" s="29" t="str">
        <f t="shared" si="211"/>
        <v>1</v>
      </c>
      <c r="BC17" s="29" t="str">
        <f t="shared" si="211"/>
        <v>1</v>
      </c>
      <c r="BD17" s="33" t="str">
        <f t="shared" si="211"/>
        <v>1</v>
      </c>
      <c r="BE17" s="31" t="str">
        <f t="shared" si="211"/>
        <v>1</v>
      </c>
      <c r="BF17" s="29" t="str">
        <f t="shared" si="211"/>
        <v>1</v>
      </c>
      <c r="BG17" s="29" t="str">
        <f t="shared" si="211"/>
        <v>1</v>
      </c>
      <c r="BH17" s="32" t="str">
        <f t="shared" si="211"/>
        <v>1</v>
      </c>
      <c r="BI17" s="31" t="str">
        <f t="shared" si="211"/>
        <v>0</v>
      </c>
      <c r="BJ17" s="29" t="str">
        <f t="shared" si="211"/>
        <v>0</v>
      </c>
      <c r="BK17" s="29" t="str">
        <f t="shared" si="211"/>
        <v>1</v>
      </c>
      <c r="BL17" s="32" t="str">
        <f t="shared" si="211"/>
        <v>1</v>
      </c>
      <c r="BM17" s="30" t="str">
        <f t="shared" si="211"/>
        <v>0</v>
      </c>
      <c r="BN17" s="29" t="str">
        <f t="shared" ref="BN17:DQ17" si="212">MID($S16, COLUMN(), 1)</f>
        <v>0</v>
      </c>
      <c r="BO17" s="29" t="str">
        <f t="shared" si="212"/>
        <v>1</v>
      </c>
      <c r="BP17" s="33" t="str">
        <f t="shared" si="212"/>
        <v>1</v>
      </c>
      <c r="BQ17" s="31" t="str">
        <f t="shared" si="212"/>
        <v>1</v>
      </c>
      <c r="BR17" s="29" t="str">
        <f t="shared" si="212"/>
        <v>0</v>
      </c>
      <c r="BS17" s="29" t="str">
        <f t="shared" si="212"/>
        <v>0</v>
      </c>
      <c r="BT17" s="32" t="str">
        <f t="shared" si="212"/>
        <v>0</v>
      </c>
      <c r="BU17" s="31" t="str">
        <f t="shared" si="212"/>
        <v>0</v>
      </c>
      <c r="BV17" s="29" t="str">
        <f t="shared" si="212"/>
        <v>0</v>
      </c>
      <c r="BW17" s="29" t="str">
        <f t="shared" si="212"/>
        <v>0</v>
      </c>
      <c r="BX17" s="32" t="str">
        <f t="shared" si="212"/>
        <v>0</v>
      </c>
      <c r="BY17" s="30" t="str">
        <f t="shared" si="212"/>
        <v>1</v>
      </c>
      <c r="BZ17" s="29" t="str">
        <f t="shared" si="212"/>
        <v>0</v>
      </c>
      <c r="CA17" s="29" t="str">
        <f t="shared" si="212"/>
        <v>0</v>
      </c>
      <c r="CB17" s="33" t="str">
        <f t="shared" si="212"/>
        <v>0</v>
      </c>
      <c r="CC17" s="31" t="str">
        <f t="shared" si="212"/>
        <v>0</v>
      </c>
      <c r="CD17" s="29" t="str">
        <f t="shared" si="212"/>
        <v>0</v>
      </c>
      <c r="CE17" s="29" t="str">
        <f t="shared" si="212"/>
        <v>0</v>
      </c>
      <c r="CF17" s="32" t="str">
        <f t="shared" si="212"/>
        <v>0</v>
      </c>
      <c r="CG17" s="31" t="str">
        <f t="shared" si="212"/>
        <v>1</v>
      </c>
      <c r="CH17" s="29" t="str">
        <f t="shared" si="212"/>
        <v>0</v>
      </c>
      <c r="CI17" s="29" t="str">
        <f t="shared" si="212"/>
        <v>1</v>
      </c>
      <c r="CJ17" s="32" t="str">
        <f t="shared" si="212"/>
        <v>1</v>
      </c>
      <c r="CK17" s="30" t="str">
        <f t="shared" si="212"/>
        <v>0</v>
      </c>
      <c r="CL17" s="29" t="str">
        <f t="shared" si="212"/>
        <v>0</v>
      </c>
      <c r="CM17" s="29" t="str">
        <f t="shared" si="212"/>
        <v>1</v>
      </c>
      <c r="CN17" s="33" t="str">
        <f t="shared" si="212"/>
        <v>1</v>
      </c>
      <c r="CO17" s="31" t="str">
        <f t="shared" si="212"/>
        <v>1</v>
      </c>
      <c r="CP17" s="29" t="str">
        <f t="shared" si="212"/>
        <v>0</v>
      </c>
      <c r="CQ17" s="29" t="str">
        <f t="shared" si="212"/>
        <v>1</v>
      </c>
      <c r="CR17" s="32" t="str">
        <f t="shared" si="212"/>
        <v>1</v>
      </c>
      <c r="CS17" s="31" t="str">
        <f t="shared" si="212"/>
        <v>1</v>
      </c>
      <c r="CT17" s="29" t="str">
        <f t="shared" si="212"/>
        <v>0</v>
      </c>
      <c r="CU17" s="29" t="str">
        <f t="shared" si="212"/>
        <v>1</v>
      </c>
      <c r="CV17" s="32" t="str">
        <f t="shared" si="212"/>
        <v>1</v>
      </c>
      <c r="CW17" s="31" t="str">
        <f t="shared" si="212"/>
        <v>1</v>
      </c>
      <c r="CX17" s="29" t="str">
        <f t="shared" si="212"/>
        <v>1</v>
      </c>
      <c r="CY17" s="29" t="str">
        <f t="shared" si="212"/>
        <v>0</v>
      </c>
      <c r="CZ17" s="32" t="str">
        <f t="shared" si="212"/>
        <v>0</v>
      </c>
      <c r="DA17" s="30" t="str">
        <f t="shared" si="212"/>
        <v>1</v>
      </c>
      <c r="DB17" s="29" t="str">
        <f t="shared" si="212"/>
        <v>0</v>
      </c>
      <c r="DC17" s="29" t="str">
        <f t="shared" si="212"/>
        <v>0</v>
      </c>
      <c r="DD17" s="33" t="str">
        <f t="shared" si="212"/>
        <v>0</v>
      </c>
      <c r="DE17" s="31" t="str">
        <f t="shared" si="212"/>
        <v>1</v>
      </c>
      <c r="DF17" s="29" t="str">
        <f t="shared" si="212"/>
        <v>1</v>
      </c>
      <c r="DG17" s="29" t="str">
        <f t="shared" si="212"/>
        <v>1</v>
      </c>
      <c r="DH17" s="32" t="str">
        <f t="shared" si="212"/>
        <v>1</v>
      </c>
      <c r="DI17" s="31" t="str">
        <f t="shared" si="212"/>
        <v>1</v>
      </c>
      <c r="DJ17" s="29" t="str">
        <f t="shared" si="212"/>
        <v>1</v>
      </c>
      <c r="DK17" s="29" t="str">
        <f t="shared" si="212"/>
        <v>1</v>
      </c>
      <c r="DL17" s="32" t="str">
        <f t="shared" si="212"/>
        <v>1</v>
      </c>
      <c r="DM17" s="29" t="str">
        <f t="shared" si="212"/>
        <v>1</v>
      </c>
      <c r="DN17" s="29" t="str">
        <f t="shared" si="212"/>
        <v>1</v>
      </c>
      <c r="DO17" s="29" t="str">
        <f t="shared" si="212"/>
        <v>1</v>
      </c>
      <c r="DP17" s="29" t="str">
        <f t="shared" si="212"/>
        <v>1</v>
      </c>
      <c r="DQ17" s="29" t="str">
        <f t="shared" si="212"/>
        <v>1</v>
      </c>
    </row>
    <row r="18" spans="1:121" x14ac:dyDescent="0.25">
      <c r="A18" s="90" t="str">
        <f>BIN2HEX(CONCATENATE(TEXT(D17,"0"), TEXT(C17,"0"), TEXT(B17,"0"), TEXT(A17,"0")))</f>
        <v>5</v>
      </c>
      <c r="B18" s="90"/>
      <c r="C18" s="90"/>
      <c r="D18" s="90"/>
      <c r="E18" s="90" t="str">
        <f t="shared" ref="E18" si="213">BIN2HEX(CONCATENATE(TEXT(H17,"0"), TEXT(G17,"0"), TEXT(F17,"0"), TEXT(E17,"0")))</f>
        <v>5</v>
      </c>
      <c r="F18" s="90"/>
      <c r="G18" s="90"/>
      <c r="H18" s="90"/>
      <c r="I18" s="90" t="str">
        <f t="shared" ref="I18" si="214">BIN2HEX(CONCATENATE(TEXT(L17,"0"), TEXT(K17,"0"), TEXT(J17,"0"), TEXT(I17,"0")))</f>
        <v>5</v>
      </c>
      <c r="J18" s="90"/>
      <c r="K18" s="90"/>
      <c r="L18" s="90"/>
      <c r="M18" s="90" t="str">
        <f t="shared" ref="M18" si="215">BIN2HEX(CONCATENATE(TEXT(P17,"0"), TEXT(O17,"0"), TEXT(N17,"0"), TEXT(M17,"0")))</f>
        <v>5</v>
      </c>
      <c r="N18" s="90"/>
      <c r="O18" s="90"/>
      <c r="P18" s="90"/>
      <c r="Q18" s="90" t="str">
        <f t="shared" ref="Q18" si="216">BIN2HEX(CONCATENATE(TEXT(T17,"0"), TEXT(S17,"0"), TEXT(R17,"0"), TEXT(Q17,"0")))</f>
        <v>5</v>
      </c>
      <c r="R18" s="90"/>
      <c r="S18" s="90"/>
      <c r="T18" s="90"/>
      <c r="U18" s="90" t="str">
        <f t="shared" ref="U18" si="217">BIN2HEX(CONCATENATE(TEXT(X17,"0"), TEXT(W17,"0"), TEXT(V17,"0"), TEXT(U17,"0")))</f>
        <v>5</v>
      </c>
      <c r="V18" s="90"/>
      <c r="W18" s="90"/>
      <c r="X18" s="90"/>
      <c r="Y18" s="91" t="str">
        <f t="shared" ref="Y18" si="218">BIN2HEX(CONCATENATE(TEXT(AB17,"0"), TEXT(AA17,"0"), TEXT(Z17,"0"), TEXT(Y17,"0")))</f>
        <v>3</v>
      </c>
      <c r="Z18" s="91"/>
      <c r="AA18" s="91"/>
      <c r="AB18" s="91"/>
      <c r="AC18" s="91" t="str">
        <f t="shared" ref="AC18" si="219">BIN2HEX(CONCATENATE(TEXT(AF17,"0"), TEXT(AE17,"0"), TEXT(AD17,"0"), TEXT(AC17,"0")))</f>
        <v>0</v>
      </c>
      <c r="AD18" s="91"/>
      <c r="AE18" s="91"/>
      <c r="AF18" s="91"/>
      <c r="AG18" s="91" t="str">
        <f t="shared" ref="AG18" si="220">BIN2HEX(CONCATENATE(TEXT(AJ17,"0"), TEXT(AI17,"0"), TEXT(AH17,"0"), TEXT(AG17,"0")))</f>
        <v>0</v>
      </c>
      <c r="AH18" s="91"/>
      <c r="AI18" s="91"/>
      <c r="AJ18" s="91"/>
      <c r="AK18" s="91" t="str">
        <f t="shared" ref="AK18" si="221">BIN2HEX(CONCATENATE(TEXT(AN17,"0"), TEXT(AM17,"0"), TEXT(AL17,"0"), TEXT(AK17,"0")))</f>
        <v>1</v>
      </c>
      <c r="AL18" s="91"/>
      <c r="AM18" s="91"/>
      <c r="AN18" s="91"/>
      <c r="AO18" s="92" t="str">
        <f t="shared" ref="AO18" si="222">BIN2HEX(CONCATENATE(TEXT(AR17,"0"), TEXT(AQ17,"0"), TEXT(AP17,"0"), TEXT(AO17,"0")))</f>
        <v>5</v>
      </c>
      <c r="AP18" s="92"/>
      <c r="AQ18" s="92"/>
      <c r="AR18" s="92"/>
      <c r="AS18" s="93" t="str">
        <f t="shared" ref="AS18" si="223">BIN2HEX(CONCATENATE(TEXT(AV17,"0"), TEXT(AU17,"0"), TEXT(AT17,"0"), TEXT(AS17,"0")))</f>
        <v>5</v>
      </c>
      <c r="AT18" s="93"/>
      <c r="AU18" s="93"/>
      <c r="AV18" s="93"/>
      <c r="AW18" s="93" t="str">
        <f t="shared" ref="AW18" si="224">BIN2HEX(CONCATENATE(TEXT(AZ17,"0"), TEXT(AY17,"0"), TEXT(AX17,"0"), TEXT(AW17,"0")))</f>
        <v>0</v>
      </c>
      <c r="AX18" s="93"/>
      <c r="AY18" s="93"/>
      <c r="AZ18" s="93"/>
      <c r="BA18" s="82" t="str">
        <f t="shared" ref="BA18" si="225">BIN2HEX(CONCATENATE(TEXT(BD17,"0"), TEXT(BC17,"0"), TEXT(BB17,"0"), TEXT(BA17,"0")))</f>
        <v>F</v>
      </c>
      <c r="BB18" s="82"/>
      <c r="BC18" s="82"/>
      <c r="BD18" s="82"/>
      <c r="BE18" s="82" t="str">
        <f t="shared" ref="BE18" si="226">BIN2HEX(CONCATENATE(TEXT(BH17,"0"), TEXT(BG17,"0"), TEXT(BF17,"0"), TEXT(BE17,"0")))</f>
        <v>F</v>
      </c>
      <c r="BF18" s="82"/>
      <c r="BG18" s="82"/>
      <c r="BH18" s="82"/>
      <c r="BI18" s="82" t="str">
        <f t="shared" ref="BI18" si="227">BIN2HEX(CONCATENATE(TEXT(BL17,"0"), TEXT(BK17,"0"), TEXT(BJ17,"0"), TEXT(BI17,"0")))</f>
        <v>C</v>
      </c>
      <c r="BJ18" s="82"/>
      <c r="BK18" s="82"/>
      <c r="BL18" s="82"/>
      <c r="BM18" s="82" t="str">
        <f t="shared" ref="BM18" si="228">BIN2HEX(CONCATENATE(TEXT(BP17,"0"), TEXT(BO17,"0"), TEXT(BN17,"0"), TEXT(BM17,"0")))</f>
        <v>C</v>
      </c>
      <c r="BN18" s="82"/>
      <c r="BO18" s="82"/>
      <c r="BP18" s="82"/>
      <c r="BQ18" s="82" t="str">
        <f t="shared" ref="BQ18" si="229">BIN2HEX(CONCATENATE(TEXT(BT17,"0"), TEXT(BS17,"0"), TEXT(BR17,"0"), TEXT(BQ17,"0")))</f>
        <v>1</v>
      </c>
      <c r="BR18" s="82"/>
      <c r="BS18" s="82"/>
      <c r="BT18" s="82"/>
      <c r="BU18" s="82" t="str">
        <f t="shared" ref="BU18" si="230">BIN2HEX(CONCATENATE(TEXT(BX17,"0"), TEXT(BW17,"0"), TEXT(BV17,"0"), TEXT(BU17,"0")))</f>
        <v>0</v>
      </c>
      <c r="BV18" s="82"/>
      <c r="BW18" s="82"/>
      <c r="BX18" s="82"/>
      <c r="BY18" s="82" t="str">
        <f t="shared" ref="BY18" si="231">BIN2HEX(CONCATENATE(TEXT(CB17,"0"), TEXT(CA17,"0"), TEXT(BZ17,"0"), TEXT(BY17,"0")))</f>
        <v>1</v>
      </c>
      <c r="BZ18" s="82"/>
      <c r="CA18" s="82"/>
      <c r="CB18" s="82"/>
      <c r="CC18" s="82" t="str">
        <f t="shared" ref="CC18" si="232">BIN2HEX(CONCATENATE(TEXT(CF17,"0"), TEXT(CE17,"0"), TEXT(CD17,"0"), TEXT(CC17,"0")))</f>
        <v>0</v>
      </c>
      <c r="CD18" s="82"/>
      <c r="CE18" s="82"/>
      <c r="CF18" s="82"/>
      <c r="CG18" s="82" t="str">
        <f t="shared" ref="CG18" si="233">BIN2HEX(CONCATENATE(TEXT(CJ17,"0"), TEXT(CI17,"0"), TEXT(CH17,"0"), TEXT(CG17,"0")))</f>
        <v>D</v>
      </c>
      <c r="CH18" s="82"/>
      <c r="CI18" s="82"/>
      <c r="CJ18" s="82"/>
      <c r="CK18" s="82" t="str">
        <f t="shared" ref="CK18" si="234">BIN2HEX(CONCATENATE(TEXT(CN17,"0"), TEXT(CM17,"0"), TEXT(CL17,"0"), TEXT(CK17,"0")))</f>
        <v>C</v>
      </c>
      <c r="CL18" s="82"/>
      <c r="CM18" s="82"/>
      <c r="CN18" s="82"/>
      <c r="CO18" s="89" t="str">
        <f t="shared" ref="CO18" si="235">BIN2HEX(CONCATENATE(TEXT(CR17,"0"), TEXT(CQ17,"0"), TEXT(CP17,"0"), TEXT(CO17,"0")))</f>
        <v>D</v>
      </c>
      <c r="CP18" s="89"/>
      <c r="CQ18" s="89"/>
      <c r="CR18" s="89"/>
      <c r="CS18" s="89" t="str">
        <f t="shared" ref="CS18" si="236">BIN2HEX(CONCATENATE(TEXT(CV17,"0"), TEXT(CU17,"0"), TEXT(CT17,"0"), TEXT(CS17,"0")))</f>
        <v>D</v>
      </c>
      <c r="CT18" s="89"/>
      <c r="CU18" s="89"/>
      <c r="CV18" s="89"/>
      <c r="CW18" s="89" t="str">
        <f t="shared" ref="CW18" si="237">BIN2HEX(CONCATENATE(TEXT(CZ17,"0"), TEXT(CY17,"0"), TEXT(CX17,"0"), TEXT(CW17,"0")))</f>
        <v>3</v>
      </c>
      <c r="CX18" s="89"/>
      <c r="CY18" s="89"/>
      <c r="CZ18" s="89"/>
      <c r="DA18" s="89" t="str">
        <f t="shared" ref="DA18" si="238">BIN2HEX(CONCATENATE(TEXT(DD17,"0"), TEXT(DC17,"0"), TEXT(DB17,"0"), TEXT(DA17,"0")))</f>
        <v>1</v>
      </c>
      <c r="DB18" s="89"/>
      <c r="DC18" s="89"/>
      <c r="DD18" s="89"/>
      <c r="DE18" s="81" t="str">
        <f t="shared" ref="DE18" si="239">BIN2HEX(CONCATENATE(TEXT(DH17,"0"), TEXT(DG17,"0"), TEXT(DF17,"0"), TEXT(DE17,"0")))</f>
        <v>F</v>
      </c>
      <c r="DF18" s="81"/>
      <c r="DG18" s="81"/>
      <c r="DH18" s="81"/>
      <c r="DI18" s="81" t="str">
        <f t="shared" ref="DI18" si="240">BIN2HEX(CONCATENATE(TEXT(DL17,"0"), TEXT(DK17,"0"), TEXT(DJ17,"0"), TEXT(DI17,"0")))</f>
        <v>F</v>
      </c>
      <c r="DJ18" s="81"/>
      <c r="DK18" s="81"/>
      <c r="DL18" s="81"/>
      <c r="DM18" s="81" t="str">
        <f t="shared" ref="DM18" si="241">BIN2HEX(CONCATENATE(TEXT(DP17,"0"), TEXT(DO17,"0"), TEXT(DN17,"0"), TEXT(DM17,"0")))</f>
        <v>F</v>
      </c>
      <c r="DN18" s="81"/>
      <c r="DO18" s="81"/>
      <c r="DP18" s="81"/>
    </row>
    <row r="19" spans="1:121" x14ac:dyDescent="0.25">
      <c r="A19" s="90" t="s">
        <v>95</v>
      </c>
      <c r="B19" s="90"/>
      <c r="C19" s="9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1" t="s">
        <v>102</v>
      </c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2" t="s">
        <v>73</v>
      </c>
      <c r="AP19" s="92"/>
      <c r="AQ19" s="92"/>
      <c r="AR19" s="92"/>
      <c r="AS19" s="93" t="s">
        <v>74</v>
      </c>
      <c r="AT19" s="93"/>
      <c r="AU19" s="93"/>
      <c r="AV19" s="93"/>
      <c r="AW19" s="93"/>
      <c r="AX19" s="93"/>
      <c r="AY19" s="93"/>
      <c r="AZ19" s="93"/>
      <c r="BA19" s="82" t="s">
        <v>422</v>
      </c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2"/>
      <c r="BQ19" s="82"/>
      <c r="BR19" s="82"/>
      <c r="BS19" s="82"/>
      <c r="BT19" s="82"/>
      <c r="BU19" s="82"/>
      <c r="BV19" s="82"/>
      <c r="BW19" s="82"/>
      <c r="BX19" s="82"/>
      <c r="BY19" s="82"/>
      <c r="BZ19" s="82"/>
      <c r="CA19" s="82"/>
      <c r="CB19" s="82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89" t="s">
        <v>96</v>
      </c>
      <c r="CP19" s="89"/>
      <c r="CQ19" s="89"/>
      <c r="CR19" s="89"/>
      <c r="CS19" s="89"/>
      <c r="CT19" s="89"/>
      <c r="CU19" s="89"/>
      <c r="CV19" s="89"/>
      <c r="CW19" s="89"/>
      <c r="CX19" s="89"/>
      <c r="CY19" s="89"/>
      <c r="CZ19" s="89"/>
      <c r="DA19" s="89"/>
      <c r="DB19" s="89"/>
      <c r="DC19" s="89"/>
      <c r="DD19" s="89"/>
    </row>
    <row r="20" spans="1:121" x14ac:dyDescent="0.25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1" t="str">
        <f>"0x"&amp;CONCATENATE(AK18,AG18,AC18,Y18)</f>
        <v>0x1003</v>
      </c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2"/>
      <c r="AP20" s="92"/>
      <c r="AQ20" s="92"/>
      <c r="AR20" s="92"/>
      <c r="AS20" s="93" t="str">
        <f>"LI: 0x"&amp;CONCATENATE(AW18,AS18)&amp;" ("&amp;HEX2DEC(CONCATENATE(AW18,AS18))&amp;")"</f>
        <v>LI: 0x05 (5)</v>
      </c>
      <c r="AT20" s="93"/>
      <c r="AU20" s="93"/>
      <c r="AV20" s="93"/>
      <c r="AW20" s="93"/>
      <c r="AX20" s="93"/>
      <c r="AY20" s="93"/>
      <c r="AZ20" s="93"/>
      <c r="BA20" s="82" t="str">
        <f>"LI: 0x"&amp;CONCATENATE(BE18,BA18,BM18,BI18,BU18,BQ18,CC18,BY18,CK18,CG18)&amp;" ("&amp;HEX2DEC(CONCATENATE(BE18,BA18,BM18,BI18,BU18,BQ18,CC18,BY18,CK18,CG18))&amp;")"</f>
        <v>LI: 0xFFCC0101CD (-872349235)</v>
      </c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  <c r="BS20" s="82"/>
      <c r="BT20" s="82"/>
      <c r="BU20" s="82"/>
      <c r="BV20" s="82"/>
      <c r="BW20" s="82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83"/>
      <c r="CP20" s="84"/>
      <c r="CQ20" s="84"/>
      <c r="CR20" s="84"/>
      <c r="CS20" s="84"/>
      <c r="CT20" s="84"/>
      <c r="CU20" s="84"/>
      <c r="CV20" s="84"/>
      <c r="CW20" s="84"/>
      <c r="CX20" s="84"/>
      <c r="CY20" s="84"/>
      <c r="CZ20" s="84"/>
      <c r="DA20" s="84"/>
      <c r="DB20" s="84"/>
      <c r="DC20" s="84"/>
      <c r="DD20" s="85"/>
    </row>
  </sheetData>
  <mergeCells count="168">
    <mergeCell ref="DM3:DP3"/>
    <mergeCell ref="A8:D8"/>
    <mergeCell ref="E8:H8"/>
    <mergeCell ref="I8:L8"/>
    <mergeCell ref="M8:P8"/>
    <mergeCell ref="Q8:T8"/>
    <mergeCell ref="A5:X5"/>
    <mergeCell ref="Y5:AN5"/>
    <mergeCell ref="AO5:AR5"/>
    <mergeCell ref="AS5:AZ5"/>
    <mergeCell ref="CS3:CV3"/>
    <mergeCell ref="CW3:CZ3"/>
    <mergeCell ref="A4:X4"/>
    <mergeCell ref="Y4:AN4"/>
    <mergeCell ref="BA3:BD3"/>
    <mergeCell ref="BE3:BH3"/>
    <mergeCell ref="BI3:BL3"/>
    <mergeCell ref="AO8:AR8"/>
    <mergeCell ref="BA5:CN5"/>
    <mergeCell ref="Q3:T3"/>
    <mergeCell ref="U3:X3"/>
    <mergeCell ref="Y3:AB3"/>
    <mergeCell ref="AC3:AF3"/>
    <mergeCell ref="AG3:AJ3"/>
    <mergeCell ref="AK3:AN3"/>
    <mergeCell ref="AO3:AR3"/>
    <mergeCell ref="A3:D3"/>
    <mergeCell ref="E3:H3"/>
    <mergeCell ref="I3:L3"/>
    <mergeCell ref="M3:P3"/>
    <mergeCell ref="U8:X8"/>
    <mergeCell ref="Y8:AB8"/>
    <mergeCell ref="AC8:AF8"/>
    <mergeCell ref="AG8:AJ8"/>
    <mergeCell ref="AK8:AN8"/>
    <mergeCell ref="DA3:DD3"/>
    <mergeCell ref="DE3:DH3"/>
    <mergeCell ref="DI3:DL3"/>
    <mergeCell ref="AO4:AR4"/>
    <mergeCell ref="AS4:AZ4"/>
    <mergeCell ref="CO4:DD4"/>
    <mergeCell ref="BU3:BX3"/>
    <mergeCell ref="BY3:CB3"/>
    <mergeCell ref="CC3:CF3"/>
    <mergeCell ref="CG3:CJ3"/>
    <mergeCell ref="CK3:CN3"/>
    <mergeCell ref="CO3:CR3"/>
    <mergeCell ref="AW3:AZ3"/>
    <mergeCell ref="BA4:CN4"/>
    <mergeCell ref="BM3:BP3"/>
    <mergeCell ref="BQ3:BT3"/>
    <mergeCell ref="AS3:AV3"/>
    <mergeCell ref="A10:X10"/>
    <mergeCell ref="Y10:AN10"/>
    <mergeCell ref="AO10:AR10"/>
    <mergeCell ref="AS10:AZ10"/>
    <mergeCell ref="DM8:DP8"/>
    <mergeCell ref="A9:X9"/>
    <mergeCell ref="Y9:AN9"/>
    <mergeCell ref="AO9:AR9"/>
    <mergeCell ref="AS9:AZ9"/>
    <mergeCell ref="CO9:DD9"/>
    <mergeCell ref="CO8:CR8"/>
    <mergeCell ref="CS8:CV8"/>
    <mergeCell ref="CW8:CZ8"/>
    <mergeCell ref="DA8:DD8"/>
    <mergeCell ref="DE8:DH8"/>
    <mergeCell ref="DI8:DL8"/>
    <mergeCell ref="BQ8:BT8"/>
    <mergeCell ref="BU8:BX8"/>
    <mergeCell ref="BY8:CB8"/>
    <mergeCell ref="CC8:CF8"/>
    <mergeCell ref="CG8:CJ8"/>
    <mergeCell ref="CK8:CN8"/>
    <mergeCell ref="AS8:AV8"/>
    <mergeCell ref="AW8:AZ8"/>
    <mergeCell ref="DE13:DH13"/>
    <mergeCell ref="DI13:DL13"/>
    <mergeCell ref="DM13:DP13"/>
    <mergeCell ref="CC13:CF13"/>
    <mergeCell ref="CG13:CJ13"/>
    <mergeCell ref="CK13:CN13"/>
    <mergeCell ref="CO13:CR13"/>
    <mergeCell ref="CS13:CV13"/>
    <mergeCell ref="BI13:BL13"/>
    <mergeCell ref="BM13:BP13"/>
    <mergeCell ref="BQ13:BT13"/>
    <mergeCell ref="BU13:BX13"/>
    <mergeCell ref="BY13:CB13"/>
    <mergeCell ref="A15:X15"/>
    <mergeCell ref="Y15:AN15"/>
    <mergeCell ref="AO15:AR15"/>
    <mergeCell ref="AS15:AZ15"/>
    <mergeCell ref="A14:X14"/>
    <mergeCell ref="Y14:AN14"/>
    <mergeCell ref="AO14:AR14"/>
    <mergeCell ref="AS14:AZ14"/>
    <mergeCell ref="CW13:CZ13"/>
    <mergeCell ref="AO13:AR13"/>
    <mergeCell ref="AS13:AV13"/>
    <mergeCell ref="AW13:AZ13"/>
    <mergeCell ref="BA13:BD13"/>
    <mergeCell ref="BE13:BH13"/>
    <mergeCell ref="U13:X13"/>
    <mergeCell ref="Y13:AB13"/>
    <mergeCell ref="AC13:AF13"/>
    <mergeCell ref="AG13:AJ13"/>
    <mergeCell ref="AK13:AN13"/>
    <mergeCell ref="A13:D13"/>
    <mergeCell ref="E13:H13"/>
    <mergeCell ref="I13:L13"/>
    <mergeCell ref="M13:P13"/>
    <mergeCell ref="Q13:T13"/>
    <mergeCell ref="DE18:DH18"/>
    <mergeCell ref="DI18:DL18"/>
    <mergeCell ref="DM18:DP18"/>
    <mergeCell ref="CC18:CF18"/>
    <mergeCell ref="CG18:CJ18"/>
    <mergeCell ref="CK18:CN18"/>
    <mergeCell ref="CO18:CR18"/>
    <mergeCell ref="CS18:CV18"/>
    <mergeCell ref="BI18:BL18"/>
    <mergeCell ref="BM18:BP18"/>
    <mergeCell ref="BQ18:BT18"/>
    <mergeCell ref="BU18:BX18"/>
    <mergeCell ref="BY18:CB18"/>
    <mergeCell ref="A20:X20"/>
    <mergeCell ref="Y20:AN20"/>
    <mergeCell ref="AO20:AR20"/>
    <mergeCell ref="AS20:AZ20"/>
    <mergeCell ref="A19:X19"/>
    <mergeCell ref="Y19:AN19"/>
    <mergeCell ref="AO19:AR19"/>
    <mergeCell ref="AS19:AZ19"/>
    <mergeCell ref="CW18:CZ18"/>
    <mergeCell ref="A18:D18"/>
    <mergeCell ref="E18:H18"/>
    <mergeCell ref="I18:L18"/>
    <mergeCell ref="M18:P18"/>
    <mergeCell ref="Q18:T18"/>
    <mergeCell ref="U18:X18"/>
    <mergeCell ref="Y18:AB18"/>
    <mergeCell ref="AC18:AF18"/>
    <mergeCell ref="AG18:AJ18"/>
    <mergeCell ref="AK18:AN18"/>
    <mergeCell ref="AO18:AR18"/>
    <mergeCell ref="AS18:AV18"/>
    <mergeCell ref="AW18:AZ18"/>
    <mergeCell ref="BA18:BD18"/>
    <mergeCell ref="BE18:BH18"/>
    <mergeCell ref="BA9:CN9"/>
    <mergeCell ref="BA10:CN10"/>
    <mergeCell ref="BA14:CN14"/>
    <mergeCell ref="BA15:CN15"/>
    <mergeCell ref="BA19:CN19"/>
    <mergeCell ref="BA20:CN20"/>
    <mergeCell ref="CO5:DD5"/>
    <mergeCell ref="CO10:DD10"/>
    <mergeCell ref="CO15:DD15"/>
    <mergeCell ref="CO20:DD20"/>
    <mergeCell ref="CO19:DD19"/>
    <mergeCell ref="DA18:DD18"/>
    <mergeCell ref="CO14:DD14"/>
    <mergeCell ref="DA13:DD13"/>
    <mergeCell ref="BA8:BD8"/>
    <mergeCell ref="BE8:BH8"/>
    <mergeCell ref="BI8:BL8"/>
    <mergeCell ref="BM8:BP8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10182-9C3E-4443-990F-ADA6354FBBB3}">
  <dimension ref="A1:T21"/>
  <sheetViews>
    <sheetView workbookViewId="0">
      <selection activeCell="L21" sqref="L21"/>
    </sheetView>
  </sheetViews>
  <sheetFormatPr baseColWidth="10" defaultRowHeight="15" x14ac:dyDescent="0.25"/>
  <sheetData>
    <row r="1" spans="1:20" x14ac:dyDescent="0.25">
      <c r="A1" t="s">
        <v>430</v>
      </c>
    </row>
    <row r="2" spans="1:20" x14ac:dyDescent="0.25">
      <c r="A2" t="s">
        <v>432</v>
      </c>
    </row>
    <row r="3" spans="1:20" x14ac:dyDescent="0.25">
      <c r="A3" t="s">
        <v>431</v>
      </c>
    </row>
    <row r="4" spans="1:20" x14ac:dyDescent="0.25">
      <c r="A4">
        <v>0</v>
      </c>
      <c r="B4">
        <v>1370</v>
      </c>
      <c r="C4">
        <v>8670</v>
      </c>
      <c r="D4">
        <v>9943</v>
      </c>
      <c r="E4">
        <v>17143</v>
      </c>
      <c r="F4">
        <v>18515</v>
      </c>
      <c r="G4">
        <v>25715</v>
      </c>
      <c r="H4">
        <v>27087</v>
      </c>
      <c r="I4">
        <v>34287</v>
      </c>
      <c r="J4">
        <v>35659</v>
      </c>
    </row>
    <row r="5" spans="1:20" x14ac:dyDescent="0.25">
      <c r="B5">
        <f>B4-A4</f>
        <v>1370</v>
      </c>
      <c r="C5">
        <f t="shared" ref="C5:J5" si="0">C4-B4</f>
        <v>7300</v>
      </c>
      <c r="D5">
        <f t="shared" si="0"/>
        <v>1273</v>
      </c>
      <c r="E5">
        <f t="shared" si="0"/>
        <v>7200</v>
      </c>
      <c r="F5">
        <f t="shared" si="0"/>
        <v>1372</v>
      </c>
      <c r="G5">
        <f t="shared" si="0"/>
        <v>7200</v>
      </c>
      <c r="H5">
        <f t="shared" si="0"/>
        <v>1372</v>
      </c>
      <c r="I5">
        <f t="shared" si="0"/>
        <v>7200</v>
      </c>
      <c r="J5">
        <f t="shared" si="0"/>
        <v>1372</v>
      </c>
    </row>
    <row r="7" spans="1:20" x14ac:dyDescent="0.25">
      <c r="A7" t="s">
        <v>425</v>
      </c>
    </row>
    <row r="8" spans="1:20" x14ac:dyDescent="0.25">
      <c r="A8">
        <v>8582</v>
      </c>
      <c r="B8">
        <v>9965</v>
      </c>
      <c r="K8">
        <v>0</v>
      </c>
      <c r="L8">
        <v>1380</v>
      </c>
      <c r="M8">
        <f>L8+$L$8</f>
        <v>2760</v>
      </c>
      <c r="N8">
        <f t="shared" ref="N8:T8" si="1">M8+$L$8</f>
        <v>4140</v>
      </c>
      <c r="O8">
        <f t="shared" si="1"/>
        <v>5520</v>
      </c>
      <c r="P8">
        <f t="shared" si="1"/>
        <v>6900</v>
      </c>
      <c r="Q8">
        <f>P8+$L$8</f>
        <v>8280</v>
      </c>
      <c r="R8">
        <f t="shared" si="1"/>
        <v>9660</v>
      </c>
      <c r="S8">
        <f t="shared" si="1"/>
        <v>11040</v>
      </c>
      <c r="T8">
        <f t="shared" si="1"/>
        <v>12420</v>
      </c>
    </row>
    <row r="9" spans="1:20" x14ac:dyDescent="0.25">
      <c r="B9">
        <f>B8-A8</f>
        <v>1383</v>
      </c>
      <c r="C9" t="s">
        <v>426</v>
      </c>
    </row>
    <row r="10" spans="1:20" x14ac:dyDescent="0.25">
      <c r="A10">
        <v>145855</v>
      </c>
      <c r="B10">
        <v>147239</v>
      </c>
    </row>
    <row r="11" spans="1:20" x14ac:dyDescent="0.25">
      <c r="B11">
        <f>B10-A10</f>
        <v>1384</v>
      </c>
      <c r="K11">
        <v>1384</v>
      </c>
      <c r="L11" t="s">
        <v>428</v>
      </c>
    </row>
    <row r="12" spans="1:20" x14ac:dyDescent="0.25">
      <c r="K12">
        <v>3</v>
      </c>
      <c r="L12" t="s">
        <v>429</v>
      </c>
    </row>
    <row r="13" spans="1:20" x14ac:dyDescent="0.25">
      <c r="K13">
        <f>K11*K12</f>
        <v>4152</v>
      </c>
    </row>
    <row r="14" spans="1:20" x14ac:dyDescent="0.25">
      <c r="A14">
        <v>95757</v>
      </c>
      <c r="B14">
        <v>102955</v>
      </c>
    </row>
    <row r="15" spans="1:20" x14ac:dyDescent="0.25">
      <c r="B15">
        <f>B14-A14</f>
        <v>7198</v>
      </c>
      <c r="C15" t="s">
        <v>427</v>
      </c>
    </row>
    <row r="16" spans="1:20" x14ac:dyDescent="0.25">
      <c r="A16">
        <v>9962</v>
      </c>
      <c r="B16">
        <v>17160</v>
      </c>
    </row>
    <row r="17" spans="2:12" x14ac:dyDescent="0.25">
      <c r="B17">
        <f>B16-A16</f>
        <v>7198</v>
      </c>
    </row>
    <row r="19" spans="2:12" x14ac:dyDescent="0.25">
      <c r="K19">
        <v>79304</v>
      </c>
      <c r="L19">
        <v>79854</v>
      </c>
    </row>
    <row r="20" spans="2:12" x14ac:dyDescent="0.25">
      <c r="L20">
        <f>L19-K19</f>
        <v>550</v>
      </c>
    </row>
    <row r="21" spans="2:12" x14ac:dyDescent="0.25">
      <c r="L21">
        <f>B11-L20</f>
        <v>834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shapeId="7169" r:id="rId4">
          <objectPr defaultSize="0" r:id="rId5">
            <anchor moveWithCells="1">
              <from>
                <xdr:col>0</xdr:col>
                <xdr:colOff>171450</xdr:colOff>
                <xdr:row>18</xdr:row>
                <xdr:rowOff>9525</xdr:rowOff>
              </from>
              <to>
                <xdr:col>6</xdr:col>
                <xdr:colOff>304800</xdr:colOff>
                <xdr:row>25</xdr:row>
                <xdr:rowOff>38100</xdr:rowOff>
              </to>
            </anchor>
          </objectPr>
        </oleObject>
      </mc:Choice>
      <mc:Fallback>
        <oleObject shapeId="7169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E910F-9FAB-4A2F-80C0-71D4387D5637}">
  <dimension ref="A1"/>
  <sheetViews>
    <sheetView tabSelected="1" topLeftCell="A7" workbookViewId="0"/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D70E3-A187-43A7-979F-C805E8FEF8C8}">
  <dimension ref="A1:XFD41"/>
  <sheetViews>
    <sheetView workbookViewId="0">
      <selection activeCell="R7" sqref="R7"/>
    </sheetView>
  </sheetViews>
  <sheetFormatPr baseColWidth="10" defaultRowHeight="15" x14ac:dyDescent="0.25"/>
  <cols>
    <col min="1" max="1" width="3" style="1" bestFit="1" customWidth="1"/>
    <col min="2" max="2" width="3.28515625" style="1" bestFit="1" customWidth="1"/>
    <col min="3" max="3" width="3" style="1" bestFit="1" customWidth="1"/>
    <col min="4" max="4" width="3.28515625" style="1" bestFit="1" customWidth="1"/>
    <col min="5" max="5" width="3.42578125" style="1" bestFit="1" customWidth="1"/>
    <col min="6" max="6" width="5" bestFit="1" customWidth="1"/>
    <col min="7" max="8" width="4" bestFit="1" customWidth="1"/>
    <col min="9" max="9" width="4" customWidth="1"/>
    <col min="10" max="10" width="4" bestFit="1" customWidth="1"/>
    <col min="11" max="15" width="9" bestFit="1" customWidth="1"/>
  </cols>
  <sheetData>
    <row r="1" spans="1:15" ht="15.75" thickBot="1" x14ac:dyDescent="0.3"/>
    <row r="2" spans="1:15" x14ac:dyDescent="0.25">
      <c r="A2" s="72" t="s">
        <v>410</v>
      </c>
      <c r="B2" s="71" t="s">
        <v>411</v>
      </c>
      <c r="C2" s="71" t="s">
        <v>403</v>
      </c>
      <c r="D2" s="71" t="s">
        <v>403</v>
      </c>
      <c r="E2" s="70" t="s">
        <v>417</v>
      </c>
      <c r="F2" s="69">
        <f t="shared" ref="F2:F35" si="0">HEX2DEC(A2)</f>
        <v>255</v>
      </c>
      <c r="G2" s="68">
        <f t="shared" ref="G2:G35" si="1">HEX2DEC(B2)</f>
        <v>204</v>
      </c>
      <c r="H2" s="68">
        <f t="shared" ref="H2:H35" si="2">HEX2DEC(C2)</f>
        <v>0</v>
      </c>
      <c r="I2" s="68">
        <f t="shared" ref="I2:I35" si="3">HEX2DEC(D2)</f>
        <v>0</v>
      </c>
      <c r="J2" s="67">
        <f t="shared" ref="J2:J35" si="4">HEX2DEC(E2)</f>
        <v>203</v>
      </c>
      <c r="K2" s="66" t="str">
        <f t="shared" ref="K2:K35" si="5">REPT("0", 8-LEN(HEX2BIN(A2))) &amp; HEX2BIN(A2)</f>
        <v>11111111</v>
      </c>
      <c r="L2" s="65" t="str">
        <f t="shared" ref="L2:L35" si="6">REPT("0", 8-LEN(HEX2BIN(B2))) &amp; HEX2BIN(B2)</f>
        <v>11001100</v>
      </c>
      <c r="M2" s="65" t="str">
        <f t="shared" ref="M2:M35" si="7">REPT("0", 8-LEN(HEX2BIN(C2))) &amp; HEX2BIN(C2)</f>
        <v>00000000</v>
      </c>
      <c r="N2" s="65" t="str">
        <f t="shared" ref="N2:N35" si="8">REPT("0", 8-LEN(HEX2BIN(D2))) &amp; HEX2BIN(D2)</f>
        <v>00000000</v>
      </c>
      <c r="O2" s="64" t="str">
        <f t="shared" ref="O2:O35" si="9">REPT("0", 8-LEN(HEX2BIN(E2))) &amp; HEX2BIN(E2)</f>
        <v>11001011</v>
      </c>
    </row>
    <row r="3" spans="1:15" x14ac:dyDescent="0.25">
      <c r="A3" s="63" t="s">
        <v>410</v>
      </c>
      <c r="B3" s="2" t="s">
        <v>411</v>
      </c>
      <c r="C3" s="2" t="s">
        <v>403</v>
      </c>
      <c r="D3" s="2" t="s">
        <v>408</v>
      </c>
      <c r="E3" s="62" t="s">
        <v>418</v>
      </c>
      <c r="F3" s="61">
        <f t="shared" si="0"/>
        <v>255</v>
      </c>
      <c r="G3" s="60">
        <f t="shared" si="1"/>
        <v>204</v>
      </c>
      <c r="H3" s="60">
        <f t="shared" si="2"/>
        <v>0</v>
      </c>
      <c r="I3" s="60">
        <f t="shared" si="3"/>
        <v>1</v>
      </c>
      <c r="J3" s="59">
        <f t="shared" si="4"/>
        <v>202</v>
      </c>
      <c r="K3" s="58" t="str">
        <f t="shared" si="5"/>
        <v>11111111</v>
      </c>
      <c r="L3" s="6" t="str">
        <f t="shared" si="6"/>
        <v>11001100</v>
      </c>
      <c r="M3" s="6" t="str">
        <f t="shared" si="7"/>
        <v>00000000</v>
      </c>
      <c r="N3" s="6" t="str">
        <f t="shared" si="8"/>
        <v>00000001</v>
      </c>
      <c r="O3" s="57" t="str">
        <f t="shared" si="9"/>
        <v>11001010</v>
      </c>
    </row>
    <row r="4" spans="1:15" x14ac:dyDescent="0.25">
      <c r="A4" s="63" t="s">
        <v>410</v>
      </c>
      <c r="B4" s="2" t="s">
        <v>411</v>
      </c>
      <c r="C4" s="2" t="s">
        <v>403</v>
      </c>
      <c r="D4" s="2" t="s">
        <v>471</v>
      </c>
      <c r="E4" s="62" t="s">
        <v>470</v>
      </c>
      <c r="F4" s="61">
        <f t="shared" si="0"/>
        <v>255</v>
      </c>
      <c r="G4" s="60">
        <f t="shared" si="1"/>
        <v>204</v>
      </c>
      <c r="H4" s="60">
        <f t="shared" si="2"/>
        <v>0</v>
      </c>
      <c r="I4" s="60">
        <f t="shared" si="3"/>
        <v>2</v>
      </c>
      <c r="J4" s="59">
        <f t="shared" si="4"/>
        <v>201</v>
      </c>
      <c r="K4" s="58" t="str">
        <f t="shared" si="5"/>
        <v>11111111</v>
      </c>
      <c r="L4" s="6" t="str">
        <f t="shared" si="6"/>
        <v>11001100</v>
      </c>
      <c r="M4" s="6" t="str">
        <f t="shared" si="7"/>
        <v>00000000</v>
      </c>
      <c r="N4" s="6" t="str">
        <f t="shared" si="8"/>
        <v>00000010</v>
      </c>
      <c r="O4" s="57" t="str">
        <f t="shared" si="9"/>
        <v>11001001</v>
      </c>
    </row>
    <row r="5" spans="1:15" x14ac:dyDescent="0.25">
      <c r="A5" s="63" t="s">
        <v>410</v>
      </c>
      <c r="B5" s="2" t="s">
        <v>411</v>
      </c>
      <c r="C5" s="2" t="s">
        <v>403</v>
      </c>
      <c r="D5" s="2" t="s">
        <v>412</v>
      </c>
      <c r="E5" s="62" t="s">
        <v>469</v>
      </c>
      <c r="F5" s="61">
        <f t="shared" si="0"/>
        <v>255</v>
      </c>
      <c r="G5" s="60">
        <f t="shared" si="1"/>
        <v>204</v>
      </c>
      <c r="H5" s="60">
        <f t="shared" si="2"/>
        <v>0</v>
      </c>
      <c r="I5" s="60">
        <f t="shared" si="3"/>
        <v>3</v>
      </c>
      <c r="J5" s="59">
        <f t="shared" si="4"/>
        <v>200</v>
      </c>
      <c r="K5" s="58" t="str">
        <f t="shared" si="5"/>
        <v>11111111</v>
      </c>
      <c r="L5" s="6" t="str">
        <f t="shared" si="6"/>
        <v>11001100</v>
      </c>
      <c r="M5" s="6" t="str">
        <f t="shared" si="7"/>
        <v>00000000</v>
      </c>
      <c r="N5" s="6" t="str">
        <f t="shared" si="8"/>
        <v>00000011</v>
      </c>
      <c r="O5" s="57" t="str">
        <f t="shared" si="9"/>
        <v>11001000</v>
      </c>
    </row>
    <row r="6" spans="1:15" x14ac:dyDescent="0.25">
      <c r="A6" s="63" t="s">
        <v>410</v>
      </c>
      <c r="B6" s="2" t="s">
        <v>411</v>
      </c>
      <c r="C6" s="2" t="s">
        <v>403</v>
      </c>
      <c r="D6" s="2" t="s">
        <v>468</v>
      </c>
      <c r="E6" s="62" t="s">
        <v>413</v>
      </c>
      <c r="F6" s="61">
        <f t="shared" si="0"/>
        <v>255</v>
      </c>
      <c r="G6" s="60">
        <f t="shared" si="1"/>
        <v>204</v>
      </c>
      <c r="H6" s="60">
        <f t="shared" si="2"/>
        <v>0</v>
      </c>
      <c r="I6" s="60">
        <f t="shared" si="3"/>
        <v>4</v>
      </c>
      <c r="J6" s="59">
        <f t="shared" si="4"/>
        <v>207</v>
      </c>
      <c r="K6" s="58" t="str">
        <f t="shared" si="5"/>
        <v>11111111</v>
      </c>
      <c r="L6" s="6" t="str">
        <f t="shared" si="6"/>
        <v>11001100</v>
      </c>
      <c r="M6" s="6" t="str">
        <f t="shared" si="7"/>
        <v>00000000</v>
      </c>
      <c r="N6" s="6" t="str">
        <f t="shared" si="8"/>
        <v>00000100</v>
      </c>
      <c r="O6" s="57" t="str">
        <f t="shared" si="9"/>
        <v>11001111</v>
      </c>
    </row>
    <row r="7" spans="1:15" x14ac:dyDescent="0.25">
      <c r="A7" s="63" t="s">
        <v>410</v>
      </c>
      <c r="B7" s="2" t="s">
        <v>411</v>
      </c>
      <c r="C7" s="2" t="s">
        <v>403</v>
      </c>
      <c r="D7" s="2" t="s">
        <v>409</v>
      </c>
      <c r="E7" s="62" t="s">
        <v>414</v>
      </c>
      <c r="F7" s="61">
        <f t="shared" si="0"/>
        <v>255</v>
      </c>
      <c r="G7" s="60">
        <f t="shared" si="1"/>
        <v>204</v>
      </c>
      <c r="H7" s="60">
        <f t="shared" si="2"/>
        <v>0</v>
      </c>
      <c r="I7" s="60">
        <f t="shared" si="3"/>
        <v>5</v>
      </c>
      <c r="J7" s="59">
        <f t="shared" si="4"/>
        <v>206</v>
      </c>
      <c r="K7" s="58" t="str">
        <f t="shared" si="5"/>
        <v>11111111</v>
      </c>
      <c r="L7" s="6" t="str">
        <f t="shared" si="6"/>
        <v>11001100</v>
      </c>
      <c r="M7" s="6" t="str">
        <f t="shared" si="7"/>
        <v>00000000</v>
      </c>
      <c r="N7" s="6" t="str">
        <f t="shared" si="8"/>
        <v>00000101</v>
      </c>
      <c r="O7" s="57" t="str">
        <f t="shared" si="9"/>
        <v>11001110</v>
      </c>
    </row>
    <row r="8" spans="1:15" x14ac:dyDescent="0.25">
      <c r="A8" s="63" t="s">
        <v>410</v>
      </c>
      <c r="B8" s="2" t="s">
        <v>411</v>
      </c>
      <c r="C8" s="2" t="s">
        <v>403</v>
      </c>
      <c r="D8" s="2" t="s">
        <v>467</v>
      </c>
      <c r="E8" s="62" t="s">
        <v>466</v>
      </c>
      <c r="F8" s="61">
        <f t="shared" si="0"/>
        <v>255</v>
      </c>
      <c r="G8" s="60">
        <f t="shared" si="1"/>
        <v>204</v>
      </c>
      <c r="H8" s="60">
        <f t="shared" si="2"/>
        <v>0</v>
      </c>
      <c r="I8" s="60">
        <f t="shared" si="3"/>
        <v>6</v>
      </c>
      <c r="J8" s="59">
        <f t="shared" si="4"/>
        <v>205</v>
      </c>
      <c r="K8" s="58" t="str">
        <f t="shared" si="5"/>
        <v>11111111</v>
      </c>
      <c r="L8" s="6" t="str">
        <f t="shared" si="6"/>
        <v>11001100</v>
      </c>
      <c r="M8" s="6" t="str">
        <f t="shared" si="7"/>
        <v>00000000</v>
      </c>
      <c r="N8" s="6" t="str">
        <f t="shared" si="8"/>
        <v>00000110</v>
      </c>
      <c r="O8" s="57" t="str">
        <f t="shared" si="9"/>
        <v>11001101</v>
      </c>
    </row>
    <row r="9" spans="1:15" x14ac:dyDescent="0.25">
      <c r="A9" s="63" t="s">
        <v>410</v>
      </c>
      <c r="B9" s="2" t="s">
        <v>411</v>
      </c>
      <c r="C9" s="2" t="s">
        <v>403</v>
      </c>
      <c r="D9" s="2" t="s">
        <v>465</v>
      </c>
      <c r="E9" s="62" t="s">
        <v>411</v>
      </c>
      <c r="F9" s="61">
        <f t="shared" si="0"/>
        <v>255</v>
      </c>
      <c r="G9" s="60">
        <f t="shared" si="1"/>
        <v>204</v>
      </c>
      <c r="H9" s="60">
        <f t="shared" si="2"/>
        <v>0</v>
      </c>
      <c r="I9" s="60">
        <f t="shared" si="3"/>
        <v>7</v>
      </c>
      <c r="J9" s="59">
        <f t="shared" si="4"/>
        <v>204</v>
      </c>
      <c r="K9" s="58" t="str">
        <f t="shared" si="5"/>
        <v>11111111</v>
      </c>
      <c r="L9" s="6" t="str">
        <f t="shared" si="6"/>
        <v>11001100</v>
      </c>
      <c r="M9" s="6" t="str">
        <f t="shared" si="7"/>
        <v>00000000</v>
      </c>
      <c r="N9" s="6" t="str">
        <f t="shared" si="8"/>
        <v>00000111</v>
      </c>
      <c r="O9" s="57" t="str">
        <f t="shared" si="9"/>
        <v>11001100</v>
      </c>
    </row>
    <row r="10" spans="1:15" x14ac:dyDescent="0.25">
      <c r="A10" s="63" t="s">
        <v>410</v>
      </c>
      <c r="B10" s="2" t="s">
        <v>411</v>
      </c>
      <c r="C10" s="2" t="s">
        <v>403</v>
      </c>
      <c r="D10" s="2" t="s">
        <v>464</v>
      </c>
      <c r="E10" s="62" t="s">
        <v>463</v>
      </c>
      <c r="F10" s="61">
        <f t="shared" si="0"/>
        <v>255</v>
      </c>
      <c r="G10" s="60">
        <f t="shared" si="1"/>
        <v>204</v>
      </c>
      <c r="H10" s="60">
        <f t="shared" si="2"/>
        <v>0</v>
      </c>
      <c r="I10" s="60">
        <f t="shared" si="3"/>
        <v>8</v>
      </c>
      <c r="J10" s="59">
        <f t="shared" si="4"/>
        <v>195</v>
      </c>
      <c r="K10" s="58" t="str">
        <f t="shared" si="5"/>
        <v>11111111</v>
      </c>
      <c r="L10" s="6" t="str">
        <f t="shared" si="6"/>
        <v>11001100</v>
      </c>
      <c r="M10" s="6" t="str">
        <f t="shared" si="7"/>
        <v>00000000</v>
      </c>
      <c r="N10" s="6" t="str">
        <f t="shared" si="8"/>
        <v>00001000</v>
      </c>
      <c r="O10" s="57" t="str">
        <f t="shared" si="9"/>
        <v>11000011</v>
      </c>
    </row>
    <row r="11" spans="1:15" x14ac:dyDescent="0.25">
      <c r="A11" s="63" t="s">
        <v>410</v>
      </c>
      <c r="B11" s="2" t="s">
        <v>411</v>
      </c>
      <c r="C11" s="2" t="s">
        <v>403</v>
      </c>
      <c r="D11" s="2" t="s">
        <v>462</v>
      </c>
      <c r="E11" s="62" t="s">
        <v>461</v>
      </c>
      <c r="F11" s="61">
        <f t="shared" si="0"/>
        <v>255</v>
      </c>
      <c r="G11" s="60">
        <f t="shared" si="1"/>
        <v>204</v>
      </c>
      <c r="H11" s="60">
        <f t="shared" si="2"/>
        <v>0</v>
      </c>
      <c r="I11" s="60">
        <f t="shared" si="3"/>
        <v>9</v>
      </c>
      <c r="J11" s="59">
        <f t="shared" si="4"/>
        <v>194</v>
      </c>
      <c r="K11" s="58" t="str">
        <f t="shared" si="5"/>
        <v>11111111</v>
      </c>
      <c r="L11" s="6" t="str">
        <f t="shared" si="6"/>
        <v>11001100</v>
      </c>
      <c r="M11" s="6" t="str">
        <f t="shared" si="7"/>
        <v>00000000</v>
      </c>
      <c r="N11" s="6" t="str">
        <f t="shared" si="8"/>
        <v>00001001</v>
      </c>
      <c r="O11" s="57" t="str">
        <f t="shared" si="9"/>
        <v>11000010</v>
      </c>
    </row>
    <row r="12" spans="1:15" x14ac:dyDescent="0.25">
      <c r="A12" s="63" t="s">
        <v>410</v>
      </c>
      <c r="B12" s="2" t="s">
        <v>411</v>
      </c>
      <c r="C12" s="2" t="s">
        <v>403</v>
      </c>
      <c r="D12" s="2" t="s">
        <v>460</v>
      </c>
      <c r="E12" s="62" t="s">
        <v>459</v>
      </c>
      <c r="F12" s="61">
        <f t="shared" si="0"/>
        <v>255</v>
      </c>
      <c r="G12" s="60">
        <f t="shared" si="1"/>
        <v>204</v>
      </c>
      <c r="H12" s="60">
        <f t="shared" si="2"/>
        <v>0</v>
      </c>
      <c r="I12" s="60">
        <f t="shared" si="3"/>
        <v>10</v>
      </c>
      <c r="J12" s="59">
        <f t="shared" si="4"/>
        <v>193</v>
      </c>
      <c r="K12" s="58" t="str">
        <f t="shared" si="5"/>
        <v>11111111</v>
      </c>
      <c r="L12" s="6" t="str">
        <f t="shared" si="6"/>
        <v>11001100</v>
      </c>
      <c r="M12" s="6" t="str">
        <f t="shared" si="7"/>
        <v>00000000</v>
      </c>
      <c r="N12" s="6" t="str">
        <f t="shared" si="8"/>
        <v>00001010</v>
      </c>
      <c r="O12" s="57" t="str">
        <f t="shared" si="9"/>
        <v>11000001</v>
      </c>
    </row>
    <row r="13" spans="1:15" x14ac:dyDescent="0.25">
      <c r="A13" s="63" t="s">
        <v>410</v>
      </c>
      <c r="B13" s="2" t="s">
        <v>411</v>
      </c>
      <c r="C13" s="2" t="s">
        <v>403</v>
      </c>
      <c r="D13" s="2" t="s">
        <v>458</v>
      </c>
      <c r="E13" s="62" t="s">
        <v>457</v>
      </c>
      <c r="F13" s="61">
        <f t="shared" si="0"/>
        <v>255</v>
      </c>
      <c r="G13" s="60">
        <f t="shared" si="1"/>
        <v>204</v>
      </c>
      <c r="H13" s="60">
        <f t="shared" si="2"/>
        <v>0</v>
      </c>
      <c r="I13" s="60">
        <f t="shared" si="3"/>
        <v>11</v>
      </c>
      <c r="J13" s="59">
        <f t="shared" si="4"/>
        <v>192</v>
      </c>
      <c r="K13" s="58" t="str">
        <f t="shared" si="5"/>
        <v>11111111</v>
      </c>
      <c r="L13" s="6" t="str">
        <f t="shared" si="6"/>
        <v>11001100</v>
      </c>
      <c r="M13" s="6" t="str">
        <f t="shared" si="7"/>
        <v>00000000</v>
      </c>
      <c r="N13" s="6" t="str">
        <f t="shared" si="8"/>
        <v>00001011</v>
      </c>
      <c r="O13" s="57" t="str">
        <f t="shared" si="9"/>
        <v>11000000</v>
      </c>
    </row>
    <row r="14" spans="1:15" x14ac:dyDescent="0.25">
      <c r="A14" s="63" t="s">
        <v>410</v>
      </c>
      <c r="B14" s="2" t="s">
        <v>411</v>
      </c>
      <c r="C14" s="2" t="s">
        <v>403</v>
      </c>
      <c r="D14" s="2" t="s">
        <v>456</v>
      </c>
      <c r="E14" s="62" t="s">
        <v>455</v>
      </c>
      <c r="F14" s="61">
        <f t="shared" si="0"/>
        <v>255</v>
      </c>
      <c r="G14" s="60">
        <f t="shared" si="1"/>
        <v>204</v>
      </c>
      <c r="H14" s="60">
        <f t="shared" si="2"/>
        <v>0</v>
      </c>
      <c r="I14" s="60">
        <f t="shared" si="3"/>
        <v>12</v>
      </c>
      <c r="J14" s="59">
        <f t="shared" si="4"/>
        <v>199</v>
      </c>
      <c r="K14" s="58" t="str">
        <f t="shared" si="5"/>
        <v>11111111</v>
      </c>
      <c r="L14" s="6" t="str">
        <f t="shared" si="6"/>
        <v>11001100</v>
      </c>
      <c r="M14" s="6" t="str">
        <f t="shared" si="7"/>
        <v>00000000</v>
      </c>
      <c r="N14" s="6" t="str">
        <f t="shared" si="8"/>
        <v>00001100</v>
      </c>
      <c r="O14" s="57" t="str">
        <f t="shared" si="9"/>
        <v>11000111</v>
      </c>
    </row>
    <row r="15" spans="1:15" x14ac:dyDescent="0.25">
      <c r="A15" s="63" t="s">
        <v>410</v>
      </c>
      <c r="B15" s="2" t="s">
        <v>411</v>
      </c>
      <c r="C15" s="2" t="s">
        <v>403</v>
      </c>
      <c r="D15" s="2" t="s">
        <v>454</v>
      </c>
      <c r="E15" s="62" t="s">
        <v>453</v>
      </c>
      <c r="F15" s="61">
        <f t="shared" si="0"/>
        <v>255</v>
      </c>
      <c r="G15" s="60">
        <f t="shared" si="1"/>
        <v>204</v>
      </c>
      <c r="H15" s="60">
        <f t="shared" si="2"/>
        <v>0</v>
      </c>
      <c r="I15" s="60">
        <f t="shared" si="3"/>
        <v>13</v>
      </c>
      <c r="J15" s="59">
        <f t="shared" si="4"/>
        <v>198</v>
      </c>
      <c r="K15" s="58" t="str">
        <f t="shared" si="5"/>
        <v>11111111</v>
      </c>
      <c r="L15" s="6" t="str">
        <f t="shared" si="6"/>
        <v>11001100</v>
      </c>
      <c r="M15" s="6" t="str">
        <f t="shared" si="7"/>
        <v>00000000</v>
      </c>
      <c r="N15" s="6" t="str">
        <f t="shared" si="8"/>
        <v>00001101</v>
      </c>
      <c r="O15" s="57" t="str">
        <f t="shared" si="9"/>
        <v>11000110</v>
      </c>
    </row>
    <row r="16" spans="1:15" x14ac:dyDescent="0.25">
      <c r="A16" s="63" t="s">
        <v>410</v>
      </c>
      <c r="B16" s="2" t="s">
        <v>411</v>
      </c>
      <c r="C16" s="2" t="s">
        <v>403</v>
      </c>
      <c r="D16" s="2" t="s">
        <v>452</v>
      </c>
      <c r="E16" s="62" t="s">
        <v>451</v>
      </c>
      <c r="F16" s="61">
        <f t="shared" si="0"/>
        <v>255</v>
      </c>
      <c r="G16" s="60">
        <f t="shared" si="1"/>
        <v>204</v>
      </c>
      <c r="H16" s="60">
        <f t="shared" si="2"/>
        <v>0</v>
      </c>
      <c r="I16" s="60">
        <f t="shared" si="3"/>
        <v>14</v>
      </c>
      <c r="J16" s="59">
        <f t="shared" si="4"/>
        <v>197</v>
      </c>
      <c r="K16" s="58" t="str">
        <f t="shared" si="5"/>
        <v>11111111</v>
      </c>
      <c r="L16" s="6" t="str">
        <f t="shared" si="6"/>
        <v>11001100</v>
      </c>
      <c r="M16" s="6" t="str">
        <f t="shared" si="7"/>
        <v>00000000</v>
      </c>
      <c r="N16" s="6" t="str">
        <f t="shared" si="8"/>
        <v>00001110</v>
      </c>
      <c r="O16" s="57" t="str">
        <f t="shared" si="9"/>
        <v>11000101</v>
      </c>
    </row>
    <row r="17" spans="1:2045 2056:3065 3076:5120 5131:6140 6151:7160 7171:9215 9226:10235 10246:11255 11266:13310 13321:14330 14341:15350 15361:16384" x14ac:dyDescent="0.25">
      <c r="A17" s="63" t="s">
        <v>410</v>
      </c>
      <c r="B17" s="2" t="s">
        <v>411</v>
      </c>
      <c r="C17" s="2" t="s">
        <v>403</v>
      </c>
      <c r="D17" s="2" t="s">
        <v>450</v>
      </c>
      <c r="E17" s="62" t="s">
        <v>449</v>
      </c>
      <c r="F17" s="61">
        <f t="shared" si="0"/>
        <v>255</v>
      </c>
      <c r="G17" s="60">
        <f t="shared" si="1"/>
        <v>204</v>
      </c>
      <c r="H17" s="60">
        <f t="shared" si="2"/>
        <v>0</v>
      </c>
      <c r="I17" s="60">
        <f t="shared" si="3"/>
        <v>15</v>
      </c>
      <c r="J17" s="59">
        <f t="shared" si="4"/>
        <v>196</v>
      </c>
      <c r="K17" s="58" t="str">
        <f t="shared" si="5"/>
        <v>11111111</v>
      </c>
      <c r="L17" s="6" t="str">
        <f t="shared" si="6"/>
        <v>11001100</v>
      </c>
      <c r="M17" s="6" t="str">
        <f t="shared" si="7"/>
        <v>00000000</v>
      </c>
      <c r="N17" s="6" t="str">
        <f t="shared" si="8"/>
        <v>00001111</v>
      </c>
      <c r="O17" s="57" t="str">
        <f t="shared" si="9"/>
        <v>11000100</v>
      </c>
    </row>
    <row r="18" spans="1:2045 2056:3065 3076:5120 5131:6140 6151:7160 7171:9215 9226:10235 10246:11255 11266:13310 13321:14330 14341:15350 15361:16384" x14ac:dyDescent="0.25">
      <c r="A18" s="63" t="s">
        <v>410</v>
      </c>
      <c r="B18" s="2" t="s">
        <v>411</v>
      </c>
      <c r="C18" s="2" t="s">
        <v>403</v>
      </c>
      <c r="D18" s="2" t="s">
        <v>448</v>
      </c>
      <c r="E18" s="62" t="s">
        <v>447</v>
      </c>
      <c r="F18" s="61">
        <f t="shared" si="0"/>
        <v>255</v>
      </c>
      <c r="G18" s="60">
        <f t="shared" si="1"/>
        <v>204</v>
      </c>
      <c r="H18" s="60">
        <f t="shared" si="2"/>
        <v>0</v>
      </c>
      <c r="I18" s="60">
        <f t="shared" si="3"/>
        <v>16</v>
      </c>
      <c r="J18" s="59">
        <f t="shared" si="4"/>
        <v>219</v>
      </c>
      <c r="K18" s="58" t="str">
        <f t="shared" si="5"/>
        <v>11111111</v>
      </c>
      <c r="L18" s="6" t="str">
        <f t="shared" si="6"/>
        <v>11001100</v>
      </c>
      <c r="M18" s="6" t="str">
        <f t="shared" si="7"/>
        <v>00000000</v>
      </c>
      <c r="N18" s="6" t="str">
        <f t="shared" si="8"/>
        <v>00010000</v>
      </c>
      <c r="O18" s="57" t="str">
        <f t="shared" si="9"/>
        <v>11011011</v>
      </c>
    </row>
    <row r="19" spans="1:2045 2056:3065 3076:5120 5131:6140 6151:7160 7171:9215 9226:10235 10246:11255 11266:13310 13321:14330 14341:15350 15361:16384" x14ac:dyDescent="0.25">
      <c r="A19" s="63" t="s">
        <v>410</v>
      </c>
      <c r="B19" s="2" t="s">
        <v>411</v>
      </c>
      <c r="C19" s="2" t="s">
        <v>403</v>
      </c>
      <c r="D19" s="2" t="s">
        <v>446</v>
      </c>
      <c r="E19" s="62" t="s">
        <v>445</v>
      </c>
      <c r="F19" s="61">
        <f t="shared" si="0"/>
        <v>255</v>
      </c>
      <c r="G19" s="60">
        <f t="shared" si="1"/>
        <v>204</v>
      </c>
      <c r="H19" s="60">
        <f t="shared" si="2"/>
        <v>0</v>
      </c>
      <c r="I19" s="60">
        <f t="shared" si="3"/>
        <v>17</v>
      </c>
      <c r="J19" s="59">
        <f t="shared" si="4"/>
        <v>218</v>
      </c>
      <c r="K19" s="58" t="str">
        <f t="shared" si="5"/>
        <v>11111111</v>
      </c>
      <c r="L19" s="6" t="str">
        <f t="shared" si="6"/>
        <v>11001100</v>
      </c>
      <c r="M19" s="6" t="str">
        <f t="shared" si="7"/>
        <v>00000000</v>
      </c>
      <c r="N19" s="6" t="str">
        <f t="shared" si="8"/>
        <v>00010001</v>
      </c>
      <c r="O19" s="57" t="str">
        <f t="shared" si="9"/>
        <v>11011010</v>
      </c>
    </row>
    <row r="20" spans="1:2045 2056:3065 3076:5120 5131:6140 6151:7160 7171:9215 9226:10235 10246:11255 11266:13310 13321:14330 14341:15350 15361:16384" s="73" customFormat="1" x14ac:dyDescent="0.25">
      <c r="A20" s="63" t="s">
        <v>410</v>
      </c>
      <c r="B20" s="2" t="s">
        <v>411</v>
      </c>
      <c r="C20" s="2" t="s">
        <v>403</v>
      </c>
      <c r="D20" s="2" t="s">
        <v>444</v>
      </c>
      <c r="E20" s="62" t="s">
        <v>443</v>
      </c>
      <c r="F20" s="61">
        <f t="shared" si="0"/>
        <v>255</v>
      </c>
      <c r="G20" s="60">
        <f t="shared" si="1"/>
        <v>204</v>
      </c>
      <c r="H20" s="60">
        <f t="shared" si="2"/>
        <v>0</v>
      </c>
      <c r="I20" s="60">
        <f t="shared" si="3"/>
        <v>18</v>
      </c>
      <c r="J20" s="59">
        <f t="shared" si="4"/>
        <v>217</v>
      </c>
      <c r="K20" s="58" t="str">
        <f t="shared" si="5"/>
        <v>11111111</v>
      </c>
      <c r="L20" s="6" t="str">
        <f t="shared" si="6"/>
        <v>11001100</v>
      </c>
      <c r="M20" s="6" t="str">
        <f t="shared" si="7"/>
        <v>00000000</v>
      </c>
      <c r="N20" s="6" t="str">
        <f t="shared" si="8"/>
        <v>00010010</v>
      </c>
      <c r="O20" s="57" t="str">
        <f t="shared" si="9"/>
        <v>11011001</v>
      </c>
    </row>
    <row r="21" spans="1:2045 2056:3065 3076:5120 5131:6140 6151:7160 7171:9215 9226:10235 10246:11255 11266:13310 13321:14330 14341:15350 15361:16384" s="73" customFormat="1" x14ac:dyDescent="0.25">
      <c r="A21" s="63" t="s">
        <v>410</v>
      </c>
      <c r="B21" s="2" t="s">
        <v>411</v>
      </c>
      <c r="C21" s="2" t="s">
        <v>403</v>
      </c>
      <c r="D21" s="2" t="s">
        <v>442</v>
      </c>
      <c r="E21" s="62" t="s">
        <v>441</v>
      </c>
      <c r="F21" s="61">
        <f t="shared" si="0"/>
        <v>255</v>
      </c>
      <c r="G21" s="60">
        <f t="shared" si="1"/>
        <v>204</v>
      </c>
      <c r="H21" s="60">
        <f t="shared" si="2"/>
        <v>0</v>
      </c>
      <c r="I21" s="60">
        <f t="shared" si="3"/>
        <v>19</v>
      </c>
      <c r="J21" s="59">
        <f t="shared" si="4"/>
        <v>216</v>
      </c>
      <c r="K21" s="58" t="str">
        <f t="shared" si="5"/>
        <v>11111111</v>
      </c>
      <c r="L21" s="6" t="str">
        <f t="shared" si="6"/>
        <v>11001100</v>
      </c>
      <c r="M21" s="6" t="str">
        <f t="shared" si="7"/>
        <v>00000000</v>
      </c>
      <c r="N21" s="6" t="str">
        <f t="shared" si="8"/>
        <v>00010011</v>
      </c>
      <c r="O21" s="57" t="str">
        <f t="shared" si="9"/>
        <v>11011000</v>
      </c>
      <c r="P21" s="74"/>
      <c r="Q21" s="74"/>
      <c r="R21" s="74"/>
      <c r="S21" s="74"/>
      <c r="T21" s="74"/>
      <c r="AE21" s="74"/>
      <c r="AF21" s="74"/>
      <c r="AG21" s="74"/>
      <c r="AH21" s="74"/>
      <c r="AI21" s="74"/>
      <c r="AT21" s="74"/>
      <c r="AU21" s="74"/>
      <c r="AV21" s="74"/>
      <c r="AW21" s="74"/>
      <c r="AX21" s="74"/>
      <c r="BI21" s="74"/>
      <c r="BJ21" s="74"/>
      <c r="BK21" s="74"/>
      <c r="BL21" s="74"/>
      <c r="BM21" s="74"/>
      <c r="BX21" s="74"/>
      <c r="BY21" s="74"/>
      <c r="BZ21" s="74"/>
      <c r="CA21" s="74"/>
      <c r="CB21" s="74"/>
      <c r="CM21" s="74"/>
      <c r="CN21" s="74"/>
      <c r="CO21" s="74"/>
      <c r="CP21" s="74"/>
      <c r="CQ21" s="74"/>
      <c r="DB21" s="74"/>
      <c r="DC21" s="74"/>
      <c r="DD21" s="74"/>
      <c r="DE21" s="74"/>
      <c r="DF21" s="74"/>
      <c r="DQ21" s="74"/>
      <c r="DR21" s="74"/>
      <c r="DS21" s="74"/>
      <c r="DT21" s="74"/>
      <c r="DU21" s="74"/>
      <c r="EF21" s="74"/>
      <c r="EG21" s="74"/>
      <c r="EH21" s="74"/>
      <c r="EI21" s="74"/>
      <c r="EJ21" s="74"/>
      <c r="EU21" s="74"/>
      <c r="EV21" s="74"/>
      <c r="EW21" s="74"/>
      <c r="EX21" s="74"/>
      <c r="EY21" s="74"/>
      <c r="FJ21" s="74"/>
      <c r="FK21" s="74"/>
      <c r="FL21" s="74"/>
      <c r="FM21" s="74"/>
      <c r="FN21" s="74"/>
      <c r="FY21" s="74"/>
      <c r="FZ21" s="74"/>
      <c r="GA21" s="74"/>
      <c r="GB21" s="74"/>
      <c r="GC21" s="74"/>
      <c r="GN21" s="74"/>
      <c r="GO21" s="74"/>
      <c r="GP21" s="74"/>
      <c r="GQ21" s="74"/>
      <c r="GR21" s="74"/>
      <c r="HC21" s="74"/>
      <c r="HD21" s="74"/>
      <c r="HE21" s="74"/>
      <c r="HF21" s="74"/>
      <c r="HG21" s="74"/>
      <c r="HR21" s="74"/>
      <c r="HS21" s="74"/>
      <c r="HT21" s="74"/>
      <c r="HU21" s="74"/>
      <c r="HV21" s="74"/>
      <c r="IG21" s="74"/>
      <c r="IH21" s="74"/>
      <c r="II21" s="74"/>
      <c r="IJ21" s="74"/>
      <c r="IK21" s="74"/>
      <c r="IV21" s="74"/>
      <c r="IW21" s="74"/>
      <c r="IX21" s="74"/>
      <c r="IY21" s="74"/>
      <c r="IZ21" s="74"/>
      <c r="JK21" s="74"/>
      <c r="JL21" s="74"/>
      <c r="JM21" s="74"/>
      <c r="JN21" s="74"/>
      <c r="JO21" s="74"/>
      <c r="JZ21" s="74"/>
      <c r="KA21" s="74"/>
      <c r="KB21" s="74"/>
      <c r="KC21" s="74"/>
      <c r="KD21" s="74"/>
      <c r="KO21" s="74"/>
      <c r="KP21" s="74"/>
      <c r="KQ21" s="74"/>
      <c r="KR21" s="74"/>
      <c r="KS21" s="74"/>
      <c r="LD21" s="74"/>
      <c r="LE21" s="74"/>
      <c r="LF21" s="74"/>
      <c r="LG21" s="74"/>
      <c r="LH21" s="74"/>
      <c r="LS21" s="74"/>
      <c r="LT21" s="74"/>
      <c r="LU21" s="74"/>
      <c r="LV21" s="74"/>
      <c r="LW21" s="74"/>
      <c r="MH21" s="74"/>
      <c r="MI21" s="74"/>
      <c r="MJ21" s="74"/>
      <c r="MK21" s="74"/>
      <c r="ML21" s="74"/>
      <c r="MW21" s="74"/>
      <c r="MX21" s="74"/>
      <c r="MY21" s="74"/>
      <c r="MZ21" s="74"/>
      <c r="NA21" s="74"/>
      <c r="NL21" s="74"/>
      <c r="NM21" s="74"/>
      <c r="NN21" s="74"/>
      <c r="NO21" s="74"/>
      <c r="NP21" s="74"/>
      <c r="OA21" s="74"/>
      <c r="OB21" s="74"/>
      <c r="OC21" s="74"/>
      <c r="OD21" s="74"/>
      <c r="OE21" s="74"/>
      <c r="OP21" s="74"/>
      <c r="OQ21" s="74"/>
      <c r="OR21" s="74"/>
      <c r="OS21" s="74"/>
      <c r="OT21" s="74"/>
      <c r="PE21" s="74"/>
      <c r="PF21" s="74"/>
      <c r="PG21" s="74"/>
      <c r="PH21" s="74"/>
      <c r="PI21" s="74"/>
      <c r="PT21" s="74"/>
      <c r="PU21" s="74"/>
      <c r="PV21" s="74"/>
      <c r="PW21" s="74"/>
      <c r="PX21" s="74"/>
      <c r="QI21" s="74"/>
      <c r="QJ21" s="74"/>
      <c r="QK21" s="74"/>
      <c r="QL21" s="74"/>
      <c r="QM21" s="74"/>
      <c r="QX21" s="74"/>
      <c r="QY21" s="74"/>
      <c r="QZ21" s="74"/>
      <c r="RA21" s="74"/>
      <c r="RB21" s="74"/>
      <c r="RM21" s="74"/>
      <c r="RN21" s="74"/>
      <c r="RO21" s="74"/>
      <c r="RP21" s="74"/>
      <c r="RQ21" s="74"/>
      <c r="SB21" s="74"/>
      <c r="SC21" s="74"/>
      <c r="SD21" s="74"/>
      <c r="SE21" s="74"/>
      <c r="SF21" s="74"/>
      <c r="SQ21" s="74"/>
      <c r="SR21" s="74"/>
      <c r="SS21" s="74"/>
      <c r="ST21" s="74"/>
      <c r="SU21" s="74"/>
      <c r="TF21" s="74"/>
      <c r="TG21" s="74"/>
      <c r="TH21" s="74"/>
      <c r="TI21" s="74"/>
      <c r="TJ21" s="74"/>
      <c r="TU21" s="74"/>
      <c r="TV21" s="74"/>
      <c r="TW21" s="74"/>
      <c r="TX21" s="74"/>
      <c r="TY21" s="74"/>
      <c r="UJ21" s="74"/>
      <c r="UK21" s="74"/>
      <c r="UL21" s="74"/>
      <c r="UM21" s="74"/>
      <c r="UN21" s="74"/>
      <c r="UY21" s="74"/>
      <c r="UZ21" s="74"/>
      <c r="VA21" s="74"/>
      <c r="VB21" s="74"/>
      <c r="VC21" s="74"/>
      <c r="VN21" s="74"/>
      <c r="VO21" s="74"/>
      <c r="VP21" s="74"/>
      <c r="VQ21" s="74"/>
      <c r="VR21" s="74"/>
      <c r="WC21" s="74"/>
      <c r="WD21" s="74"/>
      <c r="WE21" s="74"/>
      <c r="WF21" s="74"/>
      <c r="WG21" s="74"/>
      <c r="WR21" s="74"/>
      <c r="WS21" s="74"/>
      <c r="WT21" s="74"/>
      <c r="WU21" s="74"/>
      <c r="WV21" s="74"/>
      <c r="XG21" s="74"/>
      <c r="XH21" s="74"/>
      <c r="XI21" s="74"/>
      <c r="XJ21" s="74"/>
      <c r="XK21" s="74"/>
      <c r="XV21" s="74"/>
      <c r="XW21" s="74"/>
      <c r="XX21" s="74"/>
      <c r="XY21" s="74"/>
      <c r="XZ21" s="74"/>
      <c r="YK21" s="74"/>
      <c r="YL21" s="74"/>
      <c r="YM21" s="74"/>
      <c r="YN21" s="74"/>
      <c r="YO21" s="74"/>
      <c r="YZ21" s="74"/>
      <c r="ZA21" s="74"/>
      <c r="ZB21" s="74"/>
      <c r="ZC21" s="74"/>
      <c r="ZD21" s="74"/>
      <c r="ZO21" s="74"/>
      <c r="ZP21" s="74"/>
      <c r="ZQ21" s="74"/>
      <c r="ZR21" s="74"/>
      <c r="ZS21" s="74"/>
      <c r="AAD21" s="74"/>
      <c r="AAE21" s="74"/>
      <c r="AAF21" s="74"/>
      <c r="AAG21" s="74"/>
      <c r="AAH21" s="74"/>
      <c r="AAS21" s="74"/>
      <c r="AAT21" s="74"/>
      <c r="AAU21" s="74"/>
      <c r="AAV21" s="74"/>
      <c r="AAW21" s="74"/>
      <c r="ABH21" s="74"/>
      <c r="ABI21" s="74"/>
      <c r="ABJ21" s="74"/>
      <c r="ABK21" s="74"/>
      <c r="ABL21" s="74"/>
      <c r="ABW21" s="74"/>
      <c r="ABX21" s="74"/>
      <c r="ABY21" s="74"/>
      <c r="ABZ21" s="74"/>
      <c r="ACA21" s="74"/>
      <c r="ACL21" s="74"/>
      <c r="ACM21" s="74"/>
      <c r="ACN21" s="74"/>
      <c r="ACO21" s="74"/>
      <c r="ACP21" s="74"/>
      <c r="ADA21" s="74"/>
      <c r="ADB21" s="74"/>
      <c r="ADC21" s="74"/>
      <c r="ADD21" s="74"/>
      <c r="ADE21" s="74"/>
      <c r="ADP21" s="74"/>
      <c r="ADQ21" s="74"/>
      <c r="ADR21" s="74"/>
      <c r="ADS21" s="74"/>
      <c r="ADT21" s="74"/>
      <c r="AEE21" s="74"/>
      <c r="AEF21" s="74"/>
      <c r="AEG21" s="74"/>
      <c r="AEH21" s="74"/>
      <c r="AEI21" s="74"/>
      <c r="AET21" s="74"/>
      <c r="AEU21" s="74"/>
      <c r="AEV21" s="74"/>
      <c r="AEW21" s="74"/>
      <c r="AEX21" s="74"/>
      <c r="AFI21" s="74"/>
      <c r="AFJ21" s="74"/>
      <c r="AFK21" s="74"/>
      <c r="AFL21" s="74"/>
      <c r="AFM21" s="74"/>
      <c r="AFX21" s="74"/>
      <c r="AFY21" s="74"/>
      <c r="AFZ21" s="74"/>
      <c r="AGA21" s="74"/>
      <c r="AGB21" s="74"/>
      <c r="AGM21" s="74"/>
      <c r="AGN21" s="74"/>
      <c r="AGO21" s="74"/>
      <c r="AGP21" s="74"/>
      <c r="AGQ21" s="74"/>
      <c r="AHB21" s="74"/>
      <c r="AHC21" s="74"/>
      <c r="AHD21" s="74"/>
      <c r="AHE21" s="74"/>
      <c r="AHF21" s="74"/>
      <c r="AHQ21" s="74"/>
      <c r="AHR21" s="74"/>
      <c r="AHS21" s="74"/>
      <c r="AHT21" s="74"/>
      <c r="AHU21" s="74"/>
      <c r="AIF21" s="74"/>
      <c r="AIG21" s="74"/>
      <c r="AIH21" s="74"/>
      <c r="AII21" s="74"/>
      <c r="AIJ21" s="74"/>
      <c r="AIU21" s="74"/>
      <c r="AIV21" s="74"/>
      <c r="AIW21" s="74"/>
      <c r="AIX21" s="74"/>
      <c r="AIY21" s="74"/>
      <c r="AJJ21" s="74"/>
      <c r="AJK21" s="74"/>
      <c r="AJL21" s="74"/>
      <c r="AJM21" s="74"/>
      <c r="AJN21" s="74"/>
      <c r="AJY21" s="74"/>
      <c r="AJZ21" s="74"/>
      <c r="AKA21" s="74"/>
      <c r="AKB21" s="74"/>
      <c r="AKC21" s="74"/>
      <c r="AKN21" s="74"/>
      <c r="AKO21" s="74"/>
      <c r="AKP21" s="74"/>
      <c r="AKQ21" s="74"/>
      <c r="AKR21" s="74"/>
      <c r="ALC21" s="74"/>
      <c r="ALD21" s="74"/>
      <c r="ALE21" s="74"/>
      <c r="ALF21" s="74"/>
      <c r="ALG21" s="74"/>
      <c r="ALR21" s="74"/>
      <c r="ALS21" s="74"/>
      <c r="ALT21" s="74"/>
      <c r="ALU21" s="74"/>
      <c r="ALV21" s="74"/>
      <c r="AMG21" s="74"/>
      <c r="AMH21" s="74"/>
      <c r="AMI21" s="74"/>
      <c r="AMJ21" s="74"/>
      <c r="AMK21" s="74"/>
      <c r="AMV21" s="74"/>
      <c r="AMW21" s="74"/>
      <c r="AMX21" s="74"/>
      <c r="AMY21" s="74"/>
      <c r="AMZ21" s="74"/>
      <c r="ANK21" s="74"/>
      <c r="ANL21" s="74"/>
      <c r="ANM21" s="74"/>
      <c r="ANN21" s="74"/>
      <c r="ANO21" s="74"/>
      <c r="ANZ21" s="74"/>
      <c r="AOA21" s="74"/>
      <c r="AOB21" s="74"/>
      <c r="AOC21" s="74"/>
      <c r="AOD21" s="74"/>
      <c r="AOO21" s="74"/>
      <c r="AOP21" s="74"/>
      <c r="AOQ21" s="74"/>
      <c r="AOR21" s="74"/>
      <c r="AOS21" s="74"/>
      <c r="APD21" s="74"/>
      <c r="APE21" s="74"/>
      <c r="APF21" s="74"/>
      <c r="APG21" s="74"/>
      <c r="APH21" s="74"/>
      <c r="APS21" s="74"/>
      <c r="APT21" s="74"/>
      <c r="APU21" s="74"/>
      <c r="APV21" s="74"/>
      <c r="APW21" s="74"/>
      <c r="AQH21" s="74"/>
      <c r="AQI21" s="74"/>
      <c r="AQJ21" s="74"/>
      <c r="AQK21" s="74"/>
      <c r="AQL21" s="74"/>
      <c r="AQW21" s="74"/>
      <c r="AQX21" s="74"/>
      <c r="AQY21" s="74"/>
      <c r="AQZ21" s="74"/>
      <c r="ARA21" s="74"/>
      <c r="ARL21" s="74"/>
      <c r="ARM21" s="74"/>
      <c r="ARN21" s="74"/>
      <c r="ARO21" s="74"/>
      <c r="ARP21" s="74"/>
      <c r="ASA21" s="74"/>
      <c r="ASB21" s="74"/>
      <c r="ASC21" s="74"/>
      <c r="ASD21" s="74"/>
      <c r="ASE21" s="74"/>
      <c r="ASP21" s="74"/>
      <c r="ASQ21" s="74"/>
      <c r="ASR21" s="74"/>
      <c r="ASS21" s="74"/>
      <c r="AST21" s="74"/>
      <c r="ATE21" s="74"/>
      <c r="ATF21" s="74"/>
      <c r="ATG21" s="74"/>
      <c r="ATH21" s="74"/>
      <c r="ATI21" s="74"/>
      <c r="ATT21" s="74"/>
      <c r="ATU21" s="74"/>
      <c r="ATV21" s="74"/>
      <c r="ATW21" s="74"/>
      <c r="ATX21" s="74"/>
      <c r="AUI21" s="74"/>
      <c r="AUJ21" s="74"/>
      <c r="AUK21" s="74"/>
      <c r="AUL21" s="74"/>
      <c r="AUM21" s="74"/>
      <c r="AUX21" s="74"/>
      <c r="AUY21" s="74"/>
      <c r="AUZ21" s="74"/>
      <c r="AVA21" s="74"/>
      <c r="AVB21" s="74"/>
      <c r="AVM21" s="74"/>
      <c r="AVN21" s="74"/>
      <c r="AVO21" s="74"/>
      <c r="AVP21" s="74"/>
      <c r="AVQ21" s="74"/>
      <c r="AWB21" s="74"/>
      <c r="AWC21" s="74"/>
      <c r="AWD21" s="74"/>
      <c r="AWE21" s="74"/>
      <c r="AWF21" s="74"/>
      <c r="AWQ21" s="74"/>
      <c r="AWR21" s="74"/>
      <c r="AWS21" s="74"/>
      <c r="AWT21" s="74"/>
      <c r="AWU21" s="74"/>
      <c r="AXF21" s="74"/>
      <c r="AXG21" s="74"/>
      <c r="AXH21" s="74"/>
      <c r="AXI21" s="74"/>
      <c r="AXJ21" s="74"/>
      <c r="AXU21" s="74"/>
      <c r="AXV21" s="74"/>
      <c r="AXW21" s="74"/>
      <c r="AXX21" s="74"/>
      <c r="AXY21" s="74"/>
      <c r="AYJ21" s="74"/>
      <c r="AYK21" s="74"/>
      <c r="AYL21" s="74"/>
      <c r="AYM21" s="74"/>
      <c r="AYN21" s="74"/>
      <c r="AYY21" s="74"/>
      <c r="AYZ21" s="74"/>
      <c r="AZA21" s="74"/>
      <c r="AZB21" s="74"/>
      <c r="AZC21" s="74"/>
      <c r="AZN21" s="74"/>
      <c r="AZO21" s="74"/>
      <c r="AZP21" s="74"/>
      <c r="AZQ21" s="74"/>
      <c r="AZR21" s="74"/>
      <c r="BAC21" s="74"/>
      <c r="BAD21" s="74"/>
      <c r="BAE21" s="74"/>
      <c r="BAF21" s="74"/>
      <c r="BAG21" s="74"/>
      <c r="BAR21" s="74"/>
      <c r="BAS21" s="74"/>
      <c r="BAT21" s="74"/>
      <c r="BAU21" s="74"/>
      <c r="BAV21" s="74"/>
      <c r="BBG21" s="74"/>
      <c r="BBH21" s="74"/>
      <c r="BBI21" s="74"/>
      <c r="BBJ21" s="74"/>
      <c r="BBK21" s="74"/>
      <c r="BBV21" s="74"/>
      <c r="BBW21" s="74"/>
      <c r="BBX21" s="74"/>
      <c r="BBY21" s="74"/>
      <c r="BBZ21" s="74"/>
      <c r="BCK21" s="74"/>
      <c r="BCL21" s="74"/>
      <c r="BCM21" s="74"/>
      <c r="BCN21" s="74"/>
      <c r="BCO21" s="74"/>
      <c r="BCZ21" s="74"/>
      <c r="BDA21" s="74"/>
      <c r="BDB21" s="74"/>
      <c r="BDC21" s="74"/>
      <c r="BDD21" s="74"/>
      <c r="BDO21" s="74"/>
      <c r="BDP21" s="74"/>
      <c r="BDQ21" s="74"/>
      <c r="BDR21" s="74"/>
      <c r="BDS21" s="74"/>
      <c r="BED21" s="74"/>
      <c r="BEE21" s="74"/>
      <c r="BEF21" s="74"/>
      <c r="BEG21" s="74"/>
      <c r="BEH21" s="74"/>
      <c r="BES21" s="74"/>
      <c r="BET21" s="74"/>
      <c r="BEU21" s="74"/>
      <c r="BEV21" s="74"/>
      <c r="BEW21" s="74"/>
      <c r="BFH21" s="74"/>
      <c r="BFI21" s="74"/>
      <c r="BFJ21" s="74"/>
      <c r="BFK21" s="74"/>
      <c r="BFL21" s="74"/>
      <c r="BFW21" s="74"/>
      <c r="BFX21" s="74"/>
      <c r="BFY21" s="74"/>
      <c r="BFZ21" s="74"/>
      <c r="BGA21" s="74"/>
      <c r="BGL21" s="74"/>
      <c r="BGM21" s="74"/>
      <c r="BGN21" s="74"/>
      <c r="BGO21" s="74"/>
      <c r="BGP21" s="74"/>
      <c r="BHA21" s="74"/>
      <c r="BHB21" s="74"/>
      <c r="BHC21" s="74"/>
      <c r="BHD21" s="74"/>
      <c r="BHE21" s="74"/>
      <c r="BHP21" s="74"/>
      <c r="BHQ21" s="74"/>
      <c r="BHR21" s="74"/>
      <c r="BHS21" s="74"/>
      <c r="BHT21" s="74"/>
      <c r="BIE21" s="74"/>
      <c r="BIF21" s="74"/>
      <c r="BIG21" s="74"/>
      <c r="BIH21" s="74"/>
      <c r="BII21" s="74"/>
      <c r="BIT21" s="74"/>
      <c r="BIU21" s="74"/>
      <c r="BIV21" s="74"/>
      <c r="BIW21" s="74"/>
      <c r="BIX21" s="74"/>
      <c r="BJI21" s="74"/>
      <c r="BJJ21" s="74"/>
      <c r="BJK21" s="74"/>
      <c r="BJL21" s="74"/>
      <c r="BJM21" s="74"/>
      <c r="BJX21" s="74"/>
      <c r="BJY21" s="74"/>
      <c r="BJZ21" s="74"/>
      <c r="BKA21" s="74"/>
      <c r="BKB21" s="74"/>
      <c r="BKM21" s="74"/>
      <c r="BKN21" s="74"/>
      <c r="BKO21" s="74"/>
      <c r="BKP21" s="74"/>
      <c r="BKQ21" s="74"/>
      <c r="BLB21" s="74"/>
      <c r="BLC21" s="74"/>
      <c r="BLD21" s="74"/>
      <c r="BLE21" s="74"/>
      <c r="BLF21" s="74"/>
      <c r="BLQ21" s="74"/>
      <c r="BLR21" s="74"/>
      <c r="BLS21" s="74"/>
      <c r="BLT21" s="74"/>
      <c r="BLU21" s="74"/>
      <c r="BMF21" s="74"/>
      <c r="BMG21" s="74"/>
      <c r="BMH21" s="74"/>
      <c r="BMI21" s="74"/>
      <c r="BMJ21" s="74"/>
      <c r="BMU21" s="74"/>
      <c r="BMV21" s="74"/>
      <c r="BMW21" s="74"/>
      <c r="BMX21" s="74"/>
      <c r="BMY21" s="74"/>
      <c r="BNJ21" s="74"/>
      <c r="BNK21" s="74"/>
      <c r="BNL21" s="74"/>
      <c r="BNM21" s="74"/>
      <c r="BNN21" s="74"/>
      <c r="BNY21" s="74"/>
      <c r="BNZ21" s="74"/>
      <c r="BOA21" s="74"/>
      <c r="BOB21" s="74"/>
      <c r="BOC21" s="74"/>
      <c r="BON21" s="74"/>
      <c r="BOO21" s="74"/>
      <c r="BOP21" s="74"/>
      <c r="BOQ21" s="74"/>
      <c r="BOR21" s="74"/>
      <c r="BPC21" s="74"/>
      <c r="BPD21" s="74"/>
      <c r="BPE21" s="74"/>
      <c r="BPF21" s="74"/>
      <c r="BPG21" s="74"/>
      <c r="BPR21" s="74"/>
      <c r="BPS21" s="74"/>
      <c r="BPT21" s="74"/>
      <c r="BPU21" s="74"/>
      <c r="BPV21" s="74"/>
      <c r="BQG21" s="74"/>
      <c r="BQH21" s="74"/>
      <c r="BQI21" s="74"/>
      <c r="BQJ21" s="74"/>
      <c r="BQK21" s="74"/>
      <c r="BQV21" s="74"/>
      <c r="BQW21" s="74"/>
      <c r="BQX21" s="74"/>
      <c r="BQY21" s="74"/>
      <c r="BQZ21" s="74"/>
      <c r="BRK21" s="74"/>
      <c r="BRL21" s="74"/>
      <c r="BRM21" s="74"/>
      <c r="BRN21" s="74"/>
      <c r="BRO21" s="74"/>
      <c r="BRZ21" s="74"/>
      <c r="BSA21" s="74"/>
      <c r="BSB21" s="74"/>
      <c r="BSC21" s="74"/>
      <c r="BSD21" s="74"/>
      <c r="BSO21" s="74"/>
      <c r="BSP21" s="74"/>
      <c r="BSQ21" s="74"/>
      <c r="BSR21" s="74"/>
      <c r="BSS21" s="74"/>
      <c r="BTD21" s="74"/>
      <c r="BTE21" s="74"/>
      <c r="BTF21" s="74"/>
      <c r="BTG21" s="74"/>
      <c r="BTH21" s="74"/>
      <c r="BTS21" s="74"/>
      <c r="BTT21" s="74"/>
      <c r="BTU21" s="74"/>
      <c r="BTV21" s="74"/>
      <c r="BTW21" s="74"/>
      <c r="BUH21" s="74"/>
      <c r="BUI21" s="74"/>
      <c r="BUJ21" s="74"/>
      <c r="BUK21" s="74"/>
      <c r="BUL21" s="74"/>
      <c r="BUW21" s="74"/>
      <c r="BUX21" s="74"/>
      <c r="BUY21" s="74"/>
      <c r="BUZ21" s="74"/>
      <c r="BVA21" s="74"/>
      <c r="BVL21" s="74"/>
      <c r="BVM21" s="74"/>
      <c r="BVN21" s="74"/>
      <c r="BVO21" s="74"/>
      <c r="BVP21" s="74"/>
      <c r="BWA21" s="74"/>
      <c r="BWB21" s="74"/>
      <c r="BWC21" s="74"/>
      <c r="BWD21" s="74"/>
      <c r="BWE21" s="74"/>
      <c r="BWP21" s="74"/>
      <c r="BWQ21" s="74"/>
      <c r="BWR21" s="74"/>
      <c r="BWS21" s="74"/>
      <c r="BWT21" s="74"/>
      <c r="BXE21" s="74"/>
      <c r="BXF21" s="74"/>
      <c r="BXG21" s="74"/>
      <c r="BXH21" s="74"/>
      <c r="BXI21" s="74"/>
      <c r="BXT21" s="74"/>
      <c r="BXU21" s="74"/>
      <c r="BXV21" s="74"/>
      <c r="BXW21" s="74"/>
      <c r="BXX21" s="74"/>
      <c r="BYI21" s="74"/>
      <c r="BYJ21" s="74"/>
      <c r="BYK21" s="74"/>
      <c r="BYL21" s="74"/>
      <c r="BYM21" s="74"/>
      <c r="BYX21" s="74"/>
      <c r="BYY21" s="74"/>
      <c r="BYZ21" s="74"/>
      <c r="BZA21" s="74"/>
      <c r="BZB21" s="74"/>
      <c r="BZM21" s="74"/>
      <c r="BZN21" s="74"/>
      <c r="BZO21" s="74"/>
      <c r="BZP21" s="74"/>
      <c r="BZQ21" s="74"/>
      <c r="CAB21" s="74"/>
      <c r="CAC21" s="74"/>
      <c r="CAD21" s="74"/>
      <c r="CAE21" s="74"/>
      <c r="CAF21" s="74"/>
      <c r="CAQ21" s="74"/>
      <c r="CAR21" s="74"/>
      <c r="CAS21" s="74"/>
      <c r="CAT21" s="74"/>
      <c r="CAU21" s="74"/>
      <c r="CBF21" s="74"/>
      <c r="CBG21" s="74"/>
      <c r="CBH21" s="74"/>
      <c r="CBI21" s="74"/>
      <c r="CBJ21" s="74"/>
      <c r="CBU21" s="74"/>
      <c r="CBV21" s="74"/>
      <c r="CBW21" s="74"/>
      <c r="CBX21" s="74"/>
      <c r="CBY21" s="74"/>
      <c r="CCJ21" s="74"/>
      <c r="CCK21" s="74"/>
      <c r="CCL21" s="74"/>
      <c r="CCM21" s="74"/>
      <c r="CCN21" s="74"/>
      <c r="CCY21" s="74"/>
      <c r="CCZ21" s="74"/>
      <c r="CDA21" s="74"/>
      <c r="CDB21" s="74"/>
      <c r="CDC21" s="74"/>
      <c r="CDN21" s="74"/>
      <c r="CDO21" s="74"/>
      <c r="CDP21" s="74"/>
      <c r="CDQ21" s="74"/>
      <c r="CDR21" s="74"/>
      <c r="CEC21" s="74"/>
      <c r="CED21" s="74"/>
      <c r="CEE21" s="74"/>
      <c r="CEF21" s="74"/>
      <c r="CEG21" s="74"/>
      <c r="CER21" s="74"/>
      <c r="CES21" s="74"/>
      <c r="CET21" s="74"/>
      <c r="CEU21" s="74"/>
      <c r="CEV21" s="74"/>
      <c r="CFG21" s="74"/>
      <c r="CFH21" s="74"/>
      <c r="CFI21" s="74"/>
      <c r="CFJ21" s="74"/>
      <c r="CFK21" s="74"/>
      <c r="CFV21" s="74"/>
      <c r="CFW21" s="74"/>
      <c r="CFX21" s="74"/>
      <c r="CFY21" s="74"/>
      <c r="CFZ21" s="74"/>
      <c r="CGK21" s="74"/>
      <c r="CGL21" s="74"/>
      <c r="CGM21" s="74"/>
      <c r="CGN21" s="74"/>
      <c r="CGO21" s="74"/>
      <c r="CGZ21" s="74"/>
      <c r="CHA21" s="74"/>
      <c r="CHB21" s="74"/>
      <c r="CHC21" s="74"/>
      <c r="CHD21" s="74"/>
      <c r="CHO21" s="74"/>
      <c r="CHP21" s="74"/>
      <c r="CHQ21" s="74"/>
      <c r="CHR21" s="74"/>
      <c r="CHS21" s="74"/>
      <c r="CID21" s="74"/>
      <c r="CIE21" s="74"/>
      <c r="CIF21" s="74"/>
      <c r="CIG21" s="74"/>
      <c r="CIH21" s="74"/>
      <c r="CIS21" s="74"/>
      <c r="CIT21" s="74"/>
      <c r="CIU21" s="74"/>
      <c r="CIV21" s="74"/>
      <c r="CIW21" s="74"/>
      <c r="CJH21" s="74"/>
      <c r="CJI21" s="74"/>
      <c r="CJJ21" s="74"/>
      <c r="CJK21" s="74"/>
      <c r="CJL21" s="74"/>
      <c r="CJW21" s="74"/>
      <c r="CJX21" s="74"/>
      <c r="CJY21" s="74"/>
      <c r="CJZ21" s="74"/>
      <c r="CKA21" s="74"/>
      <c r="CKL21" s="74"/>
      <c r="CKM21" s="74"/>
      <c r="CKN21" s="74"/>
      <c r="CKO21" s="74"/>
      <c r="CKP21" s="74"/>
      <c r="CLA21" s="74"/>
      <c r="CLB21" s="74"/>
      <c r="CLC21" s="74"/>
      <c r="CLD21" s="74"/>
      <c r="CLE21" s="74"/>
      <c r="CLP21" s="74"/>
      <c r="CLQ21" s="74"/>
      <c r="CLR21" s="74"/>
      <c r="CLS21" s="74"/>
      <c r="CLT21" s="74"/>
      <c r="CME21" s="74"/>
      <c r="CMF21" s="74"/>
      <c r="CMG21" s="74"/>
      <c r="CMH21" s="74"/>
      <c r="CMI21" s="74"/>
      <c r="CMT21" s="74"/>
      <c r="CMU21" s="74"/>
      <c r="CMV21" s="74"/>
      <c r="CMW21" s="74"/>
      <c r="CMX21" s="74"/>
      <c r="CNI21" s="74"/>
      <c r="CNJ21" s="74"/>
      <c r="CNK21" s="74"/>
      <c r="CNL21" s="74"/>
      <c r="CNM21" s="74"/>
      <c r="CNX21" s="74"/>
      <c r="CNY21" s="74"/>
      <c r="CNZ21" s="74"/>
      <c r="COA21" s="74"/>
      <c r="COB21" s="74"/>
      <c r="COM21" s="74"/>
      <c r="CON21" s="74"/>
      <c r="COO21" s="74"/>
      <c r="COP21" s="74"/>
      <c r="COQ21" s="74"/>
      <c r="CPB21" s="74"/>
      <c r="CPC21" s="74"/>
      <c r="CPD21" s="74"/>
      <c r="CPE21" s="74"/>
      <c r="CPF21" s="74"/>
      <c r="CPQ21" s="74"/>
      <c r="CPR21" s="74"/>
      <c r="CPS21" s="74"/>
      <c r="CPT21" s="74"/>
      <c r="CPU21" s="74"/>
      <c r="CQF21" s="74"/>
      <c r="CQG21" s="74"/>
      <c r="CQH21" s="74"/>
      <c r="CQI21" s="74"/>
      <c r="CQJ21" s="74"/>
      <c r="CQU21" s="74"/>
      <c r="CQV21" s="74"/>
      <c r="CQW21" s="74"/>
      <c r="CQX21" s="74"/>
      <c r="CQY21" s="74"/>
      <c r="CRJ21" s="74"/>
      <c r="CRK21" s="74"/>
      <c r="CRL21" s="74"/>
      <c r="CRM21" s="74"/>
      <c r="CRN21" s="74"/>
      <c r="CRY21" s="74"/>
      <c r="CRZ21" s="74"/>
      <c r="CSA21" s="74"/>
      <c r="CSB21" s="74"/>
      <c r="CSC21" s="74"/>
      <c r="CSN21" s="74"/>
      <c r="CSO21" s="74"/>
      <c r="CSP21" s="74"/>
      <c r="CSQ21" s="74"/>
      <c r="CSR21" s="74"/>
      <c r="CTC21" s="74"/>
      <c r="CTD21" s="74"/>
      <c r="CTE21" s="74"/>
      <c r="CTF21" s="74"/>
      <c r="CTG21" s="74"/>
      <c r="CTR21" s="74"/>
      <c r="CTS21" s="74"/>
      <c r="CTT21" s="74"/>
      <c r="CTU21" s="74"/>
      <c r="CTV21" s="74"/>
      <c r="CUG21" s="74"/>
      <c r="CUH21" s="74"/>
      <c r="CUI21" s="74"/>
      <c r="CUJ21" s="74"/>
      <c r="CUK21" s="74"/>
      <c r="CUV21" s="74"/>
      <c r="CUW21" s="74"/>
      <c r="CUX21" s="74"/>
      <c r="CUY21" s="74"/>
      <c r="CUZ21" s="74"/>
      <c r="CVK21" s="74"/>
      <c r="CVL21" s="74"/>
      <c r="CVM21" s="74"/>
      <c r="CVN21" s="74"/>
      <c r="CVO21" s="74"/>
      <c r="CVZ21" s="74"/>
      <c r="CWA21" s="74"/>
      <c r="CWB21" s="74"/>
      <c r="CWC21" s="74"/>
      <c r="CWD21" s="74"/>
      <c r="CWO21" s="74"/>
      <c r="CWP21" s="74"/>
      <c r="CWQ21" s="74"/>
      <c r="CWR21" s="74"/>
      <c r="CWS21" s="74"/>
      <c r="CXD21" s="74"/>
      <c r="CXE21" s="74"/>
      <c r="CXF21" s="74"/>
      <c r="CXG21" s="74"/>
      <c r="CXH21" s="74"/>
      <c r="CXS21" s="74"/>
      <c r="CXT21" s="74"/>
      <c r="CXU21" s="74"/>
      <c r="CXV21" s="74"/>
      <c r="CXW21" s="74"/>
      <c r="CYH21" s="74"/>
      <c r="CYI21" s="74"/>
      <c r="CYJ21" s="74"/>
      <c r="CYK21" s="74"/>
      <c r="CYL21" s="74"/>
      <c r="CYW21" s="74"/>
      <c r="CYX21" s="74"/>
      <c r="CYY21" s="74"/>
      <c r="CYZ21" s="74"/>
      <c r="CZA21" s="74"/>
      <c r="CZL21" s="74"/>
      <c r="CZM21" s="74"/>
      <c r="CZN21" s="74"/>
      <c r="CZO21" s="74"/>
      <c r="CZP21" s="74"/>
      <c r="DAA21" s="74"/>
      <c r="DAB21" s="74"/>
      <c r="DAC21" s="74"/>
      <c r="DAD21" s="74"/>
      <c r="DAE21" s="74"/>
      <c r="DAP21" s="74"/>
      <c r="DAQ21" s="74"/>
      <c r="DAR21" s="74"/>
      <c r="DAS21" s="74"/>
      <c r="DAT21" s="74"/>
      <c r="DBE21" s="74"/>
      <c r="DBF21" s="74"/>
      <c r="DBG21" s="74"/>
      <c r="DBH21" s="74"/>
      <c r="DBI21" s="74"/>
      <c r="DBT21" s="74"/>
      <c r="DBU21" s="74"/>
      <c r="DBV21" s="74"/>
      <c r="DBW21" s="74"/>
      <c r="DBX21" s="74"/>
      <c r="DCI21" s="74"/>
      <c r="DCJ21" s="74"/>
      <c r="DCK21" s="74"/>
      <c r="DCL21" s="74"/>
      <c r="DCM21" s="74"/>
      <c r="DCX21" s="74"/>
      <c r="DCY21" s="74"/>
      <c r="DCZ21" s="74"/>
      <c r="DDA21" s="74"/>
      <c r="DDB21" s="74"/>
      <c r="DDM21" s="74"/>
      <c r="DDN21" s="74"/>
      <c r="DDO21" s="74"/>
      <c r="DDP21" s="74"/>
      <c r="DDQ21" s="74"/>
      <c r="DEB21" s="74"/>
      <c r="DEC21" s="74"/>
      <c r="DED21" s="74"/>
      <c r="DEE21" s="74"/>
      <c r="DEF21" s="74"/>
      <c r="DEQ21" s="74"/>
      <c r="DER21" s="74"/>
      <c r="DES21" s="74"/>
      <c r="DET21" s="74"/>
      <c r="DEU21" s="74"/>
      <c r="DFF21" s="74"/>
      <c r="DFG21" s="74"/>
      <c r="DFH21" s="74"/>
      <c r="DFI21" s="74"/>
      <c r="DFJ21" s="74"/>
      <c r="DFU21" s="74"/>
      <c r="DFV21" s="74"/>
      <c r="DFW21" s="74"/>
      <c r="DFX21" s="74"/>
      <c r="DFY21" s="74"/>
      <c r="DGJ21" s="74"/>
      <c r="DGK21" s="74"/>
      <c r="DGL21" s="74"/>
      <c r="DGM21" s="74"/>
      <c r="DGN21" s="74"/>
      <c r="DGY21" s="74"/>
      <c r="DGZ21" s="74"/>
      <c r="DHA21" s="74"/>
      <c r="DHB21" s="74"/>
      <c r="DHC21" s="74"/>
      <c r="DHN21" s="74"/>
      <c r="DHO21" s="74"/>
      <c r="DHP21" s="74"/>
      <c r="DHQ21" s="74"/>
      <c r="DHR21" s="74"/>
      <c r="DIC21" s="74"/>
      <c r="DID21" s="74"/>
      <c r="DIE21" s="74"/>
      <c r="DIF21" s="74"/>
      <c r="DIG21" s="74"/>
      <c r="DIR21" s="74"/>
      <c r="DIS21" s="74"/>
      <c r="DIT21" s="74"/>
      <c r="DIU21" s="74"/>
      <c r="DIV21" s="74"/>
      <c r="DJG21" s="74"/>
      <c r="DJH21" s="74"/>
      <c r="DJI21" s="74"/>
      <c r="DJJ21" s="74"/>
      <c r="DJK21" s="74"/>
      <c r="DJV21" s="74"/>
      <c r="DJW21" s="74"/>
      <c r="DJX21" s="74"/>
      <c r="DJY21" s="74"/>
      <c r="DJZ21" s="74"/>
      <c r="DKK21" s="74"/>
      <c r="DKL21" s="74"/>
      <c r="DKM21" s="74"/>
      <c r="DKN21" s="74"/>
      <c r="DKO21" s="74"/>
      <c r="DKZ21" s="74"/>
      <c r="DLA21" s="74"/>
      <c r="DLB21" s="74"/>
      <c r="DLC21" s="74"/>
      <c r="DLD21" s="74"/>
      <c r="DLO21" s="74"/>
      <c r="DLP21" s="74"/>
      <c r="DLQ21" s="74"/>
      <c r="DLR21" s="74"/>
      <c r="DLS21" s="74"/>
      <c r="DMD21" s="74"/>
      <c r="DME21" s="74"/>
      <c r="DMF21" s="74"/>
      <c r="DMG21" s="74"/>
      <c r="DMH21" s="74"/>
      <c r="DMS21" s="74"/>
      <c r="DMT21" s="74"/>
      <c r="DMU21" s="74"/>
      <c r="DMV21" s="74"/>
      <c r="DMW21" s="74"/>
      <c r="DNH21" s="74"/>
      <c r="DNI21" s="74"/>
      <c r="DNJ21" s="74"/>
      <c r="DNK21" s="74"/>
      <c r="DNL21" s="74"/>
      <c r="DNW21" s="74"/>
      <c r="DNX21" s="74"/>
      <c r="DNY21" s="74"/>
      <c r="DNZ21" s="74"/>
      <c r="DOA21" s="74"/>
      <c r="DOL21" s="74"/>
      <c r="DOM21" s="74"/>
      <c r="DON21" s="74"/>
      <c r="DOO21" s="74"/>
      <c r="DOP21" s="74"/>
      <c r="DPA21" s="74"/>
      <c r="DPB21" s="74"/>
      <c r="DPC21" s="74"/>
      <c r="DPD21" s="74"/>
      <c r="DPE21" s="74"/>
      <c r="DPP21" s="74"/>
      <c r="DPQ21" s="74"/>
      <c r="DPR21" s="74"/>
      <c r="DPS21" s="74"/>
      <c r="DPT21" s="74"/>
      <c r="DQE21" s="74"/>
      <c r="DQF21" s="74"/>
      <c r="DQG21" s="74"/>
      <c r="DQH21" s="74"/>
      <c r="DQI21" s="74"/>
      <c r="DQT21" s="74"/>
      <c r="DQU21" s="74"/>
      <c r="DQV21" s="74"/>
      <c r="DQW21" s="74"/>
      <c r="DQX21" s="74"/>
      <c r="DRI21" s="74"/>
      <c r="DRJ21" s="74"/>
      <c r="DRK21" s="74"/>
      <c r="DRL21" s="74"/>
      <c r="DRM21" s="74"/>
      <c r="DRX21" s="74"/>
      <c r="DRY21" s="74"/>
      <c r="DRZ21" s="74"/>
      <c r="DSA21" s="74"/>
      <c r="DSB21" s="74"/>
      <c r="DSM21" s="74"/>
      <c r="DSN21" s="74"/>
      <c r="DSO21" s="74"/>
      <c r="DSP21" s="74"/>
      <c r="DSQ21" s="74"/>
      <c r="DTB21" s="74"/>
      <c r="DTC21" s="74"/>
      <c r="DTD21" s="74"/>
      <c r="DTE21" s="74"/>
      <c r="DTF21" s="74"/>
      <c r="DTQ21" s="74"/>
      <c r="DTR21" s="74"/>
      <c r="DTS21" s="74"/>
      <c r="DTT21" s="74"/>
      <c r="DTU21" s="74"/>
      <c r="DUF21" s="74"/>
      <c r="DUG21" s="74"/>
      <c r="DUH21" s="74"/>
      <c r="DUI21" s="74"/>
      <c r="DUJ21" s="74"/>
      <c r="DUU21" s="74"/>
      <c r="DUV21" s="74"/>
      <c r="DUW21" s="74"/>
      <c r="DUX21" s="74"/>
      <c r="DUY21" s="74"/>
      <c r="DVJ21" s="74"/>
      <c r="DVK21" s="74"/>
      <c r="DVL21" s="74"/>
      <c r="DVM21" s="74"/>
      <c r="DVN21" s="74"/>
      <c r="DVY21" s="74"/>
      <c r="DVZ21" s="74"/>
      <c r="DWA21" s="74"/>
      <c r="DWB21" s="74"/>
      <c r="DWC21" s="74"/>
      <c r="DWN21" s="74"/>
      <c r="DWO21" s="74"/>
      <c r="DWP21" s="74"/>
      <c r="DWQ21" s="74"/>
      <c r="DWR21" s="74"/>
      <c r="DXC21" s="74"/>
      <c r="DXD21" s="74"/>
      <c r="DXE21" s="74"/>
      <c r="DXF21" s="74"/>
      <c r="DXG21" s="74"/>
      <c r="DXR21" s="74"/>
      <c r="DXS21" s="74"/>
      <c r="DXT21" s="74"/>
      <c r="DXU21" s="74"/>
      <c r="DXV21" s="74"/>
      <c r="DYG21" s="74"/>
      <c r="DYH21" s="74"/>
      <c r="DYI21" s="74"/>
      <c r="DYJ21" s="74"/>
      <c r="DYK21" s="74"/>
      <c r="DYV21" s="74"/>
      <c r="DYW21" s="74"/>
      <c r="DYX21" s="74"/>
      <c r="DYY21" s="74"/>
      <c r="DYZ21" s="74"/>
      <c r="DZK21" s="74"/>
      <c r="DZL21" s="74"/>
      <c r="DZM21" s="74"/>
      <c r="DZN21" s="74"/>
      <c r="DZO21" s="74"/>
      <c r="DZZ21" s="74"/>
      <c r="EAA21" s="74"/>
      <c r="EAB21" s="74"/>
      <c r="EAC21" s="74"/>
      <c r="EAD21" s="74"/>
      <c r="EAO21" s="74"/>
      <c r="EAP21" s="74"/>
      <c r="EAQ21" s="74"/>
      <c r="EAR21" s="74"/>
      <c r="EAS21" s="74"/>
      <c r="EBD21" s="74"/>
      <c r="EBE21" s="74"/>
      <c r="EBF21" s="74"/>
      <c r="EBG21" s="74"/>
      <c r="EBH21" s="74"/>
      <c r="EBS21" s="74"/>
      <c r="EBT21" s="74"/>
      <c r="EBU21" s="74"/>
      <c r="EBV21" s="74"/>
      <c r="EBW21" s="74"/>
      <c r="ECH21" s="74"/>
      <c r="ECI21" s="74"/>
      <c r="ECJ21" s="74"/>
      <c r="ECK21" s="74"/>
      <c r="ECL21" s="74"/>
      <c r="ECW21" s="74"/>
      <c r="ECX21" s="74"/>
      <c r="ECY21" s="74"/>
      <c r="ECZ21" s="74"/>
      <c r="EDA21" s="74"/>
      <c r="EDL21" s="74"/>
      <c r="EDM21" s="74"/>
      <c r="EDN21" s="74"/>
      <c r="EDO21" s="74"/>
      <c r="EDP21" s="74"/>
      <c r="EEA21" s="74"/>
      <c r="EEB21" s="74"/>
      <c r="EEC21" s="74"/>
      <c r="EED21" s="74"/>
      <c r="EEE21" s="74"/>
      <c r="EEP21" s="74"/>
      <c r="EEQ21" s="74"/>
      <c r="EER21" s="74"/>
      <c r="EES21" s="74"/>
      <c r="EET21" s="74"/>
      <c r="EFE21" s="74"/>
      <c r="EFF21" s="74"/>
      <c r="EFG21" s="74"/>
      <c r="EFH21" s="74"/>
      <c r="EFI21" s="74"/>
      <c r="EFT21" s="74"/>
      <c r="EFU21" s="74"/>
      <c r="EFV21" s="74"/>
      <c r="EFW21" s="74"/>
      <c r="EFX21" s="74"/>
      <c r="EGI21" s="74"/>
      <c r="EGJ21" s="74"/>
      <c r="EGK21" s="74"/>
      <c r="EGL21" s="74"/>
      <c r="EGM21" s="74"/>
      <c r="EGX21" s="74"/>
      <c r="EGY21" s="74"/>
      <c r="EGZ21" s="74"/>
      <c r="EHA21" s="74"/>
      <c r="EHB21" s="74"/>
      <c r="EHM21" s="74"/>
      <c r="EHN21" s="74"/>
      <c r="EHO21" s="74"/>
      <c r="EHP21" s="74"/>
      <c r="EHQ21" s="74"/>
      <c r="EIB21" s="74"/>
      <c r="EIC21" s="74"/>
      <c r="EID21" s="74"/>
      <c r="EIE21" s="74"/>
      <c r="EIF21" s="74"/>
      <c r="EIQ21" s="74"/>
      <c r="EIR21" s="74"/>
      <c r="EIS21" s="74"/>
      <c r="EIT21" s="74"/>
      <c r="EIU21" s="74"/>
      <c r="EJF21" s="74"/>
      <c r="EJG21" s="74"/>
      <c r="EJH21" s="74"/>
      <c r="EJI21" s="74"/>
      <c r="EJJ21" s="74"/>
      <c r="EJU21" s="74"/>
      <c r="EJV21" s="74"/>
      <c r="EJW21" s="74"/>
      <c r="EJX21" s="74"/>
      <c r="EJY21" s="74"/>
      <c r="EKJ21" s="74"/>
      <c r="EKK21" s="74"/>
      <c r="EKL21" s="74"/>
      <c r="EKM21" s="74"/>
      <c r="EKN21" s="74"/>
      <c r="EKY21" s="74"/>
      <c r="EKZ21" s="74"/>
      <c r="ELA21" s="74"/>
      <c r="ELB21" s="74"/>
      <c r="ELC21" s="74"/>
      <c r="ELN21" s="74"/>
      <c r="ELO21" s="74"/>
      <c r="ELP21" s="74"/>
      <c r="ELQ21" s="74"/>
      <c r="ELR21" s="74"/>
      <c r="EMC21" s="74"/>
      <c r="EMD21" s="74"/>
      <c r="EME21" s="74"/>
      <c r="EMF21" s="74"/>
      <c r="EMG21" s="74"/>
      <c r="EMR21" s="74"/>
      <c r="EMS21" s="74"/>
      <c r="EMT21" s="74"/>
      <c r="EMU21" s="74"/>
      <c r="EMV21" s="74"/>
      <c r="ENG21" s="74"/>
      <c r="ENH21" s="74"/>
      <c r="ENI21" s="74"/>
      <c r="ENJ21" s="74"/>
      <c r="ENK21" s="74"/>
      <c r="ENV21" s="74"/>
      <c r="ENW21" s="74"/>
      <c r="ENX21" s="74"/>
      <c r="ENY21" s="74"/>
      <c r="ENZ21" s="74"/>
      <c r="EOK21" s="74"/>
      <c r="EOL21" s="74"/>
      <c r="EOM21" s="74"/>
      <c r="EON21" s="74"/>
      <c r="EOO21" s="74"/>
      <c r="EOZ21" s="74"/>
      <c r="EPA21" s="74"/>
      <c r="EPB21" s="74"/>
      <c r="EPC21" s="74"/>
      <c r="EPD21" s="74"/>
      <c r="EPO21" s="74"/>
      <c r="EPP21" s="74"/>
      <c r="EPQ21" s="74"/>
      <c r="EPR21" s="74"/>
      <c r="EPS21" s="74"/>
      <c r="EQD21" s="74"/>
      <c r="EQE21" s="74"/>
      <c r="EQF21" s="74"/>
      <c r="EQG21" s="74"/>
      <c r="EQH21" s="74"/>
      <c r="EQS21" s="74"/>
      <c r="EQT21" s="74"/>
      <c r="EQU21" s="74"/>
      <c r="EQV21" s="74"/>
      <c r="EQW21" s="74"/>
      <c r="ERH21" s="74"/>
      <c r="ERI21" s="74"/>
      <c r="ERJ21" s="74"/>
      <c r="ERK21" s="74"/>
      <c r="ERL21" s="74"/>
      <c r="ERW21" s="74"/>
      <c r="ERX21" s="74"/>
      <c r="ERY21" s="74"/>
      <c r="ERZ21" s="74"/>
      <c r="ESA21" s="74"/>
      <c r="ESL21" s="74"/>
      <c r="ESM21" s="74"/>
      <c r="ESN21" s="74"/>
      <c r="ESO21" s="74"/>
      <c r="ESP21" s="74"/>
      <c r="ETA21" s="74"/>
      <c r="ETB21" s="74"/>
      <c r="ETC21" s="74"/>
      <c r="ETD21" s="74"/>
      <c r="ETE21" s="74"/>
      <c r="ETP21" s="74"/>
      <c r="ETQ21" s="74"/>
      <c r="ETR21" s="74"/>
      <c r="ETS21" s="74"/>
      <c r="ETT21" s="74"/>
      <c r="EUE21" s="74"/>
      <c r="EUF21" s="74"/>
      <c r="EUG21" s="74"/>
      <c r="EUH21" s="74"/>
      <c r="EUI21" s="74"/>
      <c r="EUT21" s="74"/>
      <c r="EUU21" s="74"/>
      <c r="EUV21" s="74"/>
      <c r="EUW21" s="74"/>
      <c r="EUX21" s="74"/>
      <c r="EVI21" s="74"/>
      <c r="EVJ21" s="74"/>
      <c r="EVK21" s="74"/>
      <c r="EVL21" s="74"/>
      <c r="EVM21" s="74"/>
      <c r="EVX21" s="74"/>
      <c r="EVY21" s="74"/>
      <c r="EVZ21" s="74"/>
      <c r="EWA21" s="74"/>
      <c r="EWB21" s="74"/>
      <c r="EWM21" s="74"/>
      <c r="EWN21" s="74"/>
      <c r="EWO21" s="74"/>
      <c r="EWP21" s="74"/>
      <c r="EWQ21" s="74"/>
      <c r="EXB21" s="74"/>
      <c r="EXC21" s="74"/>
      <c r="EXD21" s="74"/>
      <c r="EXE21" s="74"/>
      <c r="EXF21" s="74"/>
      <c r="EXQ21" s="74"/>
      <c r="EXR21" s="74"/>
      <c r="EXS21" s="74"/>
      <c r="EXT21" s="74"/>
      <c r="EXU21" s="74"/>
      <c r="EYF21" s="74"/>
      <c r="EYG21" s="74"/>
      <c r="EYH21" s="74"/>
      <c r="EYI21" s="74"/>
      <c r="EYJ21" s="74"/>
      <c r="EYU21" s="74"/>
      <c r="EYV21" s="74"/>
      <c r="EYW21" s="74"/>
      <c r="EYX21" s="74"/>
      <c r="EYY21" s="74"/>
      <c r="EZJ21" s="74"/>
      <c r="EZK21" s="74"/>
      <c r="EZL21" s="74"/>
      <c r="EZM21" s="74"/>
      <c r="EZN21" s="74"/>
      <c r="EZY21" s="74"/>
      <c r="EZZ21" s="74"/>
      <c r="FAA21" s="74"/>
      <c r="FAB21" s="74"/>
      <c r="FAC21" s="74"/>
      <c r="FAN21" s="74"/>
      <c r="FAO21" s="74"/>
      <c r="FAP21" s="74"/>
      <c r="FAQ21" s="74"/>
      <c r="FAR21" s="74"/>
      <c r="FBC21" s="74"/>
      <c r="FBD21" s="74"/>
      <c r="FBE21" s="74"/>
      <c r="FBF21" s="74"/>
      <c r="FBG21" s="74"/>
      <c r="FBR21" s="74"/>
      <c r="FBS21" s="74"/>
      <c r="FBT21" s="74"/>
      <c r="FBU21" s="74"/>
      <c r="FBV21" s="74"/>
      <c r="FCG21" s="74"/>
      <c r="FCH21" s="74"/>
      <c r="FCI21" s="74"/>
      <c r="FCJ21" s="74"/>
      <c r="FCK21" s="74"/>
      <c r="FCV21" s="74"/>
      <c r="FCW21" s="74"/>
      <c r="FCX21" s="74"/>
      <c r="FCY21" s="74"/>
      <c r="FCZ21" s="74"/>
      <c r="FDK21" s="74"/>
      <c r="FDL21" s="74"/>
      <c r="FDM21" s="74"/>
      <c r="FDN21" s="74"/>
      <c r="FDO21" s="74"/>
      <c r="FDZ21" s="74"/>
      <c r="FEA21" s="74"/>
      <c r="FEB21" s="74"/>
      <c r="FEC21" s="74"/>
      <c r="FED21" s="74"/>
      <c r="FEO21" s="74"/>
      <c r="FEP21" s="74"/>
      <c r="FEQ21" s="74"/>
      <c r="FER21" s="74"/>
      <c r="FES21" s="74"/>
      <c r="FFD21" s="74"/>
      <c r="FFE21" s="74"/>
      <c r="FFF21" s="74"/>
      <c r="FFG21" s="74"/>
      <c r="FFH21" s="74"/>
      <c r="FFS21" s="74"/>
      <c r="FFT21" s="74"/>
      <c r="FFU21" s="74"/>
      <c r="FFV21" s="74"/>
      <c r="FFW21" s="74"/>
      <c r="FGH21" s="74"/>
      <c r="FGI21" s="74"/>
      <c r="FGJ21" s="74"/>
      <c r="FGK21" s="74"/>
      <c r="FGL21" s="74"/>
      <c r="FGW21" s="74"/>
      <c r="FGX21" s="74"/>
      <c r="FGY21" s="74"/>
      <c r="FGZ21" s="74"/>
      <c r="FHA21" s="74"/>
      <c r="FHL21" s="74"/>
      <c r="FHM21" s="74"/>
      <c r="FHN21" s="74"/>
      <c r="FHO21" s="74"/>
      <c r="FHP21" s="74"/>
      <c r="FIA21" s="74"/>
      <c r="FIB21" s="74"/>
      <c r="FIC21" s="74"/>
      <c r="FID21" s="74"/>
      <c r="FIE21" s="74"/>
      <c r="FIP21" s="74"/>
      <c r="FIQ21" s="74"/>
      <c r="FIR21" s="74"/>
      <c r="FIS21" s="74"/>
      <c r="FIT21" s="74"/>
      <c r="FJE21" s="74"/>
      <c r="FJF21" s="74"/>
      <c r="FJG21" s="74"/>
      <c r="FJH21" s="74"/>
      <c r="FJI21" s="74"/>
      <c r="FJT21" s="74"/>
      <c r="FJU21" s="74"/>
      <c r="FJV21" s="74"/>
      <c r="FJW21" s="74"/>
      <c r="FJX21" s="74"/>
      <c r="FKI21" s="74"/>
      <c r="FKJ21" s="74"/>
      <c r="FKK21" s="74"/>
      <c r="FKL21" s="74"/>
      <c r="FKM21" s="74"/>
      <c r="FKX21" s="74"/>
      <c r="FKY21" s="74"/>
      <c r="FKZ21" s="74"/>
      <c r="FLA21" s="74"/>
      <c r="FLB21" s="74"/>
      <c r="FLM21" s="74"/>
      <c r="FLN21" s="74"/>
      <c r="FLO21" s="74"/>
      <c r="FLP21" s="74"/>
      <c r="FLQ21" s="74"/>
      <c r="FMB21" s="74"/>
      <c r="FMC21" s="74"/>
      <c r="FMD21" s="74"/>
      <c r="FME21" s="74"/>
      <c r="FMF21" s="74"/>
      <c r="FMQ21" s="74"/>
      <c r="FMR21" s="74"/>
      <c r="FMS21" s="74"/>
      <c r="FMT21" s="74"/>
      <c r="FMU21" s="74"/>
      <c r="FNF21" s="74"/>
      <c r="FNG21" s="74"/>
      <c r="FNH21" s="74"/>
      <c r="FNI21" s="74"/>
      <c r="FNJ21" s="74"/>
      <c r="FNU21" s="74"/>
      <c r="FNV21" s="74"/>
      <c r="FNW21" s="74"/>
      <c r="FNX21" s="74"/>
      <c r="FNY21" s="74"/>
      <c r="FOJ21" s="74"/>
      <c r="FOK21" s="74"/>
      <c r="FOL21" s="74"/>
      <c r="FOM21" s="74"/>
      <c r="FON21" s="74"/>
      <c r="FOY21" s="74"/>
      <c r="FOZ21" s="74"/>
      <c r="FPA21" s="74"/>
      <c r="FPB21" s="74"/>
      <c r="FPC21" s="74"/>
      <c r="FPN21" s="74"/>
      <c r="FPO21" s="74"/>
      <c r="FPP21" s="74"/>
      <c r="FPQ21" s="74"/>
      <c r="FPR21" s="74"/>
      <c r="FQC21" s="74"/>
      <c r="FQD21" s="74"/>
      <c r="FQE21" s="74"/>
      <c r="FQF21" s="74"/>
      <c r="FQG21" s="74"/>
      <c r="FQR21" s="74"/>
      <c r="FQS21" s="74"/>
      <c r="FQT21" s="74"/>
      <c r="FQU21" s="74"/>
      <c r="FQV21" s="74"/>
      <c r="FRG21" s="74"/>
      <c r="FRH21" s="74"/>
      <c r="FRI21" s="74"/>
      <c r="FRJ21" s="74"/>
      <c r="FRK21" s="74"/>
      <c r="FRV21" s="74"/>
      <c r="FRW21" s="74"/>
      <c r="FRX21" s="74"/>
      <c r="FRY21" s="74"/>
      <c r="FRZ21" s="74"/>
      <c r="FSK21" s="74"/>
      <c r="FSL21" s="74"/>
      <c r="FSM21" s="74"/>
      <c r="FSN21" s="74"/>
      <c r="FSO21" s="74"/>
      <c r="FSZ21" s="74"/>
      <c r="FTA21" s="74"/>
      <c r="FTB21" s="74"/>
      <c r="FTC21" s="74"/>
      <c r="FTD21" s="74"/>
      <c r="FTO21" s="74"/>
      <c r="FTP21" s="74"/>
      <c r="FTQ21" s="74"/>
      <c r="FTR21" s="74"/>
      <c r="FTS21" s="74"/>
      <c r="FUD21" s="74"/>
      <c r="FUE21" s="74"/>
      <c r="FUF21" s="74"/>
      <c r="FUG21" s="74"/>
      <c r="FUH21" s="74"/>
      <c r="FUS21" s="74"/>
      <c r="FUT21" s="74"/>
      <c r="FUU21" s="74"/>
      <c r="FUV21" s="74"/>
      <c r="FUW21" s="74"/>
      <c r="FVH21" s="74"/>
      <c r="FVI21" s="74"/>
      <c r="FVJ21" s="74"/>
      <c r="FVK21" s="74"/>
      <c r="FVL21" s="74"/>
      <c r="FVW21" s="74"/>
      <c r="FVX21" s="74"/>
      <c r="FVY21" s="74"/>
      <c r="FVZ21" s="74"/>
      <c r="FWA21" s="74"/>
      <c r="FWL21" s="74"/>
      <c r="FWM21" s="74"/>
      <c r="FWN21" s="74"/>
      <c r="FWO21" s="74"/>
      <c r="FWP21" s="74"/>
      <c r="FXA21" s="74"/>
      <c r="FXB21" s="74"/>
      <c r="FXC21" s="74"/>
      <c r="FXD21" s="74"/>
      <c r="FXE21" s="74"/>
      <c r="FXP21" s="74"/>
      <c r="FXQ21" s="74"/>
      <c r="FXR21" s="74"/>
      <c r="FXS21" s="74"/>
      <c r="FXT21" s="74"/>
      <c r="FYE21" s="74"/>
      <c r="FYF21" s="74"/>
      <c r="FYG21" s="74"/>
      <c r="FYH21" s="74"/>
      <c r="FYI21" s="74"/>
      <c r="FYT21" s="74"/>
      <c r="FYU21" s="74"/>
      <c r="FYV21" s="74"/>
      <c r="FYW21" s="74"/>
      <c r="FYX21" s="74"/>
      <c r="FZI21" s="74"/>
      <c r="FZJ21" s="74"/>
      <c r="FZK21" s="74"/>
      <c r="FZL21" s="74"/>
      <c r="FZM21" s="74"/>
      <c r="FZX21" s="74"/>
      <c r="FZY21" s="74"/>
      <c r="FZZ21" s="74"/>
      <c r="GAA21" s="74"/>
      <c r="GAB21" s="74"/>
      <c r="GAM21" s="74"/>
      <c r="GAN21" s="74"/>
      <c r="GAO21" s="74"/>
      <c r="GAP21" s="74"/>
      <c r="GAQ21" s="74"/>
      <c r="GBB21" s="74"/>
      <c r="GBC21" s="74"/>
      <c r="GBD21" s="74"/>
      <c r="GBE21" s="74"/>
      <c r="GBF21" s="74"/>
      <c r="GBQ21" s="74"/>
      <c r="GBR21" s="74"/>
      <c r="GBS21" s="74"/>
      <c r="GBT21" s="74"/>
      <c r="GBU21" s="74"/>
      <c r="GCF21" s="74"/>
      <c r="GCG21" s="74"/>
      <c r="GCH21" s="74"/>
      <c r="GCI21" s="74"/>
      <c r="GCJ21" s="74"/>
      <c r="GCU21" s="74"/>
      <c r="GCV21" s="74"/>
      <c r="GCW21" s="74"/>
      <c r="GCX21" s="74"/>
      <c r="GCY21" s="74"/>
      <c r="GDJ21" s="74"/>
      <c r="GDK21" s="74"/>
      <c r="GDL21" s="74"/>
      <c r="GDM21" s="74"/>
      <c r="GDN21" s="74"/>
      <c r="GDY21" s="74"/>
      <c r="GDZ21" s="74"/>
      <c r="GEA21" s="74"/>
      <c r="GEB21" s="74"/>
      <c r="GEC21" s="74"/>
      <c r="GEN21" s="74"/>
      <c r="GEO21" s="74"/>
      <c r="GEP21" s="74"/>
      <c r="GEQ21" s="74"/>
      <c r="GER21" s="74"/>
      <c r="GFC21" s="74"/>
      <c r="GFD21" s="74"/>
      <c r="GFE21" s="74"/>
      <c r="GFF21" s="74"/>
      <c r="GFG21" s="74"/>
      <c r="GFR21" s="74"/>
      <c r="GFS21" s="74"/>
      <c r="GFT21" s="74"/>
      <c r="GFU21" s="74"/>
      <c r="GFV21" s="74"/>
      <c r="GGG21" s="74"/>
      <c r="GGH21" s="74"/>
      <c r="GGI21" s="74"/>
      <c r="GGJ21" s="74"/>
      <c r="GGK21" s="74"/>
      <c r="GGV21" s="74"/>
      <c r="GGW21" s="74"/>
      <c r="GGX21" s="74"/>
      <c r="GGY21" s="74"/>
      <c r="GGZ21" s="74"/>
      <c r="GHK21" s="74"/>
      <c r="GHL21" s="74"/>
      <c r="GHM21" s="74"/>
      <c r="GHN21" s="74"/>
      <c r="GHO21" s="74"/>
      <c r="GHZ21" s="74"/>
      <c r="GIA21" s="74"/>
      <c r="GIB21" s="74"/>
      <c r="GIC21" s="74"/>
      <c r="GID21" s="74"/>
      <c r="GIO21" s="74"/>
      <c r="GIP21" s="74"/>
      <c r="GIQ21" s="74"/>
      <c r="GIR21" s="74"/>
      <c r="GIS21" s="74"/>
      <c r="GJD21" s="74"/>
      <c r="GJE21" s="74"/>
      <c r="GJF21" s="74"/>
      <c r="GJG21" s="74"/>
      <c r="GJH21" s="74"/>
      <c r="GJS21" s="74"/>
      <c r="GJT21" s="74"/>
      <c r="GJU21" s="74"/>
      <c r="GJV21" s="74"/>
      <c r="GJW21" s="74"/>
      <c r="GKH21" s="74"/>
      <c r="GKI21" s="74"/>
      <c r="GKJ21" s="74"/>
      <c r="GKK21" s="74"/>
      <c r="GKL21" s="74"/>
      <c r="GKW21" s="74"/>
      <c r="GKX21" s="74"/>
      <c r="GKY21" s="74"/>
      <c r="GKZ21" s="74"/>
      <c r="GLA21" s="74"/>
      <c r="GLL21" s="74"/>
      <c r="GLM21" s="74"/>
      <c r="GLN21" s="74"/>
      <c r="GLO21" s="74"/>
      <c r="GLP21" s="74"/>
      <c r="GMA21" s="74"/>
      <c r="GMB21" s="74"/>
      <c r="GMC21" s="74"/>
      <c r="GMD21" s="74"/>
      <c r="GME21" s="74"/>
      <c r="GMP21" s="74"/>
      <c r="GMQ21" s="74"/>
      <c r="GMR21" s="74"/>
      <c r="GMS21" s="74"/>
      <c r="GMT21" s="74"/>
      <c r="GNE21" s="74"/>
      <c r="GNF21" s="74"/>
      <c r="GNG21" s="74"/>
      <c r="GNH21" s="74"/>
      <c r="GNI21" s="74"/>
      <c r="GNT21" s="74"/>
      <c r="GNU21" s="74"/>
      <c r="GNV21" s="74"/>
      <c r="GNW21" s="74"/>
      <c r="GNX21" s="74"/>
      <c r="GOI21" s="74"/>
      <c r="GOJ21" s="74"/>
      <c r="GOK21" s="74"/>
      <c r="GOL21" s="74"/>
      <c r="GOM21" s="74"/>
      <c r="GOX21" s="74"/>
      <c r="GOY21" s="74"/>
      <c r="GOZ21" s="74"/>
      <c r="GPA21" s="74"/>
      <c r="GPB21" s="74"/>
      <c r="GPM21" s="74"/>
      <c r="GPN21" s="74"/>
      <c r="GPO21" s="74"/>
      <c r="GPP21" s="74"/>
      <c r="GPQ21" s="74"/>
      <c r="GQB21" s="74"/>
      <c r="GQC21" s="74"/>
      <c r="GQD21" s="74"/>
      <c r="GQE21" s="74"/>
      <c r="GQF21" s="74"/>
      <c r="GQQ21" s="74"/>
      <c r="GQR21" s="74"/>
      <c r="GQS21" s="74"/>
      <c r="GQT21" s="74"/>
      <c r="GQU21" s="74"/>
      <c r="GRF21" s="74"/>
      <c r="GRG21" s="74"/>
      <c r="GRH21" s="74"/>
      <c r="GRI21" s="74"/>
      <c r="GRJ21" s="74"/>
      <c r="GRU21" s="74"/>
      <c r="GRV21" s="74"/>
      <c r="GRW21" s="74"/>
      <c r="GRX21" s="74"/>
      <c r="GRY21" s="74"/>
      <c r="GSJ21" s="74"/>
      <c r="GSK21" s="74"/>
      <c r="GSL21" s="74"/>
      <c r="GSM21" s="74"/>
      <c r="GSN21" s="74"/>
      <c r="GSY21" s="74"/>
      <c r="GSZ21" s="74"/>
      <c r="GTA21" s="74"/>
      <c r="GTB21" s="74"/>
      <c r="GTC21" s="74"/>
      <c r="GTN21" s="74"/>
      <c r="GTO21" s="74"/>
      <c r="GTP21" s="74"/>
      <c r="GTQ21" s="74"/>
      <c r="GTR21" s="74"/>
      <c r="GUC21" s="74"/>
      <c r="GUD21" s="74"/>
      <c r="GUE21" s="74"/>
      <c r="GUF21" s="74"/>
      <c r="GUG21" s="74"/>
      <c r="GUR21" s="74"/>
      <c r="GUS21" s="74"/>
      <c r="GUT21" s="74"/>
      <c r="GUU21" s="74"/>
      <c r="GUV21" s="74"/>
      <c r="GVG21" s="74"/>
      <c r="GVH21" s="74"/>
      <c r="GVI21" s="74"/>
      <c r="GVJ21" s="74"/>
      <c r="GVK21" s="74"/>
      <c r="GVV21" s="74"/>
      <c r="GVW21" s="74"/>
      <c r="GVX21" s="74"/>
      <c r="GVY21" s="74"/>
      <c r="GVZ21" s="74"/>
      <c r="GWK21" s="74"/>
      <c r="GWL21" s="74"/>
      <c r="GWM21" s="74"/>
      <c r="GWN21" s="74"/>
      <c r="GWO21" s="74"/>
      <c r="GWZ21" s="74"/>
      <c r="GXA21" s="74"/>
      <c r="GXB21" s="74"/>
      <c r="GXC21" s="74"/>
      <c r="GXD21" s="74"/>
      <c r="GXO21" s="74"/>
      <c r="GXP21" s="74"/>
      <c r="GXQ21" s="74"/>
      <c r="GXR21" s="74"/>
      <c r="GXS21" s="74"/>
      <c r="GYD21" s="74"/>
      <c r="GYE21" s="74"/>
      <c r="GYF21" s="74"/>
      <c r="GYG21" s="74"/>
      <c r="GYH21" s="74"/>
      <c r="GYS21" s="74"/>
      <c r="GYT21" s="74"/>
      <c r="GYU21" s="74"/>
      <c r="GYV21" s="74"/>
      <c r="GYW21" s="74"/>
      <c r="GZH21" s="74"/>
      <c r="GZI21" s="74"/>
      <c r="GZJ21" s="74"/>
      <c r="GZK21" s="74"/>
      <c r="GZL21" s="74"/>
      <c r="GZW21" s="74"/>
      <c r="GZX21" s="74"/>
      <c r="GZY21" s="74"/>
      <c r="GZZ21" s="74"/>
      <c r="HAA21" s="74"/>
      <c r="HAL21" s="74"/>
      <c r="HAM21" s="74"/>
      <c r="HAN21" s="74"/>
      <c r="HAO21" s="74"/>
      <c r="HAP21" s="74"/>
      <c r="HBA21" s="74"/>
      <c r="HBB21" s="74"/>
      <c r="HBC21" s="74"/>
      <c r="HBD21" s="74"/>
      <c r="HBE21" s="74"/>
      <c r="HBP21" s="74"/>
      <c r="HBQ21" s="74"/>
      <c r="HBR21" s="74"/>
      <c r="HBS21" s="74"/>
      <c r="HBT21" s="74"/>
      <c r="HCE21" s="74"/>
      <c r="HCF21" s="74"/>
      <c r="HCG21" s="74"/>
      <c r="HCH21" s="74"/>
      <c r="HCI21" s="74"/>
      <c r="HCT21" s="74"/>
      <c r="HCU21" s="74"/>
      <c r="HCV21" s="74"/>
      <c r="HCW21" s="74"/>
      <c r="HCX21" s="74"/>
      <c r="HDI21" s="74"/>
      <c r="HDJ21" s="74"/>
      <c r="HDK21" s="74"/>
      <c r="HDL21" s="74"/>
      <c r="HDM21" s="74"/>
      <c r="HDX21" s="74"/>
      <c r="HDY21" s="74"/>
      <c r="HDZ21" s="74"/>
      <c r="HEA21" s="74"/>
      <c r="HEB21" s="74"/>
      <c r="HEM21" s="74"/>
      <c r="HEN21" s="74"/>
      <c r="HEO21" s="74"/>
      <c r="HEP21" s="74"/>
      <c r="HEQ21" s="74"/>
      <c r="HFB21" s="74"/>
      <c r="HFC21" s="74"/>
      <c r="HFD21" s="74"/>
      <c r="HFE21" s="74"/>
      <c r="HFF21" s="74"/>
      <c r="HFQ21" s="74"/>
      <c r="HFR21" s="74"/>
      <c r="HFS21" s="74"/>
      <c r="HFT21" s="74"/>
      <c r="HFU21" s="74"/>
      <c r="HGF21" s="74"/>
      <c r="HGG21" s="74"/>
      <c r="HGH21" s="74"/>
      <c r="HGI21" s="74"/>
      <c r="HGJ21" s="74"/>
      <c r="HGU21" s="74"/>
      <c r="HGV21" s="74"/>
      <c r="HGW21" s="74"/>
      <c r="HGX21" s="74"/>
      <c r="HGY21" s="74"/>
      <c r="HHJ21" s="74"/>
      <c r="HHK21" s="74"/>
      <c r="HHL21" s="74"/>
      <c r="HHM21" s="74"/>
      <c r="HHN21" s="74"/>
      <c r="HHY21" s="74"/>
      <c r="HHZ21" s="74"/>
      <c r="HIA21" s="74"/>
      <c r="HIB21" s="74"/>
      <c r="HIC21" s="74"/>
      <c r="HIN21" s="74"/>
      <c r="HIO21" s="74"/>
      <c r="HIP21" s="74"/>
      <c r="HIQ21" s="74"/>
      <c r="HIR21" s="74"/>
      <c r="HJC21" s="74"/>
      <c r="HJD21" s="74"/>
      <c r="HJE21" s="74"/>
      <c r="HJF21" s="74"/>
      <c r="HJG21" s="74"/>
      <c r="HJR21" s="74"/>
      <c r="HJS21" s="74"/>
      <c r="HJT21" s="74"/>
      <c r="HJU21" s="74"/>
      <c r="HJV21" s="74"/>
      <c r="HKG21" s="74"/>
      <c r="HKH21" s="74"/>
      <c r="HKI21" s="74"/>
      <c r="HKJ21" s="74"/>
      <c r="HKK21" s="74"/>
      <c r="HKV21" s="74"/>
      <c r="HKW21" s="74"/>
      <c r="HKX21" s="74"/>
      <c r="HKY21" s="74"/>
      <c r="HKZ21" s="74"/>
      <c r="HLK21" s="74"/>
      <c r="HLL21" s="74"/>
      <c r="HLM21" s="74"/>
      <c r="HLN21" s="74"/>
      <c r="HLO21" s="74"/>
      <c r="HLZ21" s="74"/>
      <c r="HMA21" s="74"/>
      <c r="HMB21" s="74"/>
      <c r="HMC21" s="74"/>
      <c r="HMD21" s="74"/>
      <c r="HMO21" s="74"/>
      <c r="HMP21" s="74"/>
      <c r="HMQ21" s="74"/>
      <c r="HMR21" s="74"/>
      <c r="HMS21" s="74"/>
      <c r="HND21" s="74"/>
      <c r="HNE21" s="74"/>
      <c r="HNF21" s="74"/>
      <c r="HNG21" s="74"/>
      <c r="HNH21" s="74"/>
      <c r="HNS21" s="74"/>
      <c r="HNT21" s="74"/>
      <c r="HNU21" s="74"/>
      <c r="HNV21" s="74"/>
      <c r="HNW21" s="74"/>
      <c r="HOH21" s="74"/>
      <c r="HOI21" s="74"/>
      <c r="HOJ21" s="74"/>
      <c r="HOK21" s="74"/>
      <c r="HOL21" s="74"/>
      <c r="HOW21" s="74"/>
      <c r="HOX21" s="74"/>
      <c r="HOY21" s="74"/>
      <c r="HOZ21" s="74"/>
      <c r="HPA21" s="74"/>
      <c r="HPL21" s="74"/>
      <c r="HPM21" s="74"/>
      <c r="HPN21" s="74"/>
      <c r="HPO21" s="74"/>
      <c r="HPP21" s="74"/>
      <c r="HQA21" s="74"/>
      <c r="HQB21" s="74"/>
      <c r="HQC21" s="74"/>
      <c r="HQD21" s="74"/>
      <c r="HQE21" s="74"/>
      <c r="HQP21" s="74"/>
      <c r="HQQ21" s="74"/>
      <c r="HQR21" s="74"/>
      <c r="HQS21" s="74"/>
      <c r="HQT21" s="74"/>
      <c r="HRE21" s="74"/>
      <c r="HRF21" s="74"/>
      <c r="HRG21" s="74"/>
      <c r="HRH21" s="74"/>
      <c r="HRI21" s="74"/>
      <c r="HRT21" s="74"/>
      <c r="HRU21" s="74"/>
      <c r="HRV21" s="74"/>
      <c r="HRW21" s="74"/>
      <c r="HRX21" s="74"/>
      <c r="HSI21" s="74"/>
      <c r="HSJ21" s="74"/>
      <c r="HSK21" s="74"/>
      <c r="HSL21" s="74"/>
      <c r="HSM21" s="74"/>
      <c r="HSX21" s="74"/>
      <c r="HSY21" s="74"/>
      <c r="HSZ21" s="74"/>
      <c r="HTA21" s="74"/>
      <c r="HTB21" s="74"/>
      <c r="HTM21" s="74"/>
      <c r="HTN21" s="74"/>
      <c r="HTO21" s="74"/>
      <c r="HTP21" s="74"/>
      <c r="HTQ21" s="74"/>
      <c r="HUB21" s="74"/>
      <c r="HUC21" s="74"/>
      <c r="HUD21" s="74"/>
      <c r="HUE21" s="74"/>
      <c r="HUF21" s="74"/>
      <c r="HUQ21" s="74"/>
      <c r="HUR21" s="74"/>
      <c r="HUS21" s="74"/>
      <c r="HUT21" s="74"/>
      <c r="HUU21" s="74"/>
      <c r="HVF21" s="74"/>
      <c r="HVG21" s="74"/>
      <c r="HVH21" s="74"/>
      <c r="HVI21" s="74"/>
      <c r="HVJ21" s="74"/>
      <c r="HVU21" s="74"/>
      <c r="HVV21" s="74"/>
      <c r="HVW21" s="74"/>
      <c r="HVX21" s="74"/>
      <c r="HVY21" s="74"/>
      <c r="HWJ21" s="74"/>
      <c r="HWK21" s="74"/>
      <c r="HWL21" s="74"/>
      <c r="HWM21" s="74"/>
      <c r="HWN21" s="74"/>
      <c r="HWY21" s="74"/>
      <c r="HWZ21" s="74"/>
      <c r="HXA21" s="74"/>
      <c r="HXB21" s="74"/>
      <c r="HXC21" s="74"/>
      <c r="HXN21" s="74"/>
      <c r="HXO21" s="74"/>
      <c r="HXP21" s="74"/>
      <c r="HXQ21" s="74"/>
      <c r="HXR21" s="74"/>
      <c r="HYC21" s="74"/>
      <c r="HYD21" s="74"/>
      <c r="HYE21" s="74"/>
      <c r="HYF21" s="74"/>
      <c r="HYG21" s="74"/>
      <c r="HYR21" s="74"/>
      <c r="HYS21" s="74"/>
      <c r="HYT21" s="74"/>
      <c r="HYU21" s="74"/>
      <c r="HYV21" s="74"/>
      <c r="HZG21" s="74"/>
      <c r="HZH21" s="74"/>
      <c r="HZI21" s="74"/>
      <c r="HZJ21" s="74"/>
      <c r="HZK21" s="74"/>
      <c r="HZV21" s="74"/>
      <c r="HZW21" s="74"/>
      <c r="HZX21" s="74"/>
      <c r="HZY21" s="74"/>
      <c r="HZZ21" s="74"/>
      <c r="IAK21" s="74"/>
      <c r="IAL21" s="74"/>
      <c r="IAM21" s="74"/>
      <c r="IAN21" s="74"/>
      <c r="IAO21" s="74"/>
      <c r="IAZ21" s="74"/>
      <c r="IBA21" s="74"/>
      <c r="IBB21" s="74"/>
      <c r="IBC21" s="74"/>
      <c r="IBD21" s="74"/>
      <c r="IBO21" s="74"/>
      <c r="IBP21" s="74"/>
      <c r="IBQ21" s="74"/>
      <c r="IBR21" s="74"/>
      <c r="IBS21" s="74"/>
      <c r="ICD21" s="74"/>
      <c r="ICE21" s="74"/>
      <c r="ICF21" s="74"/>
      <c r="ICG21" s="74"/>
      <c r="ICH21" s="74"/>
      <c r="ICS21" s="74"/>
      <c r="ICT21" s="74"/>
      <c r="ICU21" s="74"/>
      <c r="ICV21" s="74"/>
      <c r="ICW21" s="74"/>
      <c r="IDH21" s="74"/>
      <c r="IDI21" s="74"/>
      <c r="IDJ21" s="74"/>
      <c r="IDK21" s="74"/>
      <c r="IDL21" s="74"/>
      <c r="IDW21" s="74"/>
      <c r="IDX21" s="74"/>
      <c r="IDY21" s="74"/>
      <c r="IDZ21" s="74"/>
      <c r="IEA21" s="74"/>
      <c r="IEL21" s="74"/>
      <c r="IEM21" s="74"/>
      <c r="IEN21" s="74"/>
      <c r="IEO21" s="74"/>
      <c r="IEP21" s="74"/>
      <c r="IFA21" s="74"/>
      <c r="IFB21" s="74"/>
      <c r="IFC21" s="74"/>
      <c r="IFD21" s="74"/>
      <c r="IFE21" s="74"/>
      <c r="IFP21" s="74"/>
      <c r="IFQ21" s="74"/>
      <c r="IFR21" s="74"/>
      <c r="IFS21" s="74"/>
      <c r="IFT21" s="74"/>
      <c r="IGE21" s="74"/>
      <c r="IGF21" s="74"/>
      <c r="IGG21" s="74"/>
      <c r="IGH21" s="74"/>
      <c r="IGI21" s="74"/>
      <c r="IGT21" s="74"/>
      <c r="IGU21" s="74"/>
      <c r="IGV21" s="74"/>
      <c r="IGW21" s="74"/>
      <c r="IGX21" s="74"/>
      <c r="IHI21" s="74"/>
      <c r="IHJ21" s="74"/>
      <c r="IHK21" s="74"/>
      <c r="IHL21" s="74"/>
      <c r="IHM21" s="74"/>
      <c r="IHX21" s="74"/>
      <c r="IHY21" s="74"/>
      <c r="IHZ21" s="74"/>
      <c r="IIA21" s="74"/>
      <c r="IIB21" s="74"/>
      <c r="IIM21" s="74"/>
      <c r="IIN21" s="74"/>
      <c r="IIO21" s="74"/>
      <c r="IIP21" s="74"/>
      <c r="IIQ21" s="74"/>
      <c r="IJB21" s="74"/>
      <c r="IJC21" s="74"/>
      <c r="IJD21" s="74"/>
      <c r="IJE21" s="74"/>
      <c r="IJF21" s="74"/>
      <c r="IJQ21" s="74"/>
      <c r="IJR21" s="74"/>
      <c r="IJS21" s="74"/>
      <c r="IJT21" s="74"/>
      <c r="IJU21" s="74"/>
      <c r="IKF21" s="74"/>
      <c r="IKG21" s="74"/>
      <c r="IKH21" s="74"/>
      <c r="IKI21" s="74"/>
      <c r="IKJ21" s="74"/>
      <c r="IKU21" s="74"/>
      <c r="IKV21" s="74"/>
      <c r="IKW21" s="74"/>
      <c r="IKX21" s="74"/>
      <c r="IKY21" s="74"/>
      <c r="ILJ21" s="74"/>
      <c r="ILK21" s="74"/>
      <c r="ILL21" s="74"/>
      <c r="ILM21" s="74"/>
      <c r="ILN21" s="74"/>
      <c r="ILY21" s="74"/>
      <c r="ILZ21" s="74"/>
      <c r="IMA21" s="74"/>
      <c r="IMB21" s="74"/>
      <c r="IMC21" s="74"/>
      <c r="IMN21" s="74"/>
      <c r="IMO21" s="74"/>
      <c r="IMP21" s="74"/>
      <c r="IMQ21" s="74"/>
      <c r="IMR21" s="74"/>
      <c r="INC21" s="74"/>
      <c r="IND21" s="74"/>
      <c r="INE21" s="74"/>
      <c r="INF21" s="74"/>
      <c r="ING21" s="74"/>
      <c r="INR21" s="74"/>
      <c r="INS21" s="74"/>
      <c r="INT21" s="74"/>
      <c r="INU21" s="74"/>
      <c r="INV21" s="74"/>
      <c r="IOG21" s="74"/>
      <c r="IOH21" s="74"/>
      <c r="IOI21" s="74"/>
      <c r="IOJ21" s="74"/>
      <c r="IOK21" s="74"/>
      <c r="IOV21" s="74"/>
      <c r="IOW21" s="74"/>
      <c r="IOX21" s="74"/>
      <c r="IOY21" s="74"/>
      <c r="IOZ21" s="74"/>
      <c r="IPK21" s="74"/>
      <c r="IPL21" s="74"/>
      <c r="IPM21" s="74"/>
      <c r="IPN21" s="74"/>
      <c r="IPO21" s="74"/>
      <c r="IPZ21" s="74"/>
      <c r="IQA21" s="74"/>
      <c r="IQB21" s="74"/>
      <c r="IQC21" s="74"/>
      <c r="IQD21" s="74"/>
      <c r="IQO21" s="74"/>
      <c r="IQP21" s="74"/>
      <c r="IQQ21" s="74"/>
      <c r="IQR21" s="74"/>
      <c r="IQS21" s="74"/>
      <c r="IRD21" s="74"/>
      <c r="IRE21" s="74"/>
      <c r="IRF21" s="74"/>
      <c r="IRG21" s="74"/>
      <c r="IRH21" s="74"/>
      <c r="IRS21" s="74"/>
      <c r="IRT21" s="74"/>
      <c r="IRU21" s="74"/>
      <c r="IRV21" s="74"/>
      <c r="IRW21" s="74"/>
      <c r="ISH21" s="74"/>
      <c r="ISI21" s="74"/>
      <c r="ISJ21" s="74"/>
      <c r="ISK21" s="74"/>
      <c r="ISL21" s="74"/>
      <c r="ISW21" s="74"/>
      <c r="ISX21" s="74"/>
      <c r="ISY21" s="74"/>
      <c r="ISZ21" s="74"/>
      <c r="ITA21" s="74"/>
      <c r="ITL21" s="74"/>
      <c r="ITM21" s="74"/>
      <c r="ITN21" s="74"/>
      <c r="ITO21" s="74"/>
      <c r="ITP21" s="74"/>
      <c r="IUA21" s="74"/>
      <c r="IUB21" s="74"/>
      <c r="IUC21" s="74"/>
      <c r="IUD21" s="74"/>
      <c r="IUE21" s="74"/>
      <c r="IUP21" s="74"/>
      <c r="IUQ21" s="74"/>
      <c r="IUR21" s="74"/>
      <c r="IUS21" s="74"/>
      <c r="IUT21" s="74"/>
      <c r="IVE21" s="74"/>
      <c r="IVF21" s="74"/>
      <c r="IVG21" s="74"/>
      <c r="IVH21" s="74"/>
      <c r="IVI21" s="74"/>
      <c r="IVT21" s="74"/>
      <c r="IVU21" s="74"/>
      <c r="IVV21" s="74"/>
      <c r="IVW21" s="74"/>
      <c r="IVX21" s="74"/>
      <c r="IWI21" s="74"/>
      <c r="IWJ21" s="74"/>
      <c r="IWK21" s="74"/>
      <c r="IWL21" s="74"/>
      <c r="IWM21" s="74"/>
      <c r="IWX21" s="74"/>
      <c r="IWY21" s="74"/>
      <c r="IWZ21" s="74"/>
      <c r="IXA21" s="74"/>
      <c r="IXB21" s="74"/>
      <c r="IXM21" s="74"/>
      <c r="IXN21" s="74"/>
      <c r="IXO21" s="74"/>
      <c r="IXP21" s="74"/>
      <c r="IXQ21" s="74"/>
      <c r="IYB21" s="74"/>
      <c r="IYC21" s="74"/>
      <c r="IYD21" s="74"/>
      <c r="IYE21" s="74"/>
      <c r="IYF21" s="74"/>
      <c r="IYQ21" s="74"/>
      <c r="IYR21" s="74"/>
      <c r="IYS21" s="74"/>
      <c r="IYT21" s="74"/>
      <c r="IYU21" s="74"/>
      <c r="IZF21" s="74"/>
      <c r="IZG21" s="74"/>
      <c r="IZH21" s="74"/>
      <c r="IZI21" s="74"/>
      <c r="IZJ21" s="74"/>
      <c r="IZU21" s="74"/>
      <c r="IZV21" s="74"/>
      <c r="IZW21" s="74"/>
      <c r="IZX21" s="74"/>
      <c r="IZY21" s="74"/>
      <c r="JAJ21" s="74"/>
      <c r="JAK21" s="74"/>
      <c r="JAL21" s="74"/>
      <c r="JAM21" s="74"/>
      <c r="JAN21" s="74"/>
      <c r="JAY21" s="74"/>
      <c r="JAZ21" s="74"/>
      <c r="JBA21" s="74"/>
      <c r="JBB21" s="74"/>
      <c r="JBC21" s="74"/>
      <c r="JBN21" s="74"/>
      <c r="JBO21" s="74"/>
      <c r="JBP21" s="74"/>
      <c r="JBQ21" s="74"/>
      <c r="JBR21" s="74"/>
      <c r="JCC21" s="74"/>
      <c r="JCD21" s="74"/>
      <c r="JCE21" s="74"/>
      <c r="JCF21" s="74"/>
      <c r="JCG21" s="74"/>
      <c r="JCR21" s="74"/>
      <c r="JCS21" s="74"/>
      <c r="JCT21" s="74"/>
      <c r="JCU21" s="74"/>
      <c r="JCV21" s="74"/>
      <c r="JDG21" s="74"/>
      <c r="JDH21" s="74"/>
      <c r="JDI21" s="74"/>
      <c r="JDJ21" s="74"/>
      <c r="JDK21" s="74"/>
      <c r="JDV21" s="74"/>
      <c r="JDW21" s="74"/>
      <c r="JDX21" s="74"/>
      <c r="JDY21" s="74"/>
      <c r="JDZ21" s="74"/>
      <c r="JEK21" s="74"/>
      <c r="JEL21" s="74"/>
      <c r="JEM21" s="74"/>
      <c r="JEN21" s="74"/>
      <c r="JEO21" s="74"/>
      <c r="JEZ21" s="74"/>
      <c r="JFA21" s="74"/>
      <c r="JFB21" s="74"/>
      <c r="JFC21" s="74"/>
      <c r="JFD21" s="74"/>
      <c r="JFO21" s="74"/>
      <c r="JFP21" s="74"/>
      <c r="JFQ21" s="74"/>
      <c r="JFR21" s="74"/>
      <c r="JFS21" s="74"/>
      <c r="JGD21" s="74"/>
      <c r="JGE21" s="74"/>
      <c r="JGF21" s="74"/>
      <c r="JGG21" s="74"/>
      <c r="JGH21" s="74"/>
      <c r="JGS21" s="74"/>
      <c r="JGT21" s="74"/>
      <c r="JGU21" s="74"/>
      <c r="JGV21" s="74"/>
      <c r="JGW21" s="74"/>
      <c r="JHH21" s="74"/>
      <c r="JHI21" s="74"/>
      <c r="JHJ21" s="74"/>
      <c r="JHK21" s="74"/>
      <c r="JHL21" s="74"/>
      <c r="JHW21" s="74"/>
      <c r="JHX21" s="74"/>
      <c r="JHY21" s="74"/>
      <c r="JHZ21" s="74"/>
      <c r="JIA21" s="74"/>
      <c r="JIL21" s="74"/>
      <c r="JIM21" s="74"/>
      <c r="JIN21" s="74"/>
      <c r="JIO21" s="74"/>
      <c r="JIP21" s="74"/>
      <c r="JJA21" s="74"/>
      <c r="JJB21" s="74"/>
      <c r="JJC21" s="74"/>
      <c r="JJD21" s="74"/>
      <c r="JJE21" s="74"/>
      <c r="JJP21" s="74"/>
      <c r="JJQ21" s="74"/>
      <c r="JJR21" s="74"/>
      <c r="JJS21" s="74"/>
      <c r="JJT21" s="74"/>
      <c r="JKE21" s="74"/>
      <c r="JKF21" s="74"/>
      <c r="JKG21" s="74"/>
      <c r="JKH21" s="74"/>
      <c r="JKI21" s="74"/>
      <c r="JKT21" s="74"/>
      <c r="JKU21" s="74"/>
      <c r="JKV21" s="74"/>
      <c r="JKW21" s="74"/>
      <c r="JKX21" s="74"/>
      <c r="JLI21" s="74"/>
      <c r="JLJ21" s="74"/>
      <c r="JLK21" s="74"/>
      <c r="JLL21" s="74"/>
      <c r="JLM21" s="74"/>
      <c r="JLX21" s="74"/>
      <c r="JLY21" s="74"/>
      <c r="JLZ21" s="74"/>
      <c r="JMA21" s="74"/>
      <c r="JMB21" s="74"/>
      <c r="JMM21" s="74"/>
      <c r="JMN21" s="74"/>
      <c r="JMO21" s="74"/>
      <c r="JMP21" s="74"/>
      <c r="JMQ21" s="74"/>
      <c r="JNB21" s="74"/>
      <c r="JNC21" s="74"/>
      <c r="JND21" s="74"/>
      <c r="JNE21" s="74"/>
      <c r="JNF21" s="74"/>
      <c r="JNQ21" s="74"/>
      <c r="JNR21" s="74"/>
      <c r="JNS21" s="74"/>
      <c r="JNT21" s="74"/>
      <c r="JNU21" s="74"/>
      <c r="JOF21" s="74"/>
      <c r="JOG21" s="74"/>
      <c r="JOH21" s="74"/>
      <c r="JOI21" s="74"/>
      <c r="JOJ21" s="74"/>
      <c r="JOU21" s="74"/>
      <c r="JOV21" s="74"/>
      <c r="JOW21" s="74"/>
      <c r="JOX21" s="74"/>
      <c r="JOY21" s="74"/>
      <c r="JPJ21" s="74"/>
      <c r="JPK21" s="74"/>
      <c r="JPL21" s="74"/>
      <c r="JPM21" s="74"/>
      <c r="JPN21" s="74"/>
      <c r="JPY21" s="74"/>
      <c r="JPZ21" s="74"/>
      <c r="JQA21" s="74"/>
      <c r="JQB21" s="74"/>
      <c r="JQC21" s="74"/>
      <c r="JQN21" s="74"/>
      <c r="JQO21" s="74"/>
      <c r="JQP21" s="74"/>
      <c r="JQQ21" s="74"/>
      <c r="JQR21" s="74"/>
      <c r="JRC21" s="74"/>
      <c r="JRD21" s="74"/>
      <c r="JRE21" s="74"/>
      <c r="JRF21" s="74"/>
      <c r="JRG21" s="74"/>
      <c r="JRR21" s="74"/>
      <c r="JRS21" s="74"/>
      <c r="JRT21" s="74"/>
      <c r="JRU21" s="74"/>
      <c r="JRV21" s="74"/>
      <c r="JSG21" s="74"/>
      <c r="JSH21" s="74"/>
      <c r="JSI21" s="74"/>
      <c r="JSJ21" s="74"/>
      <c r="JSK21" s="74"/>
      <c r="JSV21" s="74"/>
      <c r="JSW21" s="74"/>
      <c r="JSX21" s="74"/>
      <c r="JSY21" s="74"/>
      <c r="JSZ21" s="74"/>
      <c r="JTK21" s="74"/>
      <c r="JTL21" s="74"/>
      <c r="JTM21" s="74"/>
      <c r="JTN21" s="74"/>
      <c r="JTO21" s="74"/>
      <c r="JTZ21" s="74"/>
      <c r="JUA21" s="74"/>
      <c r="JUB21" s="74"/>
      <c r="JUC21" s="74"/>
      <c r="JUD21" s="74"/>
      <c r="JUO21" s="74"/>
      <c r="JUP21" s="74"/>
      <c r="JUQ21" s="74"/>
      <c r="JUR21" s="74"/>
      <c r="JUS21" s="74"/>
      <c r="JVD21" s="74"/>
      <c r="JVE21" s="74"/>
      <c r="JVF21" s="74"/>
      <c r="JVG21" s="74"/>
      <c r="JVH21" s="74"/>
      <c r="JVS21" s="74"/>
      <c r="JVT21" s="74"/>
      <c r="JVU21" s="74"/>
      <c r="JVV21" s="74"/>
      <c r="JVW21" s="74"/>
      <c r="JWH21" s="74"/>
      <c r="JWI21" s="74"/>
      <c r="JWJ21" s="74"/>
      <c r="JWK21" s="74"/>
      <c r="JWL21" s="74"/>
      <c r="JWW21" s="74"/>
      <c r="JWX21" s="74"/>
      <c r="JWY21" s="74"/>
      <c r="JWZ21" s="74"/>
      <c r="JXA21" s="74"/>
      <c r="JXL21" s="74"/>
      <c r="JXM21" s="74"/>
      <c r="JXN21" s="74"/>
      <c r="JXO21" s="74"/>
      <c r="JXP21" s="74"/>
      <c r="JYA21" s="74"/>
      <c r="JYB21" s="74"/>
      <c r="JYC21" s="74"/>
      <c r="JYD21" s="74"/>
      <c r="JYE21" s="74"/>
      <c r="JYP21" s="74"/>
      <c r="JYQ21" s="74"/>
      <c r="JYR21" s="74"/>
      <c r="JYS21" s="74"/>
      <c r="JYT21" s="74"/>
      <c r="JZE21" s="74"/>
      <c r="JZF21" s="74"/>
      <c r="JZG21" s="74"/>
      <c r="JZH21" s="74"/>
      <c r="JZI21" s="74"/>
      <c r="JZT21" s="74"/>
      <c r="JZU21" s="74"/>
      <c r="JZV21" s="74"/>
      <c r="JZW21" s="74"/>
      <c r="JZX21" s="74"/>
      <c r="KAI21" s="74"/>
      <c r="KAJ21" s="74"/>
      <c r="KAK21" s="74"/>
      <c r="KAL21" s="74"/>
      <c r="KAM21" s="74"/>
      <c r="KAX21" s="74"/>
      <c r="KAY21" s="74"/>
      <c r="KAZ21" s="74"/>
      <c r="KBA21" s="74"/>
      <c r="KBB21" s="74"/>
      <c r="KBM21" s="74"/>
      <c r="KBN21" s="74"/>
      <c r="KBO21" s="74"/>
      <c r="KBP21" s="74"/>
      <c r="KBQ21" s="74"/>
      <c r="KCB21" s="74"/>
      <c r="KCC21" s="74"/>
      <c r="KCD21" s="74"/>
      <c r="KCE21" s="74"/>
      <c r="KCF21" s="74"/>
      <c r="KCQ21" s="74"/>
      <c r="KCR21" s="74"/>
      <c r="KCS21" s="74"/>
      <c r="KCT21" s="74"/>
      <c r="KCU21" s="74"/>
      <c r="KDF21" s="74"/>
      <c r="KDG21" s="74"/>
      <c r="KDH21" s="74"/>
      <c r="KDI21" s="74"/>
      <c r="KDJ21" s="74"/>
      <c r="KDU21" s="74"/>
      <c r="KDV21" s="74"/>
      <c r="KDW21" s="74"/>
      <c r="KDX21" s="74"/>
      <c r="KDY21" s="74"/>
      <c r="KEJ21" s="74"/>
      <c r="KEK21" s="74"/>
      <c r="KEL21" s="74"/>
      <c r="KEM21" s="74"/>
      <c r="KEN21" s="74"/>
      <c r="KEY21" s="74"/>
      <c r="KEZ21" s="74"/>
      <c r="KFA21" s="74"/>
      <c r="KFB21" s="74"/>
      <c r="KFC21" s="74"/>
      <c r="KFN21" s="74"/>
      <c r="KFO21" s="74"/>
      <c r="KFP21" s="74"/>
      <c r="KFQ21" s="74"/>
      <c r="KFR21" s="74"/>
      <c r="KGC21" s="74"/>
      <c r="KGD21" s="74"/>
      <c r="KGE21" s="74"/>
      <c r="KGF21" s="74"/>
      <c r="KGG21" s="74"/>
      <c r="KGR21" s="74"/>
      <c r="KGS21" s="74"/>
      <c r="KGT21" s="74"/>
      <c r="KGU21" s="74"/>
      <c r="KGV21" s="74"/>
      <c r="KHG21" s="74"/>
      <c r="KHH21" s="74"/>
      <c r="KHI21" s="74"/>
      <c r="KHJ21" s="74"/>
      <c r="KHK21" s="74"/>
      <c r="KHV21" s="74"/>
      <c r="KHW21" s="74"/>
      <c r="KHX21" s="74"/>
      <c r="KHY21" s="74"/>
      <c r="KHZ21" s="74"/>
      <c r="KIK21" s="74"/>
      <c r="KIL21" s="74"/>
      <c r="KIM21" s="74"/>
      <c r="KIN21" s="74"/>
      <c r="KIO21" s="74"/>
      <c r="KIZ21" s="74"/>
      <c r="KJA21" s="74"/>
      <c r="KJB21" s="74"/>
      <c r="KJC21" s="74"/>
      <c r="KJD21" s="74"/>
      <c r="KJO21" s="74"/>
      <c r="KJP21" s="74"/>
      <c r="KJQ21" s="74"/>
      <c r="KJR21" s="74"/>
      <c r="KJS21" s="74"/>
      <c r="KKD21" s="74"/>
      <c r="KKE21" s="74"/>
      <c r="KKF21" s="74"/>
      <c r="KKG21" s="74"/>
      <c r="KKH21" s="74"/>
      <c r="KKS21" s="74"/>
      <c r="KKT21" s="74"/>
      <c r="KKU21" s="74"/>
      <c r="KKV21" s="74"/>
      <c r="KKW21" s="74"/>
      <c r="KLH21" s="74"/>
      <c r="KLI21" s="74"/>
      <c r="KLJ21" s="74"/>
      <c r="KLK21" s="74"/>
      <c r="KLL21" s="74"/>
      <c r="KLW21" s="74"/>
      <c r="KLX21" s="74"/>
      <c r="KLY21" s="74"/>
      <c r="KLZ21" s="74"/>
      <c r="KMA21" s="74"/>
      <c r="KML21" s="74"/>
      <c r="KMM21" s="74"/>
      <c r="KMN21" s="74"/>
      <c r="KMO21" s="74"/>
      <c r="KMP21" s="74"/>
      <c r="KNA21" s="74"/>
      <c r="KNB21" s="74"/>
      <c r="KNC21" s="74"/>
      <c r="KND21" s="74"/>
      <c r="KNE21" s="74"/>
      <c r="KNP21" s="74"/>
      <c r="KNQ21" s="74"/>
      <c r="KNR21" s="74"/>
      <c r="KNS21" s="74"/>
      <c r="KNT21" s="74"/>
      <c r="KOE21" s="74"/>
      <c r="KOF21" s="74"/>
      <c r="KOG21" s="74"/>
      <c r="KOH21" s="74"/>
      <c r="KOI21" s="74"/>
      <c r="KOT21" s="74"/>
      <c r="KOU21" s="74"/>
      <c r="KOV21" s="74"/>
      <c r="KOW21" s="74"/>
      <c r="KOX21" s="74"/>
      <c r="KPI21" s="74"/>
      <c r="KPJ21" s="74"/>
      <c r="KPK21" s="74"/>
      <c r="KPL21" s="74"/>
      <c r="KPM21" s="74"/>
      <c r="KPX21" s="74"/>
      <c r="KPY21" s="74"/>
      <c r="KPZ21" s="74"/>
      <c r="KQA21" s="74"/>
      <c r="KQB21" s="74"/>
      <c r="KQM21" s="74"/>
      <c r="KQN21" s="74"/>
      <c r="KQO21" s="74"/>
      <c r="KQP21" s="74"/>
      <c r="KQQ21" s="74"/>
      <c r="KRB21" s="74"/>
      <c r="KRC21" s="74"/>
      <c r="KRD21" s="74"/>
      <c r="KRE21" s="74"/>
      <c r="KRF21" s="74"/>
      <c r="KRQ21" s="74"/>
      <c r="KRR21" s="74"/>
      <c r="KRS21" s="74"/>
      <c r="KRT21" s="74"/>
      <c r="KRU21" s="74"/>
      <c r="KSF21" s="74"/>
      <c r="KSG21" s="74"/>
      <c r="KSH21" s="74"/>
      <c r="KSI21" s="74"/>
      <c r="KSJ21" s="74"/>
      <c r="KSU21" s="74"/>
      <c r="KSV21" s="74"/>
      <c r="KSW21" s="74"/>
      <c r="KSX21" s="74"/>
      <c r="KSY21" s="74"/>
      <c r="KTJ21" s="74"/>
      <c r="KTK21" s="74"/>
      <c r="KTL21" s="74"/>
      <c r="KTM21" s="74"/>
      <c r="KTN21" s="74"/>
      <c r="KTY21" s="74"/>
      <c r="KTZ21" s="74"/>
      <c r="KUA21" s="74"/>
      <c r="KUB21" s="74"/>
      <c r="KUC21" s="74"/>
      <c r="KUN21" s="74"/>
      <c r="KUO21" s="74"/>
      <c r="KUP21" s="74"/>
      <c r="KUQ21" s="74"/>
      <c r="KUR21" s="74"/>
      <c r="KVC21" s="74"/>
      <c r="KVD21" s="74"/>
      <c r="KVE21" s="74"/>
      <c r="KVF21" s="74"/>
      <c r="KVG21" s="74"/>
      <c r="KVR21" s="74"/>
      <c r="KVS21" s="74"/>
      <c r="KVT21" s="74"/>
      <c r="KVU21" s="74"/>
      <c r="KVV21" s="74"/>
      <c r="KWG21" s="74"/>
      <c r="KWH21" s="74"/>
      <c r="KWI21" s="74"/>
      <c r="KWJ21" s="74"/>
      <c r="KWK21" s="74"/>
      <c r="KWV21" s="74"/>
      <c r="KWW21" s="74"/>
      <c r="KWX21" s="74"/>
      <c r="KWY21" s="74"/>
      <c r="KWZ21" s="74"/>
      <c r="KXK21" s="74"/>
      <c r="KXL21" s="74"/>
      <c r="KXM21" s="74"/>
      <c r="KXN21" s="74"/>
      <c r="KXO21" s="74"/>
      <c r="KXZ21" s="74"/>
      <c r="KYA21" s="74"/>
      <c r="KYB21" s="74"/>
      <c r="KYC21" s="74"/>
      <c r="KYD21" s="74"/>
      <c r="KYO21" s="74"/>
      <c r="KYP21" s="74"/>
      <c r="KYQ21" s="74"/>
      <c r="KYR21" s="74"/>
      <c r="KYS21" s="74"/>
      <c r="KZD21" s="74"/>
      <c r="KZE21" s="74"/>
      <c r="KZF21" s="74"/>
      <c r="KZG21" s="74"/>
      <c r="KZH21" s="74"/>
      <c r="KZS21" s="74"/>
      <c r="KZT21" s="74"/>
      <c r="KZU21" s="74"/>
      <c r="KZV21" s="74"/>
      <c r="KZW21" s="74"/>
      <c r="LAH21" s="74"/>
      <c r="LAI21" s="74"/>
      <c r="LAJ21" s="74"/>
      <c r="LAK21" s="74"/>
      <c r="LAL21" s="74"/>
      <c r="LAW21" s="74"/>
      <c r="LAX21" s="74"/>
      <c r="LAY21" s="74"/>
      <c r="LAZ21" s="74"/>
      <c r="LBA21" s="74"/>
      <c r="LBL21" s="74"/>
      <c r="LBM21" s="74"/>
      <c r="LBN21" s="74"/>
      <c r="LBO21" s="74"/>
      <c r="LBP21" s="74"/>
      <c r="LCA21" s="74"/>
      <c r="LCB21" s="74"/>
      <c r="LCC21" s="74"/>
      <c r="LCD21" s="74"/>
      <c r="LCE21" s="74"/>
      <c r="LCP21" s="74"/>
      <c r="LCQ21" s="74"/>
      <c r="LCR21" s="74"/>
      <c r="LCS21" s="74"/>
      <c r="LCT21" s="74"/>
      <c r="LDE21" s="74"/>
      <c r="LDF21" s="74"/>
      <c r="LDG21" s="74"/>
      <c r="LDH21" s="74"/>
      <c r="LDI21" s="74"/>
      <c r="LDT21" s="74"/>
      <c r="LDU21" s="74"/>
      <c r="LDV21" s="74"/>
      <c r="LDW21" s="74"/>
      <c r="LDX21" s="74"/>
      <c r="LEI21" s="74"/>
      <c r="LEJ21" s="74"/>
      <c r="LEK21" s="74"/>
      <c r="LEL21" s="74"/>
      <c r="LEM21" s="74"/>
      <c r="LEX21" s="74"/>
      <c r="LEY21" s="74"/>
      <c r="LEZ21" s="74"/>
      <c r="LFA21" s="74"/>
      <c r="LFB21" s="74"/>
      <c r="LFM21" s="74"/>
      <c r="LFN21" s="74"/>
      <c r="LFO21" s="74"/>
      <c r="LFP21" s="74"/>
      <c r="LFQ21" s="74"/>
      <c r="LGB21" s="74"/>
      <c r="LGC21" s="74"/>
      <c r="LGD21" s="74"/>
      <c r="LGE21" s="74"/>
      <c r="LGF21" s="74"/>
      <c r="LGQ21" s="74"/>
      <c r="LGR21" s="74"/>
      <c r="LGS21" s="74"/>
      <c r="LGT21" s="74"/>
      <c r="LGU21" s="74"/>
      <c r="LHF21" s="74"/>
      <c r="LHG21" s="74"/>
      <c r="LHH21" s="74"/>
      <c r="LHI21" s="74"/>
      <c r="LHJ21" s="74"/>
      <c r="LHU21" s="74"/>
      <c r="LHV21" s="74"/>
      <c r="LHW21" s="74"/>
      <c r="LHX21" s="74"/>
      <c r="LHY21" s="74"/>
      <c r="LIJ21" s="74"/>
      <c r="LIK21" s="74"/>
      <c r="LIL21" s="74"/>
      <c r="LIM21" s="74"/>
      <c r="LIN21" s="74"/>
      <c r="LIY21" s="74"/>
      <c r="LIZ21" s="74"/>
      <c r="LJA21" s="74"/>
      <c r="LJB21" s="74"/>
      <c r="LJC21" s="74"/>
      <c r="LJN21" s="74"/>
      <c r="LJO21" s="74"/>
      <c r="LJP21" s="74"/>
      <c r="LJQ21" s="74"/>
      <c r="LJR21" s="74"/>
      <c r="LKC21" s="74"/>
      <c r="LKD21" s="74"/>
      <c r="LKE21" s="74"/>
      <c r="LKF21" s="74"/>
      <c r="LKG21" s="74"/>
      <c r="LKR21" s="74"/>
      <c r="LKS21" s="74"/>
      <c r="LKT21" s="74"/>
      <c r="LKU21" s="74"/>
      <c r="LKV21" s="74"/>
      <c r="LLG21" s="74"/>
      <c r="LLH21" s="74"/>
      <c r="LLI21" s="74"/>
      <c r="LLJ21" s="74"/>
      <c r="LLK21" s="74"/>
      <c r="LLV21" s="74"/>
      <c r="LLW21" s="74"/>
      <c r="LLX21" s="74"/>
      <c r="LLY21" s="74"/>
      <c r="LLZ21" s="74"/>
      <c r="LMK21" s="74"/>
      <c r="LML21" s="74"/>
      <c r="LMM21" s="74"/>
      <c r="LMN21" s="74"/>
      <c r="LMO21" s="74"/>
      <c r="LMZ21" s="74"/>
      <c r="LNA21" s="74"/>
      <c r="LNB21" s="74"/>
      <c r="LNC21" s="74"/>
      <c r="LND21" s="74"/>
      <c r="LNO21" s="74"/>
      <c r="LNP21" s="74"/>
      <c r="LNQ21" s="74"/>
      <c r="LNR21" s="74"/>
      <c r="LNS21" s="74"/>
      <c r="LOD21" s="74"/>
      <c r="LOE21" s="74"/>
      <c r="LOF21" s="74"/>
      <c r="LOG21" s="74"/>
      <c r="LOH21" s="74"/>
      <c r="LOS21" s="74"/>
      <c r="LOT21" s="74"/>
      <c r="LOU21" s="74"/>
      <c r="LOV21" s="74"/>
      <c r="LOW21" s="74"/>
      <c r="LPH21" s="74"/>
      <c r="LPI21" s="74"/>
      <c r="LPJ21" s="74"/>
      <c r="LPK21" s="74"/>
      <c r="LPL21" s="74"/>
      <c r="LPW21" s="74"/>
      <c r="LPX21" s="74"/>
      <c r="LPY21" s="74"/>
      <c r="LPZ21" s="74"/>
      <c r="LQA21" s="74"/>
      <c r="LQL21" s="74"/>
      <c r="LQM21" s="74"/>
      <c r="LQN21" s="74"/>
      <c r="LQO21" s="74"/>
      <c r="LQP21" s="74"/>
      <c r="LRA21" s="74"/>
      <c r="LRB21" s="74"/>
      <c r="LRC21" s="74"/>
      <c r="LRD21" s="74"/>
      <c r="LRE21" s="74"/>
      <c r="LRP21" s="74"/>
      <c r="LRQ21" s="74"/>
      <c r="LRR21" s="74"/>
      <c r="LRS21" s="74"/>
      <c r="LRT21" s="74"/>
      <c r="LSE21" s="74"/>
      <c r="LSF21" s="74"/>
      <c r="LSG21" s="74"/>
      <c r="LSH21" s="74"/>
      <c r="LSI21" s="74"/>
      <c r="LST21" s="74"/>
      <c r="LSU21" s="74"/>
      <c r="LSV21" s="74"/>
      <c r="LSW21" s="74"/>
      <c r="LSX21" s="74"/>
      <c r="LTI21" s="74"/>
      <c r="LTJ21" s="74"/>
      <c r="LTK21" s="74"/>
      <c r="LTL21" s="74"/>
      <c r="LTM21" s="74"/>
      <c r="LTX21" s="74"/>
      <c r="LTY21" s="74"/>
      <c r="LTZ21" s="74"/>
      <c r="LUA21" s="74"/>
      <c r="LUB21" s="74"/>
      <c r="LUM21" s="74"/>
      <c r="LUN21" s="74"/>
      <c r="LUO21" s="74"/>
      <c r="LUP21" s="74"/>
      <c r="LUQ21" s="74"/>
      <c r="LVB21" s="74"/>
      <c r="LVC21" s="74"/>
      <c r="LVD21" s="74"/>
      <c r="LVE21" s="74"/>
      <c r="LVF21" s="74"/>
      <c r="LVQ21" s="74"/>
      <c r="LVR21" s="74"/>
      <c r="LVS21" s="74"/>
      <c r="LVT21" s="74"/>
      <c r="LVU21" s="74"/>
      <c r="LWF21" s="74"/>
      <c r="LWG21" s="74"/>
      <c r="LWH21" s="74"/>
      <c r="LWI21" s="74"/>
      <c r="LWJ21" s="74"/>
      <c r="LWU21" s="74"/>
      <c r="LWV21" s="74"/>
      <c r="LWW21" s="74"/>
      <c r="LWX21" s="74"/>
      <c r="LWY21" s="74"/>
      <c r="LXJ21" s="74"/>
      <c r="LXK21" s="74"/>
      <c r="LXL21" s="74"/>
      <c r="LXM21" s="74"/>
      <c r="LXN21" s="74"/>
      <c r="LXY21" s="74"/>
      <c r="LXZ21" s="74"/>
      <c r="LYA21" s="74"/>
      <c r="LYB21" s="74"/>
      <c r="LYC21" s="74"/>
      <c r="LYN21" s="74"/>
      <c r="LYO21" s="74"/>
      <c r="LYP21" s="74"/>
      <c r="LYQ21" s="74"/>
      <c r="LYR21" s="74"/>
      <c r="LZC21" s="74"/>
      <c r="LZD21" s="74"/>
      <c r="LZE21" s="74"/>
      <c r="LZF21" s="74"/>
      <c r="LZG21" s="74"/>
      <c r="LZR21" s="74"/>
      <c r="LZS21" s="74"/>
      <c r="LZT21" s="74"/>
      <c r="LZU21" s="74"/>
      <c r="LZV21" s="74"/>
      <c r="MAG21" s="74"/>
      <c r="MAH21" s="74"/>
      <c r="MAI21" s="74"/>
      <c r="MAJ21" s="74"/>
      <c r="MAK21" s="74"/>
      <c r="MAV21" s="74"/>
      <c r="MAW21" s="74"/>
      <c r="MAX21" s="74"/>
      <c r="MAY21" s="74"/>
      <c r="MAZ21" s="74"/>
      <c r="MBK21" s="74"/>
      <c r="MBL21" s="74"/>
      <c r="MBM21" s="74"/>
      <c r="MBN21" s="74"/>
      <c r="MBO21" s="74"/>
      <c r="MBZ21" s="74"/>
      <c r="MCA21" s="74"/>
      <c r="MCB21" s="74"/>
      <c r="MCC21" s="74"/>
      <c r="MCD21" s="74"/>
      <c r="MCO21" s="74"/>
      <c r="MCP21" s="74"/>
      <c r="MCQ21" s="74"/>
      <c r="MCR21" s="74"/>
      <c r="MCS21" s="74"/>
      <c r="MDD21" s="74"/>
      <c r="MDE21" s="74"/>
      <c r="MDF21" s="74"/>
      <c r="MDG21" s="74"/>
      <c r="MDH21" s="74"/>
      <c r="MDS21" s="74"/>
      <c r="MDT21" s="74"/>
      <c r="MDU21" s="74"/>
      <c r="MDV21" s="74"/>
      <c r="MDW21" s="74"/>
      <c r="MEH21" s="74"/>
      <c r="MEI21" s="74"/>
      <c r="MEJ21" s="74"/>
      <c r="MEK21" s="74"/>
      <c r="MEL21" s="74"/>
      <c r="MEW21" s="74"/>
      <c r="MEX21" s="74"/>
      <c r="MEY21" s="74"/>
      <c r="MEZ21" s="74"/>
      <c r="MFA21" s="74"/>
      <c r="MFL21" s="74"/>
      <c r="MFM21" s="74"/>
      <c r="MFN21" s="74"/>
      <c r="MFO21" s="74"/>
      <c r="MFP21" s="74"/>
      <c r="MGA21" s="74"/>
      <c r="MGB21" s="74"/>
      <c r="MGC21" s="74"/>
      <c r="MGD21" s="74"/>
      <c r="MGE21" s="74"/>
      <c r="MGP21" s="74"/>
      <c r="MGQ21" s="74"/>
      <c r="MGR21" s="74"/>
      <c r="MGS21" s="74"/>
      <c r="MGT21" s="74"/>
      <c r="MHE21" s="74"/>
      <c r="MHF21" s="74"/>
      <c r="MHG21" s="74"/>
      <c r="MHH21" s="74"/>
      <c r="MHI21" s="74"/>
      <c r="MHT21" s="74"/>
      <c r="MHU21" s="74"/>
      <c r="MHV21" s="74"/>
      <c r="MHW21" s="74"/>
      <c r="MHX21" s="74"/>
      <c r="MII21" s="74"/>
      <c r="MIJ21" s="74"/>
      <c r="MIK21" s="74"/>
      <c r="MIL21" s="74"/>
      <c r="MIM21" s="74"/>
      <c r="MIX21" s="74"/>
      <c r="MIY21" s="74"/>
      <c r="MIZ21" s="74"/>
      <c r="MJA21" s="74"/>
      <c r="MJB21" s="74"/>
      <c r="MJM21" s="74"/>
      <c r="MJN21" s="74"/>
      <c r="MJO21" s="74"/>
      <c r="MJP21" s="74"/>
      <c r="MJQ21" s="74"/>
      <c r="MKB21" s="74"/>
      <c r="MKC21" s="74"/>
      <c r="MKD21" s="74"/>
      <c r="MKE21" s="74"/>
      <c r="MKF21" s="74"/>
      <c r="MKQ21" s="74"/>
      <c r="MKR21" s="74"/>
      <c r="MKS21" s="74"/>
      <c r="MKT21" s="74"/>
      <c r="MKU21" s="74"/>
      <c r="MLF21" s="74"/>
      <c r="MLG21" s="74"/>
      <c r="MLH21" s="74"/>
      <c r="MLI21" s="74"/>
      <c r="MLJ21" s="74"/>
      <c r="MLU21" s="74"/>
      <c r="MLV21" s="74"/>
      <c r="MLW21" s="74"/>
      <c r="MLX21" s="74"/>
      <c r="MLY21" s="74"/>
      <c r="MMJ21" s="74"/>
      <c r="MMK21" s="74"/>
      <c r="MML21" s="74"/>
      <c r="MMM21" s="74"/>
      <c r="MMN21" s="74"/>
      <c r="MMY21" s="74"/>
      <c r="MMZ21" s="74"/>
      <c r="MNA21" s="74"/>
      <c r="MNB21" s="74"/>
      <c r="MNC21" s="74"/>
      <c r="MNN21" s="74"/>
      <c r="MNO21" s="74"/>
      <c r="MNP21" s="74"/>
      <c r="MNQ21" s="74"/>
      <c r="MNR21" s="74"/>
      <c r="MOC21" s="74"/>
      <c r="MOD21" s="74"/>
      <c r="MOE21" s="74"/>
      <c r="MOF21" s="74"/>
      <c r="MOG21" s="74"/>
      <c r="MOR21" s="74"/>
      <c r="MOS21" s="74"/>
      <c r="MOT21" s="74"/>
      <c r="MOU21" s="74"/>
      <c r="MOV21" s="74"/>
      <c r="MPG21" s="74"/>
      <c r="MPH21" s="74"/>
      <c r="MPI21" s="74"/>
      <c r="MPJ21" s="74"/>
      <c r="MPK21" s="74"/>
      <c r="MPV21" s="74"/>
      <c r="MPW21" s="74"/>
      <c r="MPX21" s="74"/>
      <c r="MPY21" s="74"/>
      <c r="MPZ21" s="74"/>
      <c r="MQK21" s="74"/>
      <c r="MQL21" s="74"/>
      <c r="MQM21" s="74"/>
      <c r="MQN21" s="74"/>
      <c r="MQO21" s="74"/>
      <c r="MQZ21" s="74"/>
      <c r="MRA21" s="74"/>
      <c r="MRB21" s="74"/>
      <c r="MRC21" s="74"/>
      <c r="MRD21" s="74"/>
      <c r="MRO21" s="74"/>
      <c r="MRP21" s="74"/>
      <c r="MRQ21" s="74"/>
      <c r="MRR21" s="74"/>
      <c r="MRS21" s="74"/>
      <c r="MSD21" s="74"/>
      <c r="MSE21" s="74"/>
      <c r="MSF21" s="74"/>
      <c r="MSG21" s="74"/>
      <c r="MSH21" s="74"/>
      <c r="MSS21" s="74"/>
      <c r="MST21" s="74"/>
      <c r="MSU21" s="74"/>
      <c r="MSV21" s="74"/>
      <c r="MSW21" s="74"/>
      <c r="MTH21" s="74"/>
      <c r="MTI21" s="74"/>
      <c r="MTJ21" s="74"/>
      <c r="MTK21" s="74"/>
      <c r="MTL21" s="74"/>
      <c r="MTW21" s="74"/>
      <c r="MTX21" s="74"/>
      <c r="MTY21" s="74"/>
      <c r="MTZ21" s="74"/>
      <c r="MUA21" s="74"/>
      <c r="MUL21" s="74"/>
      <c r="MUM21" s="74"/>
      <c r="MUN21" s="74"/>
      <c r="MUO21" s="74"/>
      <c r="MUP21" s="74"/>
      <c r="MVA21" s="74"/>
      <c r="MVB21" s="74"/>
      <c r="MVC21" s="74"/>
      <c r="MVD21" s="74"/>
      <c r="MVE21" s="74"/>
      <c r="MVP21" s="74"/>
      <c r="MVQ21" s="74"/>
      <c r="MVR21" s="74"/>
      <c r="MVS21" s="74"/>
      <c r="MVT21" s="74"/>
      <c r="MWE21" s="74"/>
      <c r="MWF21" s="74"/>
      <c r="MWG21" s="74"/>
      <c r="MWH21" s="74"/>
      <c r="MWI21" s="74"/>
      <c r="MWT21" s="74"/>
      <c r="MWU21" s="74"/>
      <c r="MWV21" s="74"/>
      <c r="MWW21" s="74"/>
      <c r="MWX21" s="74"/>
      <c r="MXI21" s="74"/>
      <c r="MXJ21" s="74"/>
      <c r="MXK21" s="74"/>
      <c r="MXL21" s="74"/>
      <c r="MXM21" s="74"/>
      <c r="MXX21" s="74"/>
      <c r="MXY21" s="74"/>
      <c r="MXZ21" s="74"/>
      <c r="MYA21" s="74"/>
      <c r="MYB21" s="74"/>
      <c r="MYM21" s="74"/>
      <c r="MYN21" s="74"/>
      <c r="MYO21" s="74"/>
      <c r="MYP21" s="74"/>
      <c r="MYQ21" s="74"/>
      <c r="MZB21" s="74"/>
      <c r="MZC21" s="74"/>
      <c r="MZD21" s="74"/>
      <c r="MZE21" s="74"/>
      <c r="MZF21" s="74"/>
      <c r="MZQ21" s="74"/>
      <c r="MZR21" s="74"/>
      <c r="MZS21" s="74"/>
      <c r="MZT21" s="74"/>
      <c r="MZU21" s="74"/>
      <c r="NAF21" s="74"/>
      <c r="NAG21" s="74"/>
      <c r="NAH21" s="74"/>
      <c r="NAI21" s="74"/>
      <c r="NAJ21" s="74"/>
      <c r="NAU21" s="74"/>
      <c r="NAV21" s="74"/>
      <c r="NAW21" s="74"/>
      <c r="NAX21" s="74"/>
      <c r="NAY21" s="74"/>
      <c r="NBJ21" s="74"/>
      <c r="NBK21" s="74"/>
      <c r="NBL21" s="74"/>
      <c r="NBM21" s="74"/>
      <c r="NBN21" s="74"/>
      <c r="NBY21" s="74"/>
      <c r="NBZ21" s="74"/>
      <c r="NCA21" s="74"/>
      <c r="NCB21" s="74"/>
      <c r="NCC21" s="74"/>
      <c r="NCN21" s="74"/>
      <c r="NCO21" s="74"/>
      <c r="NCP21" s="74"/>
      <c r="NCQ21" s="74"/>
      <c r="NCR21" s="74"/>
      <c r="NDC21" s="74"/>
      <c r="NDD21" s="74"/>
      <c r="NDE21" s="74"/>
      <c r="NDF21" s="74"/>
      <c r="NDG21" s="74"/>
      <c r="NDR21" s="74"/>
      <c r="NDS21" s="74"/>
      <c r="NDT21" s="74"/>
      <c r="NDU21" s="74"/>
      <c r="NDV21" s="74"/>
      <c r="NEG21" s="74"/>
      <c r="NEH21" s="74"/>
      <c r="NEI21" s="74"/>
      <c r="NEJ21" s="74"/>
      <c r="NEK21" s="74"/>
      <c r="NEV21" s="74"/>
      <c r="NEW21" s="74"/>
      <c r="NEX21" s="74"/>
      <c r="NEY21" s="74"/>
      <c r="NEZ21" s="74"/>
      <c r="NFK21" s="74"/>
      <c r="NFL21" s="74"/>
      <c r="NFM21" s="74"/>
      <c r="NFN21" s="74"/>
      <c r="NFO21" s="74"/>
      <c r="NFZ21" s="74"/>
      <c r="NGA21" s="74"/>
      <c r="NGB21" s="74"/>
      <c r="NGC21" s="74"/>
      <c r="NGD21" s="74"/>
      <c r="NGO21" s="74"/>
      <c r="NGP21" s="74"/>
      <c r="NGQ21" s="74"/>
      <c r="NGR21" s="74"/>
      <c r="NGS21" s="74"/>
      <c r="NHD21" s="74"/>
      <c r="NHE21" s="74"/>
      <c r="NHF21" s="74"/>
      <c r="NHG21" s="74"/>
      <c r="NHH21" s="74"/>
      <c r="NHS21" s="74"/>
      <c r="NHT21" s="74"/>
      <c r="NHU21" s="74"/>
      <c r="NHV21" s="74"/>
      <c r="NHW21" s="74"/>
      <c r="NIH21" s="74"/>
      <c r="NII21" s="74"/>
      <c r="NIJ21" s="74"/>
      <c r="NIK21" s="74"/>
      <c r="NIL21" s="74"/>
      <c r="NIW21" s="74"/>
      <c r="NIX21" s="74"/>
      <c r="NIY21" s="74"/>
      <c r="NIZ21" s="74"/>
      <c r="NJA21" s="74"/>
      <c r="NJL21" s="74"/>
      <c r="NJM21" s="74"/>
      <c r="NJN21" s="74"/>
      <c r="NJO21" s="74"/>
      <c r="NJP21" s="74"/>
      <c r="NKA21" s="74"/>
      <c r="NKB21" s="74"/>
      <c r="NKC21" s="74"/>
      <c r="NKD21" s="74"/>
      <c r="NKE21" s="74"/>
      <c r="NKP21" s="74"/>
      <c r="NKQ21" s="74"/>
      <c r="NKR21" s="74"/>
      <c r="NKS21" s="74"/>
      <c r="NKT21" s="74"/>
      <c r="NLE21" s="74"/>
      <c r="NLF21" s="74"/>
      <c r="NLG21" s="74"/>
      <c r="NLH21" s="74"/>
      <c r="NLI21" s="74"/>
      <c r="NLT21" s="74"/>
      <c r="NLU21" s="74"/>
      <c r="NLV21" s="74"/>
      <c r="NLW21" s="74"/>
      <c r="NLX21" s="74"/>
      <c r="NMI21" s="74"/>
      <c r="NMJ21" s="74"/>
      <c r="NMK21" s="74"/>
      <c r="NML21" s="74"/>
      <c r="NMM21" s="74"/>
      <c r="NMX21" s="74"/>
      <c r="NMY21" s="74"/>
      <c r="NMZ21" s="74"/>
      <c r="NNA21" s="74"/>
      <c r="NNB21" s="74"/>
      <c r="NNM21" s="74"/>
      <c r="NNN21" s="74"/>
      <c r="NNO21" s="74"/>
      <c r="NNP21" s="74"/>
      <c r="NNQ21" s="74"/>
      <c r="NOB21" s="74"/>
      <c r="NOC21" s="74"/>
      <c r="NOD21" s="74"/>
      <c r="NOE21" s="74"/>
      <c r="NOF21" s="74"/>
      <c r="NOQ21" s="74"/>
      <c r="NOR21" s="74"/>
      <c r="NOS21" s="74"/>
      <c r="NOT21" s="74"/>
      <c r="NOU21" s="74"/>
      <c r="NPF21" s="74"/>
      <c r="NPG21" s="74"/>
      <c r="NPH21" s="74"/>
      <c r="NPI21" s="74"/>
      <c r="NPJ21" s="74"/>
      <c r="NPU21" s="74"/>
      <c r="NPV21" s="74"/>
      <c r="NPW21" s="74"/>
      <c r="NPX21" s="74"/>
      <c r="NPY21" s="74"/>
      <c r="NQJ21" s="74"/>
      <c r="NQK21" s="74"/>
      <c r="NQL21" s="74"/>
      <c r="NQM21" s="74"/>
      <c r="NQN21" s="74"/>
      <c r="NQY21" s="74"/>
      <c r="NQZ21" s="74"/>
      <c r="NRA21" s="74"/>
      <c r="NRB21" s="74"/>
      <c r="NRC21" s="74"/>
      <c r="NRN21" s="74"/>
      <c r="NRO21" s="74"/>
      <c r="NRP21" s="74"/>
      <c r="NRQ21" s="74"/>
      <c r="NRR21" s="74"/>
      <c r="NSC21" s="74"/>
      <c r="NSD21" s="74"/>
      <c r="NSE21" s="74"/>
      <c r="NSF21" s="74"/>
      <c r="NSG21" s="74"/>
      <c r="NSR21" s="74"/>
      <c r="NSS21" s="74"/>
      <c r="NST21" s="74"/>
      <c r="NSU21" s="74"/>
      <c r="NSV21" s="74"/>
      <c r="NTG21" s="74"/>
      <c r="NTH21" s="74"/>
      <c r="NTI21" s="74"/>
      <c r="NTJ21" s="74"/>
      <c r="NTK21" s="74"/>
      <c r="NTV21" s="74"/>
      <c r="NTW21" s="74"/>
      <c r="NTX21" s="74"/>
      <c r="NTY21" s="74"/>
      <c r="NTZ21" s="74"/>
      <c r="NUK21" s="74"/>
      <c r="NUL21" s="74"/>
      <c r="NUM21" s="74"/>
      <c r="NUN21" s="74"/>
      <c r="NUO21" s="74"/>
      <c r="NUZ21" s="74"/>
      <c r="NVA21" s="74"/>
      <c r="NVB21" s="74"/>
      <c r="NVC21" s="74"/>
      <c r="NVD21" s="74"/>
      <c r="NVO21" s="74"/>
      <c r="NVP21" s="74"/>
      <c r="NVQ21" s="74"/>
      <c r="NVR21" s="74"/>
      <c r="NVS21" s="74"/>
      <c r="NWD21" s="74"/>
      <c r="NWE21" s="74"/>
      <c r="NWF21" s="74"/>
      <c r="NWG21" s="74"/>
      <c r="NWH21" s="74"/>
      <c r="NWS21" s="74"/>
      <c r="NWT21" s="74"/>
      <c r="NWU21" s="74"/>
      <c r="NWV21" s="74"/>
      <c r="NWW21" s="74"/>
      <c r="NXH21" s="74"/>
      <c r="NXI21" s="74"/>
      <c r="NXJ21" s="74"/>
      <c r="NXK21" s="74"/>
      <c r="NXL21" s="74"/>
      <c r="NXW21" s="74"/>
      <c r="NXX21" s="74"/>
      <c r="NXY21" s="74"/>
      <c r="NXZ21" s="74"/>
      <c r="NYA21" s="74"/>
      <c r="NYL21" s="74"/>
      <c r="NYM21" s="74"/>
      <c r="NYN21" s="74"/>
      <c r="NYO21" s="74"/>
      <c r="NYP21" s="74"/>
      <c r="NZA21" s="74"/>
      <c r="NZB21" s="74"/>
      <c r="NZC21" s="74"/>
      <c r="NZD21" s="74"/>
      <c r="NZE21" s="74"/>
      <c r="NZP21" s="74"/>
      <c r="NZQ21" s="74"/>
      <c r="NZR21" s="74"/>
      <c r="NZS21" s="74"/>
      <c r="NZT21" s="74"/>
      <c r="OAE21" s="74"/>
      <c r="OAF21" s="74"/>
      <c r="OAG21" s="74"/>
      <c r="OAH21" s="74"/>
      <c r="OAI21" s="74"/>
      <c r="OAT21" s="74"/>
      <c r="OAU21" s="74"/>
      <c r="OAV21" s="74"/>
      <c r="OAW21" s="74"/>
      <c r="OAX21" s="74"/>
      <c r="OBI21" s="74"/>
      <c r="OBJ21" s="74"/>
      <c r="OBK21" s="74"/>
      <c r="OBL21" s="74"/>
      <c r="OBM21" s="74"/>
      <c r="OBX21" s="74"/>
      <c r="OBY21" s="74"/>
      <c r="OBZ21" s="74"/>
      <c r="OCA21" s="74"/>
      <c r="OCB21" s="74"/>
      <c r="OCM21" s="74"/>
      <c r="OCN21" s="74"/>
      <c r="OCO21" s="74"/>
      <c r="OCP21" s="74"/>
      <c r="OCQ21" s="74"/>
      <c r="ODB21" s="74"/>
      <c r="ODC21" s="74"/>
      <c r="ODD21" s="74"/>
      <c r="ODE21" s="74"/>
      <c r="ODF21" s="74"/>
      <c r="ODQ21" s="74"/>
      <c r="ODR21" s="74"/>
      <c r="ODS21" s="74"/>
      <c r="ODT21" s="74"/>
      <c r="ODU21" s="74"/>
      <c r="OEF21" s="74"/>
      <c r="OEG21" s="74"/>
      <c r="OEH21" s="74"/>
      <c r="OEI21" s="74"/>
      <c r="OEJ21" s="74"/>
      <c r="OEU21" s="74"/>
      <c r="OEV21" s="74"/>
      <c r="OEW21" s="74"/>
      <c r="OEX21" s="74"/>
      <c r="OEY21" s="74"/>
      <c r="OFJ21" s="74"/>
      <c r="OFK21" s="74"/>
      <c r="OFL21" s="74"/>
      <c r="OFM21" s="74"/>
      <c r="OFN21" s="74"/>
      <c r="OFY21" s="74"/>
      <c r="OFZ21" s="74"/>
      <c r="OGA21" s="74"/>
      <c r="OGB21" s="74"/>
      <c r="OGC21" s="74"/>
      <c r="OGN21" s="74"/>
      <c r="OGO21" s="74"/>
      <c r="OGP21" s="74"/>
      <c r="OGQ21" s="74"/>
      <c r="OGR21" s="74"/>
      <c r="OHC21" s="74"/>
      <c r="OHD21" s="74"/>
      <c r="OHE21" s="74"/>
      <c r="OHF21" s="74"/>
      <c r="OHG21" s="74"/>
      <c r="OHR21" s="74"/>
      <c r="OHS21" s="74"/>
      <c r="OHT21" s="74"/>
      <c r="OHU21" s="74"/>
      <c r="OHV21" s="74"/>
      <c r="OIG21" s="74"/>
      <c r="OIH21" s="74"/>
      <c r="OII21" s="74"/>
      <c r="OIJ21" s="74"/>
      <c r="OIK21" s="74"/>
      <c r="OIV21" s="74"/>
      <c r="OIW21" s="74"/>
      <c r="OIX21" s="74"/>
      <c r="OIY21" s="74"/>
      <c r="OIZ21" s="74"/>
      <c r="OJK21" s="74"/>
      <c r="OJL21" s="74"/>
      <c r="OJM21" s="74"/>
      <c r="OJN21" s="74"/>
      <c r="OJO21" s="74"/>
      <c r="OJZ21" s="74"/>
      <c r="OKA21" s="74"/>
      <c r="OKB21" s="74"/>
      <c r="OKC21" s="74"/>
      <c r="OKD21" s="74"/>
      <c r="OKO21" s="74"/>
      <c r="OKP21" s="74"/>
      <c r="OKQ21" s="74"/>
      <c r="OKR21" s="74"/>
      <c r="OKS21" s="74"/>
      <c r="OLD21" s="74"/>
      <c r="OLE21" s="74"/>
      <c r="OLF21" s="74"/>
      <c r="OLG21" s="74"/>
      <c r="OLH21" s="74"/>
      <c r="OLS21" s="74"/>
      <c r="OLT21" s="74"/>
      <c r="OLU21" s="74"/>
      <c r="OLV21" s="74"/>
      <c r="OLW21" s="74"/>
      <c r="OMH21" s="74"/>
      <c r="OMI21" s="74"/>
      <c r="OMJ21" s="74"/>
      <c r="OMK21" s="74"/>
      <c r="OML21" s="74"/>
      <c r="OMW21" s="74"/>
      <c r="OMX21" s="74"/>
      <c r="OMY21" s="74"/>
      <c r="OMZ21" s="74"/>
      <c r="ONA21" s="74"/>
      <c r="ONL21" s="74"/>
      <c r="ONM21" s="74"/>
      <c r="ONN21" s="74"/>
      <c r="ONO21" s="74"/>
      <c r="ONP21" s="74"/>
      <c r="OOA21" s="74"/>
      <c r="OOB21" s="74"/>
      <c r="OOC21" s="74"/>
      <c r="OOD21" s="74"/>
      <c r="OOE21" s="74"/>
      <c r="OOP21" s="74"/>
      <c r="OOQ21" s="74"/>
      <c r="OOR21" s="74"/>
      <c r="OOS21" s="74"/>
      <c r="OOT21" s="74"/>
      <c r="OPE21" s="74"/>
      <c r="OPF21" s="74"/>
      <c r="OPG21" s="74"/>
      <c r="OPH21" s="74"/>
      <c r="OPI21" s="74"/>
      <c r="OPT21" s="74"/>
      <c r="OPU21" s="74"/>
      <c r="OPV21" s="74"/>
      <c r="OPW21" s="74"/>
      <c r="OPX21" s="74"/>
      <c r="OQI21" s="74"/>
      <c r="OQJ21" s="74"/>
      <c r="OQK21" s="74"/>
      <c r="OQL21" s="74"/>
      <c r="OQM21" s="74"/>
      <c r="OQX21" s="74"/>
      <c r="OQY21" s="74"/>
      <c r="OQZ21" s="74"/>
      <c r="ORA21" s="74"/>
      <c r="ORB21" s="74"/>
      <c r="ORM21" s="74"/>
      <c r="ORN21" s="74"/>
      <c r="ORO21" s="74"/>
      <c r="ORP21" s="74"/>
      <c r="ORQ21" s="74"/>
      <c r="OSB21" s="74"/>
      <c r="OSC21" s="74"/>
      <c r="OSD21" s="74"/>
      <c r="OSE21" s="74"/>
      <c r="OSF21" s="74"/>
      <c r="OSQ21" s="74"/>
      <c r="OSR21" s="74"/>
      <c r="OSS21" s="74"/>
      <c r="OST21" s="74"/>
      <c r="OSU21" s="74"/>
      <c r="OTF21" s="74"/>
      <c r="OTG21" s="74"/>
      <c r="OTH21" s="74"/>
      <c r="OTI21" s="74"/>
      <c r="OTJ21" s="74"/>
      <c r="OTU21" s="74"/>
      <c r="OTV21" s="74"/>
      <c r="OTW21" s="74"/>
      <c r="OTX21" s="74"/>
      <c r="OTY21" s="74"/>
      <c r="OUJ21" s="74"/>
      <c r="OUK21" s="74"/>
      <c r="OUL21" s="74"/>
      <c r="OUM21" s="74"/>
      <c r="OUN21" s="74"/>
      <c r="OUY21" s="74"/>
      <c r="OUZ21" s="74"/>
      <c r="OVA21" s="74"/>
      <c r="OVB21" s="74"/>
      <c r="OVC21" s="74"/>
      <c r="OVN21" s="74"/>
      <c r="OVO21" s="74"/>
      <c r="OVP21" s="74"/>
      <c r="OVQ21" s="74"/>
      <c r="OVR21" s="74"/>
      <c r="OWC21" s="74"/>
      <c r="OWD21" s="74"/>
      <c r="OWE21" s="74"/>
      <c r="OWF21" s="74"/>
      <c r="OWG21" s="74"/>
      <c r="OWR21" s="74"/>
      <c r="OWS21" s="74"/>
      <c r="OWT21" s="74"/>
      <c r="OWU21" s="74"/>
      <c r="OWV21" s="74"/>
      <c r="OXG21" s="74"/>
      <c r="OXH21" s="74"/>
      <c r="OXI21" s="74"/>
      <c r="OXJ21" s="74"/>
      <c r="OXK21" s="74"/>
      <c r="OXV21" s="74"/>
      <c r="OXW21" s="74"/>
      <c r="OXX21" s="74"/>
      <c r="OXY21" s="74"/>
      <c r="OXZ21" s="74"/>
      <c r="OYK21" s="74"/>
      <c r="OYL21" s="74"/>
      <c r="OYM21" s="74"/>
      <c r="OYN21" s="74"/>
      <c r="OYO21" s="74"/>
      <c r="OYZ21" s="74"/>
      <c r="OZA21" s="74"/>
      <c r="OZB21" s="74"/>
      <c r="OZC21" s="74"/>
      <c r="OZD21" s="74"/>
      <c r="OZO21" s="74"/>
      <c r="OZP21" s="74"/>
      <c r="OZQ21" s="74"/>
      <c r="OZR21" s="74"/>
      <c r="OZS21" s="74"/>
      <c r="PAD21" s="74"/>
      <c r="PAE21" s="74"/>
      <c r="PAF21" s="74"/>
      <c r="PAG21" s="74"/>
      <c r="PAH21" s="74"/>
      <c r="PAS21" s="74"/>
      <c r="PAT21" s="74"/>
      <c r="PAU21" s="74"/>
      <c r="PAV21" s="74"/>
      <c r="PAW21" s="74"/>
      <c r="PBH21" s="74"/>
      <c r="PBI21" s="74"/>
      <c r="PBJ21" s="74"/>
      <c r="PBK21" s="74"/>
      <c r="PBL21" s="74"/>
      <c r="PBW21" s="74"/>
      <c r="PBX21" s="74"/>
      <c r="PBY21" s="74"/>
      <c r="PBZ21" s="74"/>
      <c r="PCA21" s="74"/>
      <c r="PCL21" s="74"/>
      <c r="PCM21" s="74"/>
      <c r="PCN21" s="74"/>
      <c r="PCO21" s="74"/>
      <c r="PCP21" s="74"/>
      <c r="PDA21" s="74"/>
      <c r="PDB21" s="74"/>
      <c r="PDC21" s="74"/>
      <c r="PDD21" s="74"/>
      <c r="PDE21" s="74"/>
      <c r="PDP21" s="74"/>
      <c r="PDQ21" s="74"/>
      <c r="PDR21" s="74"/>
      <c r="PDS21" s="74"/>
      <c r="PDT21" s="74"/>
      <c r="PEE21" s="74"/>
      <c r="PEF21" s="74"/>
      <c r="PEG21" s="74"/>
      <c r="PEH21" s="74"/>
      <c r="PEI21" s="74"/>
      <c r="PET21" s="74"/>
      <c r="PEU21" s="74"/>
      <c r="PEV21" s="74"/>
      <c r="PEW21" s="74"/>
      <c r="PEX21" s="74"/>
      <c r="PFI21" s="74"/>
      <c r="PFJ21" s="74"/>
      <c r="PFK21" s="74"/>
      <c r="PFL21" s="74"/>
      <c r="PFM21" s="74"/>
      <c r="PFX21" s="74"/>
      <c r="PFY21" s="74"/>
      <c r="PFZ21" s="74"/>
      <c r="PGA21" s="74"/>
      <c r="PGB21" s="74"/>
      <c r="PGM21" s="74"/>
      <c r="PGN21" s="74"/>
      <c r="PGO21" s="74"/>
      <c r="PGP21" s="74"/>
      <c r="PGQ21" s="74"/>
      <c r="PHB21" s="74"/>
      <c r="PHC21" s="74"/>
      <c r="PHD21" s="74"/>
      <c r="PHE21" s="74"/>
      <c r="PHF21" s="74"/>
      <c r="PHQ21" s="74"/>
      <c r="PHR21" s="74"/>
      <c r="PHS21" s="74"/>
      <c r="PHT21" s="74"/>
      <c r="PHU21" s="74"/>
      <c r="PIF21" s="74"/>
      <c r="PIG21" s="74"/>
      <c r="PIH21" s="74"/>
      <c r="PII21" s="74"/>
      <c r="PIJ21" s="74"/>
      <c r="PIU21" s="74"/>
      <c r="PIV21" s="74"/>
      <c r="PIW21" s="74"/>
      <c r="PIX21" s="74"/>
      <c r="PIY21" s="74"/>
      <c r="PJJ21" s="74"/>
      <c r="PJK21" s="74"/>
      <c r="PJL21" s="74"/>
      <c r="PJM21" s="74"/>
      <c r="PJN21" s="74"/>
      <c r="PJY21" s="74"/>
      <c r="PJZ21" s="74"/>
      <c r="PKA21" s="74"/>
      <c r="PKB21" s="74"/>
      <c r="PKC21" s="74"/>
      <c r="PKN21" s="74"/>
      <c r="PKO21" s="74"/>
      <c r="PKP21" s="74"/>
      <c r="PKQ21" s="74"/>
      <c r="PKR21" s="74"/>
      <c r="PLC21" s="74"/>
      <c r="PLD21" s="74"/>
      <c r="PLE21" s="74"/>
      <c r="PLF21" s="74"/>
      <c r="PLG21" s="74"/>
      <c r="PLR21" s="74"/>
      <c r="PLS21" s="74"/>
      <c r="PLT21" s="74"/>
      <c r="PLU21" s="74"/>
      <c r="PLV21" s="74"/>
      <c r="PMG21" s="74"/>
      <c r="PMH21" s="74"/>
      <c r="PMI21" s="74"/>
      <c r="PMJ21" s="74"/>
      <c r="PMK21" s="74"/>
      <c r="PMV21" s="74"/>
      <c r="PMW21" s="74"/>
      <c r="PMX21" s="74"/>
      <c r="PMY21" s="74"/>
      <c r="PMZ21" s="74"/>
      <c r="PNK21" s="74"/>
      <c r="PNL21" s="74"/>
      <c r="PNM21" s="74"/>
      <c r="PNN21" s="74"/>
      <c r="PNO21" s="74"/>
      <c r="PNZ21" s="74"/>
      <c r="POA21" s="74"/>
      <c r="POB21" s="74"/>
      <c r="POC21" s="74"/>
      <c r="POD21" s="74"/>
      <c r="POO21" s="74"/>
      <c r="POP21" s="74"/>
      <c r="POQ21" s="74"/>
      <c r="POR21" s="74"/>
      <c r="POS21" s="74"/>
      <c r="PPD21" s="74"/>
      <c r="PPE21" s="74"/>
      <c r="PPF21" s="74"/>
      <c r="PPG21" s="74"/>
      <c r="PPH21" s="74"/>
      <c r="PPS21" s="74"/>
      <c r="PPT21" s="74"/>
      <c r="PPU21" s="74"/>
      <c r="PPV21" s="74"/>
      <c r="PPW21" s="74"/>
      <c r="PQH21" s="74"/>
      <c r="PQI21" s="74"/>
      <c r="PQJ21" s="74"/>
      <c r="PQK21" s="74"/>
      <c r="PQL21" s="74"/>
      <c r="PQW21" s="74"/>
      <c r="PQX21" s="74"/>
      <c r="PQY21" s="74"/>
      <c r="PQZ21" s="74"/>
      <c r="PRA21" s="74"/>
      <c r="PRL21" s="74"/>
      <c r="PRM21" s="74"/>
      <c r="PRN21" s="74"/>
      <c r="PRO21" s="74"/>
      <c r="PRP21" s="74"/>
      <c r="PSA21" s="74"/>
      <c r="PSB21" s="74"/>
      <c r="PSC21" s="74"/>
      <c r="PSD21" s="74"/>
      <c r="PSE21" s="74"/>
      <c r="PSP21" s="74"/>
      <c r="PSQ21" s="74"/>
      <c r="PSR21" s="74"/>
      <c r="PSS21" s="74"/>
      <c r="PST21" s="74"/>
      <c r="PTE21" s="74"/>
      <c r="PTF21" s="74"/>
      <c r="PTG21" s="74"/>
      <c r="PTH21" s="74"/>
      <c r="PTI21" s="74"/>
      <c r="PTT21" s="74"/>
      <c r="PTU21" s="74"/>
      <c r="PTV21" s="74"/>
      <c r="PTW21" s="74"/>
      <c r="PTX21" s="74"/>
      <c r="PUI21" s="74"/>
      <c r="PUJ21" s="74"/>
      <c r="PUK21" s="74"/>
      <c r="PUL21" s="74"/>
      <c r="PUM21" s="74"/>
      <c r="PUX21" s="74"/>
      <c r="PUY21" s="74"/>
      <c r="PUZ21" s="74"/>
      <c r="PVA21" s="74"/>
      <c r="PVB21" s="74"/>
      <c r="PVM21" s="74"/>
      <c r="PVN21" s="74"/>
      <c r="PVO21" s="74"/>
      <c r="PVP21" s="74"/>
      <c r="PVQ21" s="74"/>
      <c r="PWB21" s="74"/>
      <c r="PWC21" s="74"/>
      <c r="PWD21" s="74"/>
      <c r="PWE21" s="74"/>
      <c r="PWF21" s="74"/>
      <c r="PWQ21" s="74"/>
      <c r="PWR21" s="74"/>
      <c r="PWS21" s="74"/>
      <c r="PWT21" s="74"/>
      <c r="PWU21" s="74"/>
      <c r="PXF21" s="74"/>
      <c r="PXG21" s="74"/>
      <c r="PXH21" s="74"/>
      <c r="PXI21" s="74"/>
      <c r="PXJ21" s="74"/>
      <c r="PXU21" s="74"/>
      <c r="PXV21" s="74"/>
      <c r="PXW21" s="74"/>
      <c r="PXX21" s="74"/>
      <c r="PXY21" s="74"/>
      <c r="PYJ21" s="74"/>
      <c r="PYK21" s="74"/>
      <c r="PYL21" s="74"/>
      <c r="PYM21" s="74"/>
      <c r="PYN21" s="74"/>
      <c r="PYY21" s="74"/>
      <c r="PYZ21" s="74"/>
      <c r="PZA21" s="74"/>
      <c r="PZB21" s="74"/>
      <c r="PZC21" s="74"/>
      <c r="PZN21" s="74"/>
      <c r="PZO21" s="74"/>
      <c r="PZP21" s="74"/>
      <c r="PZQ21" s="74"/>
      <c r="PZR21" s="74"/>
      <c r="QAC21" s="74"/>
      <c r="QAD21" s="74"/>
      <c r="QAE21" s="74"/>
      <c r="QAF21" s="74"/>
      <c r="QAG21" s="74"/>
      <c r="QAR21" s="74"/>
      <c r="QAS21" s="74"/>
      <c r="QAT21" s="74"/>
      <c r="QAU21" s="74"/>
      <c r="QAV21" s="74"/>
      <c r="QBG21" s="74"/>
      <c r="QBH21" s="74"/>
      <c r="QBI21" s="74"/>
      <c r="QBJ21" s="74"/>
      <c r="QBK21" s="74"/>
      <c r="QBV21" s="74"/>
      <c r="QBW21" s="74"/>
      <c r="QBX21" s="74"/>
      <c r="QBY21" s="74"/>
      <c r="QBZ21" s="74"/>
      <c r="QCK21" s="74"/>
      <c r="QCL21" s="74"/>
      <c r="QCM21" s="74"/>
      <c r="QCN21" s="74"/>
      <c r="QCO21" s="74"/>
      <c r="QCZ21" s="74"/>
      <c r="QDA21" s="74"/>
      <c r="QDB21" s="74"/>
      <c r="QDC21" s="74"/>
      <c r="QDD21" s="74"/>
      <c r="QDO21" s="74"/>
      <c r="QDP21" s="74"/>
      <c r="QDQ21" s="74"/>
      <c r="QDR21" s="74"/>
      <c r="QDS21" s="74"/>
      <c r="QED21" s="74"/>
      <c r="QEE21" s="74"/>
      <c r="QEF21" s="74"/>
      <c r="QEG21" s="74"/>
      <c r="QEH21" s="74"/>
      <c r="QES21" s="74"/>
      <c r="QET21" s="74"/>
      <c r="QEU21" s="74"/>
      <c r="QEV21" s="74"/>
      <c r="QEW21" s="74"/>
      <c r="QFH21" s="74"/>
      <c r="QFI21" s="74"/>
      <c r="QFJ21" s="74"/>
      <c r="QFK21" s="74"/>
      <c r="QFL21" s="74"/>
      <c r="QFW21" s="74"/>
      <c r="QFX21" s="74"/>
      <c r="QFY21" s="74"/>
      <c r="QFZ21" s="74"/>
      <c r="QGA21" s="74"/>
      <c r="QGL21" s="74"/>
      <c r="QGM21" s="74"/>
      <c r="QGN21" s="74"/>
      <c r="QGO21" s="74"/>
      <c r="QGP21" s="74"/>
      <c r="QHA21" s="74"/>
      <c r="QHB21" s="74"/>
      <c r="QHC21" s="74"/>
      <c r="QHD21" s="74"/>
      <c r="QHE21" s="74"/>
      <c r="QHP21" s="74"/>
      <c r="QHQ21" s="74"/>
      <c r="QHR21" s="74"/>
      <c r="QHS21" s="74"/>
      <c r="QHT21" s="74"/>
      <c r="QIE21" s="74"/>
      <c r="QIF21" s="74"/>
      <c r="QIG21" s="74"/>
      <c r="QIH21" s="74"/>
      <c r="QII21" s="74"/>
      <c r="QIT21" s="74"/>
      <c r="QIU21" s="74"/>
      <c r="QIV21" s="74"/>
      <c r="QIW21" s="74"/>
      <c r="QIX21" s="74"/>
      <c r="QJI21" s="74"/>
      <c r="QJJ21" s="74"/>
      <c r="QJK21" s="74"/>
      <c r="QJL21" s="74"/>
      <c r="QJM21" s="74"/>
      <c r="QJX21" s="74"/>
      <c r="QJY21" s="74"/>
      <c r="QJZ21" s="74"/>
      <c r="QKA21" s="74"/>
      <c r="QKB21" s="74"/>
      <c r="QKM21" s="74"/>
      <c r="QKN21" s="74"/>
      <c r="QKO21" s="74"/>
      <c r="QKP21" s="74"/>
      <c r="QKQ21" s="74"/>
      <c r="QLB21" s="74"/>
      <c r="QLC21" s="74"/>
      <c r="QLD21" s="74"/>
      <c r="QLE21" s="74"/>
      <c r="QLF21" s="74"/>
      <c r="QLQ21" s="74"/>
      <c r="QLR21" s="74"/>
      <c r="QLS21" s="74"/>
      <c r="QLT21" s="74"/>
      <c r="QLU21" s="74"/>
      <c r="QMF21" s="74"/>
      <c r="QMG21" s="74"/>
      <c r="QMH21" s="74"/>
      <c r="QMI21" s="74"/>
      <c r="QMJ21" s="74"/>
      <c r="QMU21" s="74"/>
      <c r="QMV21" s="74"/>
      <c r="QMW21" s="74"/>
      <c r="QMX21" s="74"/>
      <c r="QMY21" s="74"/>
      <c r="QNJ21" s="74"/>
      <c r="QNK21" s="74"/>
      <c r="QNL21" s="74"/>
      <c r="QNM21" s="74"/>
      <c r="QNN21" s="74"/>
      <c r="QNY21" s="74"/>
      <c r="QNZ21" s="74"/>
      <c r="QOA21" s="74"/>
      <c r="QOB21" s="74"/>
      <c r="QOC21" s="74"/>
      <c r="QON21" s="74"/>
      <c r="QOO21" s="74"/>
      <c r="QOP21" s="74"/>
      <c r="QOQ21" s="74"/>
      <c r="QOR21" s="74"/>
      <c r="QPC21" s="74"/>
      <c r="QPD21" s="74"/>
      <c r="QPE21" s="74"/>
      <c r="QPF21" s="74"/>
      <c r="QPG21" s="74"/>
      <c r="QPR21" s="74"/>
      <c r="QPS21" s="74"/>
      <c r="QPT21" s="74"/>
      <c r="QPU21" s="74"/>
      <c r="QPV21" s="74"/>
      <c r="QQG21" s="74"/>
      <c r="QQH21" s="74"/>
      <c r="QQI21" s="74"/>
      <c r="QQJ21" s="74"/>
      <c r="QQK21" s="74"/>
      <c r="QQV21" s="74"/>
      <c r="QQW21" s="74"/>
      <c r="QQX21" s="74"/>
      <c r="QQY21" s="74"/>
      <c r="QQZ21" s="74"/>
      <c r="QRK21" s="74"/>
      <c r="QRL21" s="74"/>
      <c r="QRM21" s="74"/>
      <c r="QRN21" s="74"/>
      <c r="QRO21" s="74"/>
      <c r="QRZ21" s="74"/>
      <c r="QSA21" s="74"/>
      <c r="QSB21" s="74"/>
      <c r="QSC21" s="74"/>
      <c r="QSD21" s="74"/>
      <c r="QSO21" s="74"/>
      <c r="QSP21" s="74"/>
      <c r="QSQ21" s="74"/>
      <c r="QSR21" s="74"/>
      <c r="QSS21" s="74"/>
      <c r="QTD21" s="74"/>
      <c r="QTE21" s="74"/>
      <c r="QTF21" s="74"/>
      <c r="QTG21" s="74"/>
      <c r="QTH21" s="74"/>
      <c r="QTS21" s="74"/>
      <c r="QTT21" s="74"/>
      <c r="QTU21" s="74"/>
      <c r="QTV21" s="74"/>
      <c r="QTW21" s="74"/>
      <c r="QUH21" s="74"/>
      <c r="QUI21" s="74"/>
      <c r="QUJ21" s="74"/>
      <c r="QUK21" s="74"/>
      <c r="QUL21" s="74"/>
      <c r="QUW21" s="74"/>
      <c r="QUX21" s="74"/>
      <c r="QUY21" s="74"/>
      <c r="QUZ21" s="74"/>
      <c r="QVA21" s="74"/>
      <c r="QVL21" s="74"/>
      <c r="QVM21" s="74"/>
      <c r="QVN21" s="74"/>
      <c r="QVO21" s="74"/>
      <c r="QVP21" s="74"/>
      <c r="QWA21" s="74"/>
      <c r="QWB21" s="74"/>
      <c r="QWC21" s="74"/>
      <c r="QWD21" s="74"/>
      <c r="QWE21" s="74"/>
      <c r="QWP21" s="74"/>
      <c r="QWQ21" s="74"/>
      <c r="QWR21" s="74"/>
      <c r="QWS21" s="74"/>
      <c r="QWT21" s="74"/>
      <c r="QXE21" s="74"/>
      <c r="QXF21" s="74"/>
      <c r="QXG21" s="74"/>
      <c r="QXH21" s="74"/>
      <c r="QXI21" s="74"/>
      <c r="QXT21" s="74"/>
      <c r="QXU21" s="74"/>
      <c r="QXV21" s="74"/>
      <c r="QXW21" s="74"/>
      <c r="QXX21" s="74"/>
      <c r="QYI21" s="74"/>
      <c r="QYJ21" s="74"/>
      <c r="QYK21" s="74"/>
      <c r="QYL21" s="74"/>
      <c r="QYM21" s="74"/>
      <c r="QYX21" s="74"/>
      <c r="QYY21" s="74"/>
      <c r="QYZ21" s="74"/>
      <c r="QZA21" s="74"/>
      <c r="QZB21" s="74"/>
      <c r="QZM21" s="74"/>
      <c r="QZN21" s="74"/>
      <c r="QZO21" s="74"/>
      <c r="QZP21" s="74"/>
      <c r="QZQ21" s="74"/>
      <c r="RAB21" s="74"/>
      <c r="RAC21" s="74"/>
      <c r="RAD21" s="74"/>
      <c r="RAE21" s="74"/>
      <c r="RAF21" s="74"/>
      <c r="RAQ21" s="74"/>
      <c r="RAR21" s="74"/>
      <c r="RAS21" s="74"/>
      <c r="RAT21" s="74"/>
      <c r="RAU21" s="74"/>
      <c r="RBF21" s="74"/>
      <c r="RBG21" s="74"/>
      <c r="RBH21" s="74"/>
      <c r="RBI21" s="74"/>
      <c r="RBJ21" s="74"/>
      <c r="RBU21" s="74"/>
      <c r="RBV21" s="74"/>
      <c r="RBW21" s="74"/>
      <c r="RBX21" s="74"/>
      <c r="RBY21" s="74"/>
      <c r="RCJ21" s="74"/>
      <c r="RCK21" s="74"/>
      <c r="RCL21" s="74"/>
      <c r="RCM21" s="74"/>
      <c r="RCN21" s="74"/>
      <c r="RCY21" s="74"/>
      <c r="RCZ21" s="74"/>
      <c r="RDA21" s="74"/>
      <c r="RDB21" s="74"/>
      <c r="RDC21" s="74"/>
      <c r="RDN21" s="74"/>
      <c r="RDO21" s="74"/>
      <c r="RDP21" s="74"/>
      <c r="RDQ21" s="74"/>
      <c r="RDR21" s="74"/>
      <c r="REC21" s="74"/>
      <c r="RED21" s="74"/>
      <c r="REE21" s="74"/>
      <c r="REF21" s="74"/>
      <c r="REG21" s="74"/>
      <c r="RER21" s="74"/>
      <c r="RES21" s="74"/>
      <c r="RET21" s="74"/>
      <c r="REU21" s="74"/>
      <c r="REV21" s="74"/>
      <c r="RFG21" s="74"/>
      <c r="RFH21" s="74"/>
      <c r="RFI21" s="74"/>
      <c r="RFJ21" s="74"/>
      <c r="RFK21" s="74"/>
      <c r="RFV21" s="74"/>
      <c r="RFW21" s="74"/>
      <c r="RFX21" s="74"/>
      <c r="RFY21" s="74"/>
      <c r="RFZ21" s="74"/>
      <c r="RGK21" s="74"/>
      <c r="RGL21" s="74"/>
      <c r="RGM21" s="74"/>
      <c r="RGN21" s="74"/>
      <c r="RGO21" s="74"/>
      <c r="RGZ21" s="74"/>
      <c r="RHA21" s="74"/>
      <c r="RHB21" s="74"/>
      <c r="RHC21" s="74"/>
      <c r="RHD21" s="74"/>
      <c r="RHO21" s="74"/>
      <c r="RHP21" s="74"/>
      <c r="RHQ21" s="74"/>
      <c r="RHR21" s="74"/>
      <c r="RHS21" s="74"/>
      <c r="RID21" s="74"/>
      <c r="RIE21" s="74"/>
      <c r="RIF21" s="74"/>
      <c r="RIG21" s="74"/>
      <c r="RIH21" s="74"/>
      <c r="RIS21" s="74"/>
      <c r="RIT21" s="74"/>
      <c r="RIU21" s="74"/>
      <c r="RIV21" s="74"/>
      <c r="RIW21" s="74"/>
      <c r="RJH21" s="74"/>
      <c r="RJI21" s="74"/>
      <c r="RJJ21" s="74"/>
      <c r="RJK21" s="74"/>
      <c r="RJL21" s="74"/>
      <c r="RJW21" s="74"/>
      <c r="RJX21" s="74"/>
      <c r="RJY21" s="74"/>
      <c r="RJZ21" s="74"/>
      <c r="RKA21" s="74"/>
      <c r="RKL21" s="74"/>
      <c r="RKM21" s="74"/>
      <c r="RKN21" s="74"/>
      <c r="RKO21" s="74"/>
      <c r="RKP21" s="74"/>
      <c r="RLA21" s="74"/>
      <c r="RLB21" s="74"/>
      <c r="RLC21" s="74"/>
      <c r="RLD21" s="74"/>
      <c r="RLE21" s="74"/>
      <c r="RLP21" s="74"/>
      <c r="RLQ21" s="74"/>
      <c r="RLR21" s="74"/>
      <c r="RLS21" s="74"/>
      <c r="RLT21" s="74"/>
      <c r="RME21" s="74"/>
      <c r="RMF21" s="74"/>
      <c r="RMG21" s="74"/>
      <c r="RMH21" s="74"/>
      <c r="RMI21" s="74"/>
      <c r="RMT21" s="74"/>
      <c r="RMU21" s="74"/>
      <c r="RMV21" s="74"/>
      <c r="RMW21" s="74"/>
      <c r="RMX21" s="74"/>
      <c r="RNI21" s="74"/>
      <c r="RNJ21" s="74"/>
      <c r="RNK21" s="74"/>
      <c r="RNL21" s="74"/>
      <c r="RNM21" s="74"/>
      <c r="RNX21" s="74"/>
      <c r="RNY21" s="74"/>
      <c r="RNZ21" s="74"/>
      <c r="ROA21" s="74"/>
      <c r="ROB21" s="74"/>
      <c r="ROM21" s="74"/>
      <c r="RON21" s="74"/>
      <c r="ROO21" s="74"/>
      <c r="ROP21" s="74"/>
      <c r="ROQ21" s="74"/>
      <c r="RPB21" s="74"/>
      <c r="RPC21" s="74"/>
      <c r="RPD21" s="74"/>
      <c r="RPE21" s="74"/>
      <c r="RPF21" s="74"/>
      <c r="RPQ21" s="74"/>
      <c r="RPR21" s="74"/>
      <c r="RPS21" s="74"/>
      <c r="RPT21" s="74"/>
      <c r="RPU21" s="74"/>
      <c r="RQF21" s="74"/>
      <c r="RQG21" s="74"/>
      <c r="RQH21" s="74"/>
      <c r="RQI21" s="74"/>
      <c r="RQJ21" s="74"/>
      <c r="RQU21" s="74"/>
      <c r="RQV21" s="74"/>
      <c r="RQW21" s="74"/>
      <c r="RQX21" s="74"/>
      <c r="RQY21" s="74"/>
      <c r="RRJ21" s="74"/>
      <c r="RRK21" s="74"/>
      <c r="RRL21" s="74"/>
      <c r="RRM21" s="74"/>
      <c r="RRN21" s="74"/>
      <c r="RRY21" s="74"/>
      <c r="RRZ21" s="74"/>
      <c r="RSA21" s="74"/>
      <c r="RSB21" s="74"/>
      <c r="RSC21" s="74"/>
      <c r="RSN21" s="74"/>
      <c r="RSO21" s="74"/>
      <c r="RSP21" s="74"/>
      <c r="RSQ21" s="74"/>
      <c r="RSR21" s="74"/>
      <c r="RTC21" s="74"/>
      <c r="RTD21" s="74"/>
      <c r="RTE21" s="74"/>
      <c r="RTF21" s="74"/>
      <c r="RTG21" s="74"/>
      <c r="RTR21" s="74"/>
      <c r="RTS21" s="74"/>
      <c r="RTT21" s="74"/>
      <c r="RTU21" s="74"/>
      <c r="RTV21" s="74"/>
      <c r="RUG21" s="74"/>
      <c r="RUH21" s="74"/>
      <c r="RUI21" s="74"/>
      <c r="RUJ21" s="74"/>
      <c r="RUK21" s="74"/>
      <c r="RUV21" s="74"/>
      <c r="RUW21" s="74"/>
      <c r="RUX21" s="74"/>
      <c r="RUY21" s="74"/>
      <c r="RUZ21" s="74"/>
      <c r="RVK21" s="74"/>
      <c r="RVL21" s="74"/>
      <c r="RVM21" s="74"/>
      <c r="RVN21" s="74"/>
      <c r="RVO21" s="74"/>
      <c r="RVZ21" s="74"/>
      <c r="RWA21" s="74"/>
      <c r="RWB21" s="74"/>
      <c r="RWC21" s="74"/>
      <c r="RWD21" s="74"/>
      <c r="RWO21" s="74"/>
      <c r="RWP21" s="74"/>
      <c r="RWQ21" s="74"/>
      <c r="RWR21" s="74"/>
      <c r="RWS21" s="74"/>
      <c r="RXD21" s="74"/>
      <c r="RXE21" s="74"/>
      <c r="RXF21" s="74"/>
      <c r="RXG21" s="74"/>
      <c r="RXH21" s="74"/>
      <c r="RXS21" s="74"/>
      <c r="RXT21" s="74"/>
      <c r="RXU21" s="74"/>
      <c r="RXV21" s="74"/>
      <c r="RXW21" s="74"/>
      <c r="RYH21" s="74"/>
      <c r="RYI21" s="74"/>
      <c r="RYJ21" s="74"/>
      <c r="RYK21" s="74"/>
      <c r="RYL21" s="74"/>
      <c r="RYW21" s="74"/>
      <c r="RYX21" s="74"/>
      <c r="RYY21" s="74"/>
      <c r="RYZ21" s="74"/>
      <c r="RZA21" s="74"/>
      <c r="RZL21" s="74"/>
      <c r="RZM21" s="74"/>
      <c r="RZN21" s="74"/>
      <c r="RZO21" s="74"/>
      <c r="RZP21" s="74"/>
      <c r="SAA21" s="74"/>
      <c r="SAB21" s="74"/>
      <c r="SAC21" s="74"/>
      <c r="SAD21" s="74"/>
      <c r="SAE21" s="74"/>
      <c r="SAP21" s="74"/>
      <c r="SAQ21" s="74"/>
      <c r="SAR21" s="74"/>
      <c r="SAS21" s="74"/>
      <c r="SAT21" s="74"/>
      <c r="SBE21" s="74"/>
      <c r="SBF21" s="74"/>
      <c r="SBG21" s="74"/>
      <c r="SBH21" s="74"/>
      <c r="SBI21" s="74"/>
      <c r="SBT21" s="74"/>
      <c r="SBU21" s="74"/>
      <c r="SBV21" s="74"/>
      <c r="SBW21" s="74"/>
      <c r="SBX21" s="74"/>
      <c r="SCI21" s="74"/>
      <c r="SCJ21" s="74"/>
      <c r="SCK21" s="74"/>
      <c r="SCL21" s="74"/>
      <c r="SCM21" s="74"/>
      <c r="SCX21" s="74"/>
      <c r="SCY21" s="74"/>
      <c r="SCZ21" s="74"/>
      <c r="SDA21" s="74"/>
      <c r="SDB21" s="74"/>
      <c r="SDM21" s="74"/>
      <c r="SDN21" s="74"/>
      <c r="SDO21" s="74"/>
      <c r="SDP21" s="74"/>
      <c r="SDQ21" s="74"/>
      <c r="SEB21" s="74"/>
      <c r="SEC21" s="74"/>
      <c r="SED21" s="74"/>
      <c r="SEE21" s="74"/>
      <c r="SEF21" s="74"/>
      <c r="SEQ21" s="74"/>
      <c r="SER21" s="74"/>
      <c r="SES21" s="74"/>
      <c r="SET21" s="74"/>
      <c r="SEU21" s="74"/>
      <c r="SFF21" s="74"/>
      <c r="SFG21" s="74"/>
      <c r="SFH21" s="74"/>
      <c r="SFI21" s="74"/>
      <c r="SFJ21" s="74"/>
      <c r="SFU21" s="74"/>
      <c r="SFV21" s="74"/>
      <c r="SFW21" s="74"/>
      <c r="SFX21" s="74"/>
      <c r="SFY21" s="74"/>
      <c r="SGJ21" s="74"/>
      <c r="SGK21" s="74"/>
      <c r="SGL21" s="74"/>
      <c r="SGM21" s="74"/>
      <c r="SGN21" s="74"/>
      <c r="SGY21" s="74"/>
      <c r="SGZ21" s="74"/>
      <c r="SHA21" s="74"/>
      <c r="SHB21" s="74"/>
      <c r="SHC21" s="74"/>
      <c r="SHN21" s="74"/>
      <c r="SHO21" s="74"/>
      <c r="SHP21" s="74"/>
      <c r="SHQ21" s="74"/>
      <c r="SHR21" s="74"/>
      <c r="SIC21" s="74"/>
      <c r="SID21" s="74"/>
      <c r="SIE21" s="74"/>
      <c r="SIF21" s="74"/>
      <c r="SIG21" s="74"/>
      <c r="SIR21" s="74"/>
      <c r="SIS21" s="74"/>
      <c r="SIT21" s="74"/>
      <c r="SIU21" s="74"/>
      <c r="SIV21" s="74"/>
      <c r="SJG21" s="74"/>
      <c r="SJH21" s="74"/>
      <c r="SJI21" s="74"/>
      <c r="SJJ21" s="74"/>
      <c r="SJK21" s="74"/>
      <c r="SJV21" s="74"/>
      <c r="SJW21" s="74"/>
      <c r="SJX21" s="74"/>
      <c r="SJY21" s="74"/>
      <c r="SJZ21" s="74"/>
      <c r="SKK21" s="74"/>
      <c r="SKL21" s="74"/>
      <c r="SKM21" s="74"/>
      <c r="SKN21" s="74"/>
      <c r="SKO21" s="74"/>
      <c r="SKZ21" s="74"/>
      <c r="SLA21" s="74"/>
      <c r="SLB21" s="74"/>
      <c r="SLC21" s="74"/>
      <c r="SLD21" s="74"/>
      <c r="SLO21" s="74"/>
      <c r="SLP21" s="74"/>
      <c r="SLQ21" s="74"/>
      <c r="SLR21" s="74"/>
      <c r="SLS21" s="74"/>
      <c r="SMD21" s="74"/>
      <c r="SME21" s="74"/>
      <c r="SMF21" s="74"/>
      <c r="SMG21" s="74"/>
      <c r="SMH21" s="74"/>
      <c r="SMS21" s="74"/>
      <c r="SMT21" s="74"/>
      <c r="SMU21" s="74"/>
      <c r="SMV21" s="74"/>
      <c r="SMW21" s="74"/>
      <c r="SNH21" s="74"/>
      <c r="SNI21" s="74"/>
      <c r="SNJ21" s="74"/>
      <c r="SNK21" s="74"/>
      <c r="SNL21" s="74"/>
      <c r="SNW21" s="74"/>
      <c r="SNX21" s="74"/>
      <c r="SNY21" s="74"/>
      <c r="SNZ21" s="74"/>
      <c r="SOA21" s="74"/>
      <c r="SOL21" s="74"/>
      <c r="SOM21" s="74"/>
      <c r="SON21" s="74"/>
      <c r="SOO21" s="74"/>
      <c r="SOP21" s="74"/>
      <c r="SPA21" s="74"/>
      <c r="SPB21" s="74"/>
      <c r="SPC21" s="74"/>
      <c r="SPD21" s="74"/>
      <c r="SPE21" s="74"/>
      <c r="SPP21" s="74"/>
      <c r="SPQ21" s="74"/>
      <c r="SPR21" s="74"/>
      <c r="SPS21" s="74"/>
      <c r="SPT21" s="74"/>
      <c r="SQE21" s="74"/>
      <c r="SQF21" s="74"/>
      <c r="SQG21" s="74"/>
      <c r="SQH21" s="74"/>
      <c r="SQI21" s="74"/>
      <c r="SQT21" s="74"/>
      <c r="SQU21" s="74"/>
      <c r="SQV21" s="74"/>
      <c r="SQW21" s="74"/>
      <c r="SQX21" s="74"/>
      <c r="SRI21" s="74"/>
      <c r="SRJ21" s="74"/>
      <c r="SRK21" s="74"/>
      <c r="SRL21" s="74"/>
      <c r="SRM21" s="74"/>
      <c r="SRX21" s="74"/>
      <c r="SRY21" s="74"/>
      <c r="SRZ21" s="74"/>
      <c r="SSA21" s="74"/>
      <c r="SSB21" s="74"/>
      <c r="SSM21" s="74"/>
      <c r="SSN21" s="74"/>
      <c r="SSO21" s="74"/>
      <c r="SSP21" s="74"/>
      <c r="SSQ21" s="74"/>
      <c r="STB21" s="74"/>
      <c r="STC21" s="74"/>
      <c r="STD21" s="74"/>
      <c r="STE21" s="74"/>
      <c r="STF21" s="74"/>
      <c r="STQ21" s="74"/>
      <c r="STR21" s="74"/>
      <c r="STS21" s="74"/>
      <c r="STT21" s="74"/>
      <c r="STU21" s="74"/>
      <c r="SUF21" s="74"/>
      <c r="SUG21" s="74"/>
      <c r="SUH21" s="74"/>
      <c r="SUI21" s="74"/>
      <c r="SUJ21" s="74"/>
      <c r="SUU21" s="74"/>
      <c r="SUV21" s="74"/>
      <c r="SUW21" s="74"/>
      <c r="SUX21" s="74"/>
      <c r="SUY21" s="74"/>
      <c r="SVJ21" s="74"/>
      <c r="SVK21" s="74"/>
      <c r="SVL21" s="74"/>
      <c r="SVM21" s="74"/>
      <c r="SVN21" s="74"/>
      <c r="SVY21" s="74"/>
      <c r="SVZ21" s="74"/>
      <c r="SWA21" s="74"/>
      <c r="SWB21" s="74"/>
      <c r="SWC21" s="74"/>
      <c r="SWN21" s="74"/>
      <c r="SWO21" s="74"/>
      <c r="SWP21" s="74"/>
      <c r="SWQ21" s="74"/>
      <c r="SWR21" s="74"/>
      <c r="SXC21" s="74"/>
      <c r="SXD21" s="74"/>
      <c r="SXE21" s="74"/>
      <c r="SXF21" s="74"/>
      <c r="SXG21" s="74"/>
      <c r="SXR21" s="74"/>
      <c r="SXS21" s="74"/>
      <c r="SXT21" s="74"/>
      <c r="SXU21" s="74"/>
      <c r="SXV21" s="74"/>
      <c r="SYG21" s="74"/>
      <c r="SYH21" s="74"/>
      <c r="SYI21" s="74"/>
      <c r="SYJ21" s="74"/>
      <c r="SYK21" s="74"/>
      <c r="SYV21" s="74"/>
      <c r="SYW21" s="74"/>
      <c r="SYX21" s="74"/>
      <c r="SYY21" s="74"/>
      <c r="SYZ21" s="74"/>
      <c r="SZK21" s="74"/>
      <c r="SZL21" s="74"/>
      <c r="SZM21" s="74"/>
      <c r="SZN21" s="74"/>
      <c r="SZO21" s="74"/>
      <c r="SZZ21" s="74"/>
      <c r="TAA21" s="74"/>
      <c r="TAB21" s="74"/>
      <c r="TAC21" s="74"/>
      <c r="TAD21" s="74"/>
      <c r="TAO21" s="74"/>
      <c r="TAP21" s="74"/>
      <c r="TAQ21" s="74"/>
      <c r="TAR21" s="74"/>
      <c r="TAS21" s="74"/>
      <c r="TBD21" s="74"/>
      <c r="TBE21" s="74"/>
      <c r="TBF21" s="74"/>
      <c r="TBG21" s="74"/>
      <c r="TBH21" s="74"/>
      <c r="TBS21" s="74"/>
      <c r="TBT21" s="74"/>
      <c r="TBU21" s="74"/>
      <c r="TBV21" s="74"/>
      <c r="TBW21" s="74"/>
      <c r="TCH21" s="74"/>
      <c r="TCI21" s="74"/>
      <c r="TCJ21" s="74"/>
      <c r="TCK21" s="74"/>
      <c r="TCL21" s="74"/>
      <c r="TCW21" s="74"/>
      <c r="TCX21" s="74"/>
      <c r="TCY21" s="74"/>
      <c r="TCZ21" s="74"/>
      <c r="TDA21" s="74"/>
      <c r="TDL21" s="74"/>
      <c r="TDM21" s="74"/>
      <c r="TDN21" s="74"/>
      <c r="TDO21" s="74"/>
      <c r="TDP21" s="74"/>
      <c r="TEA21" s="74"/>
      <c r="TEB21" s="74"/>
      <c r="TEC21" s="74"/>
      <c r="TED21" s="74"/>
      <c r="TEE21" s="74"/>
      <c r="TEP21" s="74"/>
      <c r="TEQ21" s="74"/>
      <c r="TER21" s="74"/>
      <c r="TES21" s="74"/>
      <c r="TET21" s="74"/>
      <c r="TFE21" s="74"/>
      <c r="TFF21" s="74"/>
      <c r="TFG21" s="74"/>
      <c r="TFH21" s="74"/>
      <c r="TFI21" s="74"/>
      <c r="TFT21" s="74"/>
      <c r="TFU21" s="74"/>
      <c r="TFV21" s="74"/>
      <c r="TFW21" s="74"/>
      <c r="TFX21" s="74"/>
      <c r="TGI21" s="74"/>
      <c r="TGJ21" s="74"/>
      <c r="TGK21" s="74"/>
      <c r="TGL21" s="74"/>
      <c r="TGM21" s="74"/>
      <c r="TGX21" s="74"/>
      <c r="TGY21" s="74"/>
      <c r="TGZ21" s="74"/>
      <c r="THA21" s="74"/>
      <c r="THB21" s="74"/>
      <c r="THM21" s="74"/>
      <c r="THN21" s="74"/>
      <c r="THO21" s="74"/>
      <c r="THP21" s="74"/>
      <c r="THQ21" s="74"/>
      <c r="TIB21" s="74"/>
      <c r="TIC21" s="74"/>
      <c r="TID21" s="74"/>
      <c r="TIE21" s="74"/>
      <c r="TIF21" s="74"/>
      <c r="TIQ21" s="74"/>
      <c r="TIR21" s="74"/>
      <c r="TIS21" s="74"/>
      <c r="TIT21" s="74"/>
      <c r="TIU21" s="74"/>
      <c r="TJF21" s="74"/>
      <c r="TJG21" s="74"/>
      <c r="TJH21" s="74"/>
      <c r="TJI21" s="74"/>
      <c r="TJJ21" s="74"/>
      <c r="TJU21" s="74"/>
      <c r="TJV21" s="74"/>
      <c r="TJW21" s="74"/>
      <c r="TJX21" s="74"/>
      <c r="TJY21" s="74"/>
      <c r="TKJ21" s="74"/>
      <c r="TKK21" s="74"/>
      <c r="TKL21" s="74"/>
      <c r="TKM21" s="74"/>
      <c r="TKN21" s="74"/>
      <c r="TKY21" s="74"/>
      <c r="TKZ21" s="74"/>
      <c r="TLA21" s="74"/>
      <c r="TLB21" s="74"/>
      <c r="TLC21" s="74"/>
      <c r="TLN21" s="74"/>
      <c r="TLO21" s="74"/>
      <c r="TLP21" s="74"/>
      <c r="TLQ21" s="74"/>
      <c r="TLR21" s="74"/>
      <c r="TMC21" s="74"/>
      <c r="TMD21" s="74"/>
      <c r="TME21" s="74"/>
      <c r="TMF21" s="74"/>
      <c r="TMG21" s="74"/>
      <c r="TMR21" s="74"/>
      <c r="TMS21" s="74"/>
      <c r="TMT21" s="74"/>
      <c r="TMU21" s="74"/>
      <c r="TMV21" s="74"/>
      <c r="TNG21" s="74"/>
      <c r="TNH21" s="74"/>
      <c r="TNI21" s="74"/>
      <c r="TNJ21" s="74"/>
      <c r="TNK21" s="74"/>
      <c r="TNV21" s="74"/>
      <c r="TNW21" s="74"/>
      <c r="TNX21" s="74"/>
      <c r="TNY21" s="74"/>
      <c r="TNZ21" s="74"/>
      <c r="TOK21" s="74"/>
      <c r="TOL21" s="74"/>
      <c r="TOM21" s="74"/>
      <c r="TON21" s="74"/>
      <c r="TOO21" s="74"/>
      <c r="TOZ21" s="74"/>
      <c r="TPA21" s="74"/>
      <c r="TPB21" s="74"/>
      <c r="TPC21" s="74"/>
      <c r="TPD21" s="74"/>
      <c r="TPO21" s="74"/>
      <c r="TPP21" s="74"/>
      <c r="TPQ21" s="74"/>
      <c r="TPR21" s="74"/>
      <c r="TPS21" s="74"/>
      <c r="TQD21" s="74"/>
      <c r="TQE21" s="74"/>
      <c r="TQF21" s="74"/>
      <c r="TQG21" s="74"/>
      <c r="TQH21" s="74"/>
      <c r="TQS21" s="74"/>
      <c r="TQT21" s="74"/>
      <c r="TQU21" s="74"/>
      <c r="TQV21" s="74"/>
      <c r="TQW21" s="74"/>
      <c r="TRH21" s="74"/>
      <c r="TRI21" s="74"/>
      <c r="TRJ21" s="74"/>
      <c r="TRK21" s="74"/>
      <c r="TRL21" s="74"/>
      <c r="TRW21" s="74"/>
      <c r="TRX21" s="74"/>
      <c r="TRY21" s="74"/>
      <c r="TRZ21" s="74"/>
      <c r="TSA21" s="74"/>
      <c r="TSL21" s="74"/>
      <c r="TSM21" s="74"/>
      <c r="TSN21" s="74"/>
      <c r="TSO21" s="74"/>
      <c r="TSP21" s="74"/>
      <c r="TTA21" s="74"/>
      <c r="TTB21" s="74"/>
      <c r="TTC21" s="74"/>
      <c r="TTD21" s="74"/>
      <c r="TTE21" s="74"/>
      <c r="TTP21" s="74"/>
      <c r="TTQ21" s="74"/>
      <c r="TTR21" s="74"/>
      <c r="TTS21" s="74"/>
      <c r="TTT21" s="74"/>
      <c r="TUE21" s="74"/>
      <c r="TUF21" s="74"/>
      <c r="TUG21" s="74"/>
      <c r="TUH21" s="74"/>
      <c r="TUI21" s="74"/>
      <c r="TUT21" s="74"/>
      <c r="TUU21" s="74"/>
      <c r="TUV21" s="74"/>
      <c r="TUW21" s="74"/>
      <c r="TUX21" s="74"/>
      <c r="TVI21" s="74"/>
      <c r="TVJ21" s="74"/>
      <c r="TVK21" s="74"/>
      <c r="TVL21" s="74"/>
      <c r="TVM21" s="74"/>
      <c r="TVX21" s="74"/>
      <c r="TVY21" s="74"/>
      <c r="TVZ21" s="74"/>
      <c r="TWA21" s="74"/>
      <c r="TWB21" s="74"/>
      <c r="TWM21" s="74"/>
      <c r="TWN21" s="74"/>
      <c r="TWO21" s="74"/>
      <c r="TWP21" s="74"/>
      <c r="TWQ21" s="74"/>
      <c r="TXB21" s="74"/>
      <c r="TXC21" s="74"/>
      <c r="TXD21" s="74"/>
      <c r="TXE21" s="74"/>
      <c r="TXF21" s="74"/>
      <c r="TXQ21" s="74"/>
      <c r="TXR21" s="74"/>
      <c r="TXS21" s="74"/>
      <c r="TXT21" s="74"/>
      <c r="TXU21" s="74"/>
      <c r="TYF21" s="74"/>
      <c r="TYG21" s="74"/>
      <c r="TYH21" s="74"/>
      <c r="TYI21" s="74"/>
      <c r="TYJ21" s="74"/>
      <c r="TYU21" s="74"/>
      <c r="TYV21" s="74"/>
      <c r="TYW21" s="74"/>
      <c r="TYX21" s="74"/>
      <c r="TYY21" s="74"/>
      <c r="TZJ21" s="74"/>
      <c r="TZK21" s="74"/>
      <c r="TZL21" s="74"/>
      <c r="TZM21" s="74"/>
      <c r="TZN21" s="74"/>
      <c r="TZY21" s="74"/>
      <c r="TZZ21" s="74"/>
      <c r="UAA21" s="74"/>
      <c r="UAB21" s="74"/>
      <c r="UAC21" s="74"/>
      <c r="UAN21" s="74"/>
      <c r="UAO21" s="74"/>
      <c r="UAP21" s="74"/>
      <c r="UAQ21" s="74"/>
      <c r="UAR21" s="74"/>
      <c r="UBC21" s="74"/>
      <c r="UBD21" s="74"/>
      <c r="UBE21" s="74"/>
      <c r="UBF21" s="74"/>
      <c r="UBG21" s="74"/>
      <c r="UBR21" s="74"/>
      <c r="UBS21" s="74"/>
      <c r="UBT21" s="74"/>
      <c r="UBU21" s="74"/>
      <c r="UBV21" s="74"/>
      <c r="UCG21" s="74"/>
      <c r="UCH21" s="74"/>
      <c r="UCI21" s="74"/>
      <c r="UCJ21" s="74"/>
      <c r="UCK21" s="74"/>
      <c r="UCV21" s="74"/>
      <c r="UCW21" s="74"/>
      <c r="UCX21" s="74"/>
      <c r="UCY21" s="74"/>
      <c r="UCZ21" s="74"/>
      <c r="UDK21" s="74"/>
      <c r="UDL21" s="74"/>
      <c r="UDM21" s="74"/>
      <c r="UDN21" s="74"/>
      <c r="UDO21" s="74"/>
      <c r="UDZ21" s="74"/>
      <c r="UEA21" s="74"/>
      <c r="UEB21" s="74"/>
      <c r="UEC21" s="74"/>
      <c r="UED21" s="74"/>
      <c r="UEO21" s="74"/>
      <c r="UEP21" s="74"/>
      <c r="UEQ21" s="74"/>
      <c r="UER21" s="74"/>
      <c r="UES21" s="74"/>
      <c r="UFD21" s="74"/>
      <c r="UFE21" s="74"/>
      <c r="UFF21" s="74"/>
      <c r="UFG21" s="74"/>
      <c r="UFH21" s="74"/>
      <c r="UFS21" s="74"/>
      <c r="UFT21" s="74"/>
      <c r="UFU21" s="74"/>
      <c r="UFV21" s="74"/>
      <c r="UFW21" s="74"/>
      <c r="UGH21" s="74"/>
      <c r="UGI21" s="74"/>
      <c r="UGJ21" s="74"/>
      <c r="UGK21" s="74"/>
      <c r="UGL21" s="74"/>
      <c r="UGW21" s="74"/>
      <c r="UGX21" s="74"/>
      <c r="UGY21" s="74"/>
      <c r="UGZ21" s="74"/>
      <c r="UHA21" s="74"/>
      <c r="UHL21" s="74"/>
      <c r="UHM21" s="74"/>
      <c r="UHN21" s="74"/>
      <c r="UHO21" s="74"/>
      <c r="UHP21" s="74"/>
      <c r="UIA21" s="74"/>
      <c r="UIB21" s="74"/>
      <c r="UIC21" s="74"/>
      <c r="UID21" s="74"/>
      <c r="UIE21" s="74"/>
      <c r="UIP21" s="74"/>
      <c r="UIQ21" s="74"/>
      <c r="UIR21" s="74"/>
      <c r="UIS21" s="74"/>
      <c r="UIT21" s="74"/>
      <c r="UJE21" s="74"/>
      <c r="UJF21" s="74"/>
      <c r="UJG21" s="74"/>
      <c r="UJH21" s="74"/>
      <c r="UJI21" s="74"/>
      <c r="UJT21" s="74"/>
      <c r="UJU21" s="74"/>
      <c r="UJV21" s="74"/>
      <c r="UJW21" s="74"/>
      <c r="UJX21" s="74"/>
      <c r="UKI21" s="74"/>
      <c r="UKJ21" s="74"/>
      <c r="UKK21" s="74"/>
      <c r="UKL21" s="74"/>
      <c r="UKM21" s="74"/>
      <c r="UKX21" s="74"/>
      <c r="UKY21" s="74"/>
      <c r="UKZ21" s="74"/>
      <c r="ULA21" s="74"/>
      <c r="ULB21" s="74"/>
      <c r="ULM21" s="74"/>
      <c r="ULN21" s="74"/>
      <c r="ULO21" s="74"/>
      <c r="ULP21" s="74"/>
      <c r="ULQ21" s="74"/>
      <c r="UMB21" s="74"/>
      <c r="UMC21" s="74"/>
      <c r="UMD21" s="74"/>
      <c r="UME21" s="74"/>
      <c r="UMF21" s="74"/>
      <c r="UMQ21" s="74"/>
      <c r="UMR21" s="74"/>
      <c r="UMS21" s="74"/>
      <c r="UMT21" s="74"/>
      <c r="UMU21" s="74"/>
      <c r="UNF21" s="74"/>
      <c r="UNG21" s="74"/>
      <c r="UNH21" s="74"/>
      <c r="UNI21" s="74"/>
      <c r="UNJ21" s="74"/>
      <c r="UNU21" s="74"/>
      <c r="UNV21" s="74"/>
      <c r="UNW21" s="74"/>
      <c r="UNX21" s="74"/>
      <c r="UNY21" s="74"/>
      <c r="UOJ21" s="74"/>
      <c r="UOK21" s="74"/>
      <c r="UOL21" s="74"/>
      <c r="UOM21" s="74"/>
      <c r="UON21" s="74"/>
      <c r="UOY21" s="74"/>
      <c r="UOZ21" s="74"/>
      <c r="UPA21" s="74"/>
      <c r="UPB21" s="74"/>
      <c r="UPC21" s="74"/>
      <c r="UPN21" s="74"/>
      <c r="UPO21" s="74"/>
      <c r="UPP21" s="74"/>
      <c r="UPQ21" s="74"/>
      <c r="UPR21" s="74"/>
      <c r="UQC21" s="74"/>
      <c r="UQD21" s="74"/>
      <c r="UQE21" s="74"/>
      <c r="UQF21" s="74"/>
      <c r="UQG21" s="74"/>
      <c r="UQR21" s="74"/>
      <c r="UQS21" s="74"/>
      <c r="UQT21" s="74"/>
      <c r="UQU21" s="74"/>
      <c r="UQV21" s="74"/>
      <c r="URG21" s="74"/>
      <c r="URH21" s="74"/>
      <c r="URI21" s="74"/>
      <c r="URJ21" s="74"/>
      <c r="URK21" s="74"/>
      <c r="URV21" s="74"/>
      <c r="URW21" s="74"/>
      <c r="URX21" s="74"/>
      <c r="URY21" s="74"/>
      <c r="URZ21" s="74"/>
      <c r="USK21" s="74"/>
      <c r="USL21" s="74"/>
      <c r="USM21" s="74"/>
      <c r="USN21" s="74"/>
      <c r="USO21" s="74"/>
      <c r="USZ21" s="74"/>
      <c r="UTA21" s="74"/>
      <c r="UTB21" s="74"/>
      <c r="UTC21" s="74"/>
      <c r="UTD21" s="74"/>
      <c r="UTO21" s="74"/>
      <c r="UTP21" s="74"/>
      <c r="UTQ21" s="74"/>
      <c r="UTR21" s="74"/>
      <c r="UTS21" s="74"/>
      <c r="UUD21" s="74"/>
      <c r="UUE21" s="74"/>
      <c r="UUF21" s="74"/>
      <c r="UUG21" s="74"/>
      <c r="UUH21" s="74"/>
      <c r="UUS21" s="74"/>
      <c r="UUT21" s="74"/>
      <c r="UUU21" s="74"/>
      <c r="UUV21" s="74"/>
      <c r="UUW21" s="74"/>
      <c r="UVH21" s="74"/>
      <c r="UVI21" s="74"/>
      <c r="UVJ21" s="74"/>
      <c r="UVK21" s="74"/>
      <c r="UVL21" s="74"/>
      <c r="UVW21" s="74"/>
      <c r="UVX21" s="74"/>
      <c r="UVY21" s="74"/>
      <c r="UVZ21" s="74"/>
      <c r="UWA21" s="74"/>
      <c r="UWL21" s="74"/>
      <c r="UWM21" s="74"/>
      <c r="UWN21" s="74"/>
      <c r="UWO21" s="74"/>
      <c r="UWP21" s="74"/>
      <c r="UXA21" s="74"/>
      <c r="UXB21" s="74"/>
      <c r="UXC21" s="74"/>
      <c r="UXD21" s="74"/>
      <c r="UXE21" s="74"/>
      <c r="UXP21" s="74"/>
      <c r="UXQ21" s="74"/>
      <c r="UXR21" s="74"/>
      <c r="UXS21" s="74"/>
      <c r="UXT21" s="74"/>
      <c r="UYE21" s="74"/>
      <c r="UYF21" s="74"/>
      <c r="UYG21" s="74"/>
      <c r="UYH21" s="74"/>
      <c r="UYI21" s="74"/>
      <c r="UYT21" s="74"/>
      <c r="UYU21" s="74"/>
      <c r="UYV21" s="74"/>
      <c r="UYW21" s="74"/>
      <c r="UYX21" s="74"/>
      <c r="UZI21" s="74"/>
      <c r="UZJ21" s="74"/>
      <c r="UZK21" s="74"/>
      <c r="UZL21" s="74"/>
      <c r="UZM21" s="74"/>
      <c r="UZX21" s="74"/>
      <c r="UZY21" s="74"/>
      <c r="UZZ21" s="74"/>
      <c r="VAA21" s="74"/>
      <c r="VAB21" s="74"/>
      <c r="VAM21" s="74"/>
      <c r="VAN21" s="74"/>
      <c r="VAO21" s="74"/>
      <c r="VAP21" s="74"/>
      <c r="VAQ21" s="74"/>
      <c r="VBB21" s="74"/>
      <c r="VBC21" s="74"/>
      <c r="VBD21" s="74"/>
      <c r="VBE21" s="74"/>
      <c r="VBF21" s="74"/>
      <c r="VBQ21" s="74"/>
      <c r="VBR21" s="74"/>
      <c r="VBS21" s="74"/>
      <c r="VBT21" s="74"/>
      <c r="VBU21" s="74"/>
      <c r="VCF21" s="74"/>
      <c r="VCG21" s="74"/>
      <c r="VCH21" s="74"/>
      <c r="VCI21" s="74"/>
      <c r="VCJ21" s="74"/>
      <c r="VCU21" s="74"/>
      <c r="VCV21" s="74"/>
      <c r="VCW21" s="74"/>
      <c r="VCX21" s="74"/>
      <c r="VCY21" s="74"/>
      <c r="VDJ21" s="74"/>
      <c r="VDK21" s="74"/>
      <c r="VDL21" s="74"/>
      <c r="VDM21" s="74"/>
      <c r="VDN21" s="74"/>
      <c r="VDY21" s="74"/>
      <c r="VDZ21" s="74"/>
      <c r="VEA21" s="74"/>
      <c r="VEB21" s="74"/>
      <c r="VEC21" s="74"/>
      <c r="VEN21" s="74"/>
      <c r="VEO21" s="74"/>
      <c r="VEP21" s="74"/>
      <c r="VEQ21" s="74"/>
      <c r="VER21" s="74"/>
      <c r="VFC21" s="74"/>
      <c r="VFD21" s="74"/>
      <c r="VFE21" s="74"/>
      <c r="VFF21" s="74"/>
      <c r="VFG21" s="74"/>
      <c r="VFR21" s="74"/>
      <c r="VFS21" s="74"/>
      <c r="VFT21" s="74"/>
      <c r="VFU21" s="74"/>
      <c r="VFV21" s="74"/>
      <c r="VGG21" s="74"/>
      <c r="VGH21" s="74"/>
      <c r="VGI21" s="74"/>
      <c r="VGJ21" s="74"/>
      <c r="VGK21" s="74"/>
      <c r="VGV21" s="74"/>
      <c r="VGW21" s="74"/>
      <c r="VGX21" s="74"/>
      <c r="VGY21" s="74"/>
      <c r="VGZ21" s="74"/>
      <c r="VHK21" s="74"/>
      <c r="VHL21" s="74"/>
      <c r="VHM21" s="74"/>
      <c r="VHN21" s="74"/>
      <c r="VHO21" s="74"/>
      <c r="VHZ21" s="74"/>
      <c r="VIA21" s="74"/>
      <c r="VIB21" s="74"/>
      <c r="VIC21" s="74"/>
      <c r="VID21" s="74"/>
      <c r="VIO21" s="74"/>
      <c r="VIP21" s="74"/>
      <c r="VIQ21" s="74"/>
      <c r="VIR21" s="74"/>
      <c r="VIS21" s="74"/>
      <c r="VJD21" s="74"/>
      <c r="VJE21" s="74"/>
      <c r="VJF21" s="74"/>
      <c r="VJG21" s="74"/>
      <c r="VJH21" s="74"/>
      <c r="VJS21" s="74"/>
      <c r="VJT21" s="74"/>
      <c r="VJU21" s="74"/>
      <c r="VJV21" s="74"/>
      <c r="VJW21" s="74"/>
      <c r="VKH21" s="74"/>
      <c r="VKI21" s="74"/>
      <c r="VKJ21" s="74"/>
      <c r="VKK21" s="74"/>
      <c r="VKL21" s="74"/>
      <c r="VKW21" s="74"/>
      <c r="VKX21" s="74"/>
      <c r="VKY21" s="74"/>
      <c r="VKZ21" s="74"/>
      <c r="VLA21" s="74"/>
      <c r="VLL21" s="74"/>
      <c r="VLM21" s="74"/>
      <c r="VLN21" s="74"/>
      <c r="VLO21" s="74"/>
      <c r="VLP21" s="74"/>
      <c r="VMA21" s="74"/>
      <c r="VMB21" s="74"/>
      <c r="VMC21" s="74"/>
      <c r="VMD21" s="74"/>
      <c r="VME21" s="74"/>
      <c r="VMP21" s="74"/>
      <c r="VMQ21" s="74"/>
      <c r="VMR21" s="74"/>
      <c r="VMS21" s="74"/>
      <c r="VMT21" s="74"/>
      <c r="VNE21" s="74"/>
      <c r="VNF21" s="74"/>
      <c r="VNG21" s="74"/>
      <c r="VNH21" s="74"/>
      <c r="VNI21" s="74"/>
      <c r="VNT21" s="74"/>
      <c r="VNU21" s="74"/>
      <c r="VNV21" s="74"/>
      <c r="VNW21" s="74"/>
      <c r="VNX21" s="74"/>
      <c r="VOI21" s="74"/>
      <c r="VOJ21" s="74"/>
      <c r="VOK21" s="74"/>
      <c r="VOL21" s="74"/>
      <c r="VOM21" s="74"/>
      <c r="VOX21" s="74"/>
      <c r="VOY21" s="74"/>
      <c r="VOZ21" s="74"/>
      <c r="VPA21" s="74"/>
      <c r="VPB21" s="74"/>
      <c r="VPM21" s="74"/>
      <c r="VPN21" s="74"/>
      <c r="VPO21" s="74"/>
      <c r="VPP21" s="74"/>
      <c r="VPQ21" s="74"/>
      <c r="VQB21" s="74"/>
      <c r="VQC21" s="74"/>
      <c r="VQD21" s="74"/>
      <c r="VQE21" s="74"/>
      <c r="VQF21" s="74"/>
      <c r="VQQ21" s="74"/>
      <c r="VQR21" s="74"/>
      <c r="VQS21" s="74"/>
      <c r="VQT21" s="74"/>
      <c r="VQU21" s="74"/>
      <c r="VRF21" s="74"/>
      <c r="VRG21" s="74"/>
      <c r="VRH21" s="74"/>
      <c r="VRI21" s="74"/>
      <c r="VRJ21" s="74"/>
      <c r="VRU21" s="74"/>
      <c r="VRV21" s="74"/>
      <c r="VRW21" s="74"/>
      <c r="VRX21" s="74"/>
      <c r="VRY21" s="74"/>
      <c r="VSJ21" s="74"/>
      <c r="VSK21" s="74"/>
      <c r="VSL21" s="74"/>
      <c r="VSM21" s="74"/>
      <c r="VSN21" s="74"/>
      <c r="VSY21" s="74"/>
      <c r="VSZ21" s="74"/>
      <c r="VTA21" s="74"/>
      <c r="VTB21" s="74"/>
      <c r="VTC21" s="74"/>
      <c r="VTN21" s="74"/>
      <c r="VTO21" s="74"/>
      <c r="VTP21" s="74"/>
      <c r="VTQ21" s="74"/>
      <c r="VTR21" s="74"/>
      <c r="VUC21" s="74"/>
      <c r="VUD21" s="74"/>
      <c r="VUE21" s="74"/>
      <c r="VUF21" s="74"/>
      <c r="VUG21" s="74"/>
      <c r="VUR21" s="74"/>
      <c r="VUS21" s="74"/>
      <c r="VUT21" s="74"/>
      <c r="VUU21" s="74"/>
      <c r="VUV21" s="74"/>
      <c r="VVG21" s="74"/>
      <c r="VVH21" s="74"/>
      <c r="VVI21" s="74"/>
      <c r="VVJ21" s="74"/>
      <c r="VVK21" s="74"/>
      <c r="VVV21" s="74"/>
      <c r="VVW21" s="74"/>
      <c r="VVX21" s="74"/>
      <c r="VVY21" s="74"/>
      <c r="VVZ21" s="74"/>
      <c r="VWK21" s="74"/>
      <c r="VWL21" s="74"/>
      <c r="VWM21" s="74"/>
      <c r="VWN21" s="74"/>
      <c r="VWO21" s="74"/>
      <c r="VWZ21" s="74"/>
      <c r="VXA21" s="74"/>
      <c r="VXB21" s="74"/>
      <c r="VXC21" s="74"/>
      <c r="VXD21" s="74"/>
      <c r="VXO21" s="74"/>
      <c r="VXP21" s="74"/>
      <c r="VXQ21" s="74"/>
      <c r="VXR21" s="74"/>
      <c r="VXS21" s="74"/>
      <c r="VYD21" s="74"/>
      <c r="VYE21" s="74"/>
      <c r="VYF21" s="74"/>
      <c r="VYG21" s="74"/>
      <c r="VYH21" s="74"/>
      <c r="VYS21" s="74"/>
      <c r="VYT21" s="74"/>
      <c r="VYU21" s="74"/>
      <c r="VYV21" s="74"/>
      <c r="VYW21" s="74"/>
      <c r="VZH21" s="74"/>
      <c r="VZI21" s="74"/>
      <c r="VZJ21" s="74"/>
      <c r="VZK21" s="74"/>
      <c r="VZL21" s="74"/>
      <c r="VZW21" s="74"/>
      <c r="VZX21" s="74"/>
      <c r="VZY21" s="74"/>
      <c r="VZZ21" s="74"/>
      <c r="WAA21" s="74"/>
      <c r="WAL21" s="74"/>
      <c r="WAM21" s="74"/>
      <c r="WAN21" s="74"/>
      <c r="WAO21" s="74"/>
      <c r="WAP21" s="74"/>
      <c r="WBA21" s="74"/>
      <c r="WBB21" s="74"/>
      <c r="WBC21" s="74"/>
      <c r="WBD21" s="74"/>
      <c r="WBE21" s="74"/>
      <c r="WBP21" s="74"/>
      <c r="WBQ21" s="74"/>
      <c r="WBR21" s="74"/>
      <c r="WBS21" s="74"/>
      <c r="WBT21" s="74"/>
      <c r="WCE21" s="74"/>
      <c r="WCF21" s="74"/>
      <c r="WCG21" s="74"/>
      <c r="WCH21" s="74"/>
      <c r="WCI21" s="74"/>
      <c r="WCT21" s="74"/>
      <c r="WCU21" s="74"/>
      <c r="WCV21" s="74"/>
      <c r="WCW21" s="74"/>
      <c r="WCX21" s="74"/>
      <c r="WDI21" s="74"/>
      <c r="WDJ21" s="74"/>
      <c r="WDK21" s="74"/>
      <c r="WDL21" s="74"/>
      <c r="WDM21" s="74"/>
      <c r="WDX21" s="74"/>
      <c r="WDY21" s="74"/>
      <c r="WDZ21" s="74"/>
      <c r="WEA21" s="74"/>
      <c r="WEB21" s="74"/>
      <c r="WEM21" s="74"/>
      <c r="WEN21" s="74"/>
      <c r="WEO21" s="74"/>
      <c r="WEP21" s="74"/>
      <c r="WEQ21" s="74"/>
      <c r="WFB21" s="74"/>
      <c r="WFC21" s="74"/>
      <c r="WFD21" s="74"/>
      <c r="WFE21" s="74"/>
      <c r="WFF21" s="74"/>
      <c r="WFQ21" s="74"/>
      <c r="WFR21" s="74"/>
      <c r="WFS21" s="74"/>
      <c r="WFT21" s="74"/>
      <c r="WFU21" s="74"/>
      <c r="WGF21" s="74"/>
      <c r="WGG21" s="74"/>
      <c r="WGH21" s="74"/>
      <c r="WGI21" s="74"/>
      <c r="WGJ21" s="74"/>
      <c r="WGU21" s="74"/>
      <c r="WGV21" s="74"/>
      <c r="WGW21" s="74"/>
      <c r="WGX21" s="74"/>
      <c r="WGY21" s="74"/>
      <c r="WHJ21" s="74"/>
      <c r="WHK21" s="74"/>
      <c r="WHL21" s="74"/>
      <c r="WHM21" s="74"/>
      <c r="WHN21" s="74"/>
      <c r="WHY21" s="74"/>
      <c r="WHZ21" s="74"/>
      <c r="WIA21" s="74"/>
      <c r="WIB21" s="74"/>
      <c r="WIC21" s="74"/>
      <c r="WIN21" s="74"/>
      <c r="WIO21" s="74"/>
      <c r="WIP21" s="74"/>
      <c r="WIQ21" s="74"/>
      <c r="WIR21" s="74"/>
      <c r="WJC21" s="74"/>
      <c r="WJD21" s="74"/>
      <c r="WJE21" s="74"/>
      <c r="WJF21" s="74"/>
      <c r="WJG21" s="74"/>
      <c r="WJR21" s="74"/>
      <c r="WJS21" s="74"/>
      <c r="WJT21" s="74"/>
      <c r="WJU21" s="74"/>
      <c r="WJV21" s="74"/>
      <c r="WKG21" s="74"/>
      <c r="WKH21" s="74"/>
      <c r="WKI21" s="74"/>
      <c r="WKJ21" s="74"/>
      <c r="WKK21" s="74"/>
      <c r="WKV21" s="74"/>
      <c r="WKW21" s="74"/>
      <c r="WKX21" s="74"/>
      <c r="WKY21" s="74"/>
      <c r="WKZ21" s="74"/>
      <c r="WLK21" s="74"/>
      <c r="WLL21" s="74"/>
      <c r="WLM21" s="74"/>
      <c r="WLN21" s="74"/>
      <c r="WLO21" s="74"/>
      <c r="WLZ21" s="74"/>
      <c r="WMA21" s="74"/>
      <c r="WMB21" s="74"/>
      <c r="WMC21" s="74"/>
      <c r="WMD21" s="74"/>
      <c r="WMO21" s="74"/>
      <c r="WMP21" s="74"/>
      <c r="WMQ21" s="74"/>
      <c r="WMR21" s="74"/>
      <c r="WMS21" s="74"/>
      <c r="WND21" s="74"/>
      <c r="WNE21" s="74"/>
      <c r="WNF21" s="74"/>
      <c r="WNG21" s="74"/>
      <c r="WNH21" s="74"/>
      <c r="WNS21" s="74"/>
      <c r="WNT21" s="74"/>
      <c r="WNU21" s="74"/>
      <c r="WNV21" s="74"/>
      <c r="WNW21" s="74"/>
      <c r="WOH21" s="74"/>
      <c r="WOI21" s="74"/>
      <c r="WOJ21" s="74"/>
      <c r="WOK21" s="74"/>
      <c r="WOL21" s="74"/>
      <c r="WOW21" s="74"/>
      <c r="WOX21" s="74"/>
      <c r="WOY21" s="74"/>
      <c r="WOZ21" s="74"/>
      <c r="WPA21" s="74"/>
      <c r="WPL21" s="74"/>
      <c r="WPM21" s="74"/>
      <c r="WPN21" s="74"/>
      <c r="WPO21" s="74"/>
      <c r="WPP21" s="74"/>
      <c r="WQA21" s="74"/>
      <c r="WQB21" s="74"/>
      <c r="WQC21" s="74"/>
      <c r="WQD21" s="74"/>
      <c r="WQE21" s="74"/>
      <c r="WQP21" s="74"/>
      <c r="WQQ21" s="74"/>
      <c r="WQR21" s="74"/>
      <c r="WQS21" s="74"/>
      <c r="WQT21" s="74"/>
      <c r="WRE21" s="74"/>
      <c r="WRF21" s="74"/>
      <c r="WRG21" s="74"/>
      <c r="WRH21" s="74"/>
      <c r="WRI21" s="74"/>
      <c r="WRT21" s="74"/>
      <c r="WRU21" s="74"/>
      <c r="WRV21" s="74"/>
      <c r="WRW21" s="74"/>
      <c r="WRX21" s="74"/>
      <c r="WSI21" s="74"/>
      <c r="WSJ21" s="74"/>
      <c r="WSK21" s="74"/>
      <c r="WSL21" s="74"/>
      <c r="WSM21" s="74"/>
      <c r="WSX21" s="74"/>
      <c r="WSY21" s="74"/>
      <c r="WSZ21" s="74"/>
      <c r="WTA21" s="74"/>
      <c r="WTB21" s="74"/>
      <c r="WTM21" s="74"/>
      <c r="WTN21" s="74"/>
      <c r="WTO21" s="74"/>
      <c r="WTP21" s="74"/>
      <c r="WTQ21" s="74"/>
      <c r="WUB21" s="74"/>
      <c r="WUC21" s="74"/>
      <c r="WUD21" s="74"/>
      <c r="WUE21" s="74"/>
      <c r="WUF21" s="74"/>
      <c r="WUQ21" s="74"/>
      <c r="WUR21" s="74"/>
      <c r="WUS21" s="74"/>
      <c r="WUT21" s="74"/>
      <c r="WUU21" s="74"/>
      <c r="WVF21" s="74"/>
      <c r="WVG21" s="74"/>
      <c r="WVH21" s="74"/>
      <c r="WVI21" s="74"/>
      <c r="WVJ21" s="74"/>
      <c r="WVU21" s="74"/>
      <c r="WVV21" s="74"/>
      <c r="WVW21" s="74"/>
      <c r="WVX21" s="74"/>
      <c r="WVY21" s="74"/>
      <c r="WWJ21" s="74"/>
      <c r="WWK21" s="74"/>
      <c r="WWL21" s="74"/>
      <c r="WWM21" s="74"/>
      <c r="WWN21" s="74"/>
      <c r="WWY21" s="74"/>
      <c r="WWZ21" s="74"/>
      <c r="WXA21" s="74"/>
      <c r="WXB21" s="74"/>
      <c r="WXC21" s="74"/>
      <c r="WXN21" s="74"/>
      <c r="WXO21" s="74"/>
      <c r="WXP21" s="74"/>
      <c r="WXQ21" s="74"/>
      <c r="WXR21" s="74"/>
      <c r="WYC21" s="74"/>
      <c r="WYD21" s="74"/>
      <c r="WYE21" s="74"/>
      <c r="WYF21" s="74"/>
      <c r="WYG21" s="74"/>
      <c r="WYR21" s="74"/>
      <c r="WYS21" s="74"/>
      <c r="WYT21" s="74"/>
      <c r="WYU21" s="74"/>
      <c r="WYV21" s="74"/>
      <c r="WZG21" s="74"/>
      <c r="WZH21" s="74"/>
      <c r="WZI21" s="74"/>
      <c r="WZJ21" s="74"/>
      <c r="WZK21" s="74"/>
      <c r="WZV21" s="74"/>
      <c r="WZW21" s="74"/>
      <c r="WZX21" s="74"/>
      <c r="WZY21" s="74"/>
      <c r="WZZ21" s="74"/>
      <c r="XAK21" s="74"/>
      <c r="XAL21" s="74"/>
      <c r="XAM21" s="74"/>
      <c r="XAN21" s="74"/>
      <c r="XAO21" s="74"/>
      <c r="XAZ21" s="74"/>
      <c r="XBA21" s="74"/>
      <c r="XBB21" s="74"/>
      <c r="XBC21" s="74"/>
      <c r="XBD21" s="74"/>
      <c r="XBO21" s="74"/>
      <c r="XBP21" s="74"/>
      <c r="XBQ21" s="74"/>
      <c r="XBR21" s="74"/>
      <c r="XBS21" s="74"/>
      <c r="XCD21" s="74"/>
      <c r="XCE21" s="74"/>
      <c r="XCF21" s="74"/>
      <c r="XCG21" s="74"/>
      <c r="XCH21" s="74"/>
      <c r="XCS21" s="74"/>
      <c r="XCT21" s="74"/>
      <c r="XCU21" s="74"/>
      <c r="XCV21" s="74"/>
      <c r="XCW21" s="74"/>
      <c r="XDH21" s="74"/>
      <c r="XDI21" s="74"/>
      <c r="XDJ21" s="74"/>
      <c r="XDK21" s="74"/>
      <c r="XDL21" s="74"/>
      <c r="XDW21" s="74"/>
      <c r="XDX21" s="74"/>
      <c r="XDY21" s="74"/>
      <c r="XDZ21" s="74"/>
      <c r="XEA21" s="74"/>
      <c r="XEL21" s="74"/>
      <c r="XEM21" s="74"/>
      <c r="XEN21" s="74"/>
      <c r="XEO21" s="74"/>
      <c r="XEP21" s="74"/>
      <c r="XFA21" s="74"/>
      <c r="XFB21" s="74"/>
      <c r="XFC21" s="74"/>
      <c r="XFD21" s="74"/>
    </row>
    <row r="22" spans="1:2045 2056:3065 3076:5120 5131:6140 6151:7160 7171:9215 9226:10235 10246:11255 11266:13310 13321:14330 14341:15350 15361:16384" s="73" customFormat="1" x14ac:dyDescent="0.25">
      <c r="A22" s="63" t="s">
        <v>472</v>
      </c>
      <c r="B22" s="2" t="s">
        <v>473</v>
      </c>
      <c r="C22" s="2" t="s">
        <v>474</v>
      </c>
      <c r="D22" s="2" t="s">
        <v>403</v>
      </c>
      <c r="E22" s="62" t="s">
        <v>476</v>
      </c>
      <c r="F22" s="61">
        <f t="shared" si="0"/>
        <v>232</v>
      </c>
      <c r="G22" s="60">
        <f t="shared" si="1"/>
        <v>214</v>
      </c>
      <c r="H22" s="60">
        <f t="shared" si="2"/>
        <v>99</v>
      </c>
      <c r="I22" s="60">
        <f t="shared" si="3"/>
        <v>0</v>
      </c>
      <c r="J22" s="59">
        <f t="shared" si="4"/>
        <v>33</v>
      </c>
      <c r="K22" s="58" t="str">
        <f t="shared" si="5"/>
        <v>11101000</v>
      </c>
      <c r="L22" s="6" t="str">
        <f t="shared" si="6"/>
        <v>11010110</v>
      </c>
      <c r="M22" s="6" t="str">
        <f t="shared" si="7"/>
        <v>01100011</v>
      </c>
      <c r="N22" s="6" t="str">
        <f t="shared" si="8"/>
        <v>00000000</v>
      </c>
      <c r="O22" s="57" t="str">
        <f t="shared" si="9"/>
        <v>00100001</v>
      </c>
    </row>
    <row r="23" spans="1:2045 2056:3065 3076:5120 5131:6140 6151:7160 7171:9215 9226:10235 10246:11255 11266:13310 13321:14330 14341:15350 15361:16384" s="73" customFormat="1" x14ac:dyDescent="0.25">
      <c r="A23" s="63" t="s">
        <v>472</v>
      </c>
      <c r="B23" s="2" t="s">
        <v>473</v>
      </c>
      <c r="C23" s="2" t="s">
        <v>474</v>
      </c>
      <c r="D23" s="2" t="s">
        <v>408</v>
      </c>
      <c r="E23" s="62" t="s">
        <v>477</v>
      </c>
      <c r="F23" s="61">
        <f t="shared" si="0"/>
        <v>232</v>
      </c>
      <c r="G23" s="60">
        <f t="shared" si="1"/>
        <v>214</v>
      </c>
      <c r="H23" s="60">
        <f t="shared" si="2"/>
        <v>99</v>
      </c>
      <c r="I23" s="60">
        <f t="shared" si="3"/>
        <v>1</v>
      </c>
      <c r="J23" s="59">
        <f t="shared" si="4"/>
        <v>32</v>
      </c>
      <c r="K23" s="58" t="str">
        <f t="shared" si="5"/>
        <v>11101000</v>
      </c>
      <c r="L23" s="6" t="str">
        <f t="shared" si="6"/>
        <v>11010110</v>
      </c>
      <c r="M23" s="6" t="str">
        <f t="shared" si="7"/>
        <v>01100011</v>
      </c>
      <c r="N23" s="6" t="str">
        <f t="shared" si="8"/>
        <v>00000001</v>
      </c>
      <c r="O23" s="57" t="str">
        <f t="shared" si="9"/>
        <v>00100000</v>
      </c>
    </row>
    <row r="24" spans="1:2045 2056:3065 3076:5120 5131:6140 6151:7160 7171:9215 9226:10235 10246:11255 11266:13310 13321:14330 14341:15350 15361:16384" s="73" customFormat="1" x14ac:dyDescent="0.25">
      <c r="A24" s="63" t="s">
        <v>472</v>
      </c>
      <c r="B24" s="2" t="s">
        <v>473</v>
      </c>
      <c r="C24" s="2" t="s">
        <v>474</v>
      </c>
      <c r="D24" s="2" t="s">
        <v>471</v>
      </c>
      <c r="E24" s="62" t="s">
        <v>478</v>
      </c>
      <c r="F24" s="61">
        <f t="shared" si="0"/>
        <v>232</v>
      </c>
      <c r="G24" s="60">
        <f t="shared" si="1"/>
        <v>214</v>
      </c>
      <c r="H24" s="60">
        <f t="shared" si="2"/>
        <v>99</v>
      </c>
      <c r="I24" s="60">
        <f t="shared" si="3"/>
        <v>2</v>
      </c>
      <c r="J24" s="59">
        <f t="shared" si="4"/>
        <v>35</v>
      </c>
      <c r="K24" s="58" t="str">
        <f t="shared" si="5"/>
        <v>11101000</v>
      </c>
      <c r="L24" s="6" t="str">
        <f t="shared" si="6"/>
        <v>11010110</v>
      </c>
      <c r="M24" s="6" t="str">
        <f t="shared" si="7"/>
        <v>01100011</v>
      </c>
      <c r="N24" s="6" t="str">
        <f t="shared" si="8"/>
        <v>00000010</v>
      </c>
      <c r="O24" s="57" t="str">
        <f t="shared" si="9"/>
        <v>00100011</v>
      </c>
    </row>
    <row r="25" spans="1:2045 2056:3065 3076:5120 5131:6140 6151:7160 7171:9215 9226:10235 10246:11255 11266:13310 13321:14330 14341:15350 15361:16384" s="73" customFormat="1" x14ac:dyDescent="0.25">
      <c r="A25" s="63" t="s">
        <v>472</v>
      </c>
      <c r="B25" s="2" t="s">
        <v>473</v>
      </c>
      <c r="C25" s="2" t="s">
        <v>474</v>
      </c>
      <c r="D25" s="2" t="s">
        <v>412</v>
      </c>
      <c r="E25" s="62" t="s">
        <v>479</v>
      </c>
      <c r="F25" s="61">
        <f t="shared" si="0"/>
        <v>232</v>
      </c>
      <c r="G25" s="60">
        <f t="shared" si="1"/>
        <v>214</v>
      </c>
      <c r="H25" s="60">
        <f t="shared" si="2"/>
        <v>99</v>
      </c>
      <c r="I25" s="60">
        <f t="shared" si="3"/>
        <v>3</v>
      </c>
      <c r="J25" s="59">
        <f t="shared" si="4"/>
        <v>34</v>
      </c>
      <c r="K25" s="58" t="str">
        <f t="shared" si="5"/>
        <v>11101000</v>
      </c>
      <c r="L25" s="6" t="str">
        <f t="shared" si="6"/>
        <v>11010110</v>
      </c>
      <c r="M25" s="6" t="str">
        <f t="shared" si="7"/>
        <v>01100011</v>
      </c>
      <c r="N25" s="6" t="str">
        <f t="shared" si="8"/>
        <v>00000011</v>
      </c>
      <c r="O25" s="57" t="str">
        <f t="shared" si="9"/>
        <v>00100010</v>
      </c>
    </row>
    <row r="26" spans="1:2045 2056:3065 3076:5120 5131:6140 6151:7160 7171:9215 9226:10235 10246:11255 11266:13310 13321:14330 14341:15350 15361:16384" s="73" customFormat="1" x14ac:dyDescent="0.25">
      <c r="A26" s="63" t="s">
        <v>472</v>
      </c>
      <c r="B26" s="2" t="s">
        <v>473</v>
      </c>
      <c r="C26" s="2" t="s">
        <v>474</v>
      </c>
      <c r="D26" s="2" t="s">
        <v>468</v>
      </c>
      <c r="E26" s="62" t="s">
        <v>480</v>
      </c>
      <c r="F26" s="61">
        <f t="shared" si="0"/>
        <v>232</v>
      </c>
      <c r="G26" s="60">
        <f t="shared" si="1"/>
        <v>214</v>
      </c>
      <c r="H26" s="60">
        <f t="shared" si="2"/>
        <v>99</v>
      </c>
      <c r="I26" s="60">
        <f t="shared" si="3"/>
        <v>4</v>
      </c>
      <c r="J26" s="59">
        <f t="shared" si="4"/>
        <v>37</v>
      </c>
      <c r="K26" s="58" t="str">
        <f t="shared" si="5"/>
        <v>11101000</v>
      </c>
      <c r="L26" s="6" t="str">
        <f t="shared" si="6"/>
        <v>11010110</v>
      </c>
      <c r="M26" s="6" t="str">
        <f t="shared" si="7"/>
        <v>01100011</v>
      </c>
      <c r="N26" s="6" t="str">
        <f t="shared" si="8"/>
        <v>00000100</v>
      </c>
      <c r="O26" s="57" t="str">
        <f t="shared" si="9"/>
        <v>00100101</v>
      </c>
    </row>
    <row r="27" spans="1:2045 2056:3065 3076:5120 5131:6140 6151:7160 7171:9215 9226:10235 10246:11255 11266:13310 13321:14330 14341:15350 15361:16384" s="73" customFormat="1" x14ac:dyDescent="0.25">
      <c r="A27" s="63" t="s">
        <v>472</v>
      </c>
      <c r="B27" s="2" t="s">
        <v>473</v>
      </c>
      <c r="C27" s="2" t="s">
        <v>474</v>
      </c>
      <c r="D27" s="2" t="s">
        <v>409</v>
      </c>
      <c r="E27" s="62" t="s">
        <v>481</v>
      </c>
      <c r="F27" s="61">
        <f t="shared" si="0"/>
        <v>232</v>
      </c>
      <c r="G27" s="60">
        <f t="shared" si="1"/>
        <v>214</v>
      </c>
      <c r="H27" s="60">
        <f t="shared" si="2"/>
        <v>99</v>
      </c>
      <c r="I27" s="60">
        <f t="shared" si="3"/>
        <v>5</v>
      </c>
      <c r="J27" s="59">
        <f t="shared" si="4"/>
        <v>36</v>
      </c>
      <c r="K27" s="58" t="str">
        <f t="shared" si="5"/>
        <v>11101000</v>
      </c>
      <c r="L27" s="6" t="str">
        <f t="shared" si="6"/>
        <v>11010110</v>
      </c>
      <c r="M27" s="6" t="str">
        <f t="shared" si="7"/>
        <v>01100011</v>
      </c>
      <c r="N27" s="6" t="str">
        <f t="shared" si="8"/>
        <v>00000101</v>
      </c>
      <c r="O27" s="57" t="str">
        <f t="shared" si="9"/>
        <v>00100100</v>
      </c>
    </row>
    <row r="28" spans="1:2045 2056:3065 3076:5120 5131:6140 6151:7160 7171:9215 9226:10235 10246:11255 11266:13310 13321:14330 14341:15350 15361:16384" s="73" customFormat="1" x14ac:dyDescent="0.25">
      <c r="A28" s="63" t="s">
        <v>472</v>
      </c>
      <c r="B28" s="2" t="s">
        <v>473</v>
      </c>
      <c r="C28" s="2" t="s">
        <v>474</v>
      </c>
      <c r="D28" s="2" t="s">
        <v>467</v>
      </c>
      <c r="E28" s="62" t="s">
        <v>482</v>
      </c>
      <c r="F28" s="61">
        <f t="shared" si="0"/>
        <v>232</v>
      </c>
      <c r="G28" s="60">
        <f t="shared" si="1"/>
        <v>214</v>
      </c>
      <c r="H28" s="60">
        <f t="shared" si="2"/>
        <v>99</v>
      </c>
      <c r="I28" s="60">
        <f t="shared" si="3"/>
        <v>6</v>
      </c>
      <c r="J28" s="59">
        <f t="shared" si="4"/>
        <v>39</v>
      </c>
      <c r="K28" s="58" t="str">
        <f t="shared" si="5"/>
        <v>11101000</v>
      </c>
      <c r="L28" s="6" t="str">
        <f t="shared" si="6"/>
        <v>11010110</v>
      </c>
      <c r="M28" s="6" t="str">
        <f t="shared" si="7"/>
        <v>01100011</v>
      </c>
      <c r="N28" s="6" t="str">
        <f t="shared" si="8"/>
        <v>00000110</v>
      </c>
      <c r="O28" s="57" t="str">
        <f t="shared" si="9"/>
        <v>00100111</v>
      </c>
    </row>
    <row r="29" spans="1:2045 2056:3065 3076:5120 5131:6140 6151:7160 7171:9215 9226:10235 10246:11255 11266:13310 13321:14330 14341:15350 15361:16384" s="73" customFormat="1" x14ac:dyDescent="0.25">
      <c r="A29" s="63" t="s">
        <v>472</v>
      </c>
      <c r="B29" s="2" t="s">
        <v>473</v>
      </c>
      <c r="C29" s="2" t="s">
        <v>474</v>
      </c>
      <c r="D29" s="2" t="s">
        <v>465</v>
      </c>
      <c r="E29" s="62" t="s">
        <v>483</v>
      </c>
      <c r="F29" s="61">
        <f t="shared" si="0"/>
        <v>232</v>
      </c>
      <c r="G29" s="60">
        <f t="shared" si="1"/>
        <v>214</v>
      </c>
      <c r="H29" s="60">
        <f t="shared" si="2"/>
        <v>99</v>
      </c>
      <c r="I29" s="60">
        <f t="shared" si="3"/>
        <v>7</v>
      </c>
      <c r="J29" s="59">
        <f t="shared" si="4"/>
        <v>38</v>
      </c>
      <c r="K29" s="58" t="str">
        <f t="shared" si="5"/>
        <v>11101000</v>
      </c>
      <c r="L29" s="6" t="str">
        <f t="shared" si="6"/>
        <v>11010110</v>
      </c>
      <c r="M29" s="6" t="str">
        <f t="shared" si="7"/>
        <v>01100011</v>
      </c>
      <c r="N29" s="6" t="str">
        <f t="shared" si="8"/>
        <v>00000111</v>
      </c>
      <c r="O29" s="57" t="str">
        <f t="shared" si="9"/>
        <v>00100110</v>
      </c>
    </row>
    <row r="30" spans="1:2045 2056:3065 3076:5120 5131:6140 6151:7160 7171:9215 9226:10235 10246:11255 11266:13310 13321:14330 14341:15350 15361:16384" s="73" customFormat="1" x14ac:dyDescent="0.25">
      <c r="A30" s="63" t="s">
        <v>472</v>
      </c>
      <c r="B30" s="2" t="s">
        <v>473</v>
      </c>
      <c r="C30" s="2" t="s">
        <v>474</v>
      </c>
      <c r="D30" s="2" t="s">
        <v>464</v>
      </c>
      <c r="E30" s="62" t="s">
        <v>484</v>
      </c>
      <c r="F30" s="61">
        <f t="shared" si="0"/>
        <v>232</v>
      </c>
      <c r="G30" s="60">
        <f t="shared" si="1"/>
        <v>214</v>
      </c>
      <c r="H30" s="60">
        <f t="shared" si="2"/>
        <v>99</v>
      </c>
      <c r="I30" s="60">
        <f t="shared" si="3"/>
        <v>8</v>
      </c>
      <c r="J30" s="59">
        <f t="shared" si="4"/>
        <v>41</v>
      </c>
      <c r="K30" s="58" t="str">
        <f t="shared" si="5"/>
        <v>11101000</v>
      </c>
      <c r="L30" s="6" t="str">
        <f t="shared" si="6"/>
        <v>11010110</v>
      </c>
      <c r="M30" s="6" t="str">
        <f t="shared" si="7"/>
        <v>01100011</v>
      </c>
      <c r="N30" s="6" t="str">
        <f t="shared" si="8"/>
        <v>00001000</v>
      </c>
      <c r="O30" s="57" t="str">
        <f t="shared" si="9"/>
        <v>00101001</v>
      </c>
    </row>
    <row r="31" spans="1:2045 2056:3065 3076:5120 5131:6140 6151:7160 7171:9215 9226:10235 10246:11255 11266:13310 13321:14330 14341:15350 15361:16384" s="73" customFormat="1" x14ac:dyDescent="0.25">
      <c r="A31" s="63" t="s">
        <v>472</v>
      </c>
      <c r="B31" s="2" t="s">
        <v>473</v>
      </c>
      <c r="C31" s="2" t="s">
        <v>474</v>
      </c>
      <c r="D31" s="2" t="s">
        <v>462</v>
      </c>
      <c r="E31" s="62" t="s">
        <v>485</v>
      </c>
      <c r="F31" s="61">
        <f t="shared" si="0"/>
        <v>232</v>
      </c>
      <c r="G31" s="60">
        <f t="shared" si="1"/>
        <v>214</v>
      </c>
      <c r="H31" s="60">
        <f t="shared" si="2"/>
        <v>99</v>
      </c>
      <c r="I31" s="60">
        <f t="shared" si="3"/>
        <v>9</v>
      </c>
      <c r="J31" s="59">
        <f t="shared" si="4"/>
        <v>40</v>
      </c>
      <c r="K31" s="58" t="str">
        <f t="shared" si="5"/>
        <v>11101000</v>
      </c>
      <c r="L31" s="6" t="str">
        <f t="shared" si="6"/>
        <v>11010110</v>
      </c>
      <c r="M31" s="6" t="str">
        <f t="shared" si="7"/>
        <v>01100011</v>
      </c>
      <c r="N31" s="6" t="str">
        <f t="shared" si="8"/>
        <v>00001001</v>
      </c>
      <c r="O31" s="57" t="str">
        <f t="shared" si="9"/>
        <v>00101000</v>
      </c>
    </row>
    <row r="32" spans="1:2045 2056:3065 3076:5120 5131:6140 6151:7160 7171:9215 9226:10235 10246:11255 11266:13310 13321:14330 14341:15350 15361:16384" s="73" customFormat="1" x14ac:dyDescent="0.25">
      <c r="A32" s="63" t="s">
        <v>472</v>
      </c>
      <c r="B32" s="2" t="s">
        <v>473</v>
      </c>
      <c r="C32" s="2" t="s">
        <v>474</v>
      </c>
      <c r="D32" s="2" t="s">
        <v>460</v>
      </c>
      <c r="E32" s="62" t="s">
        <v>486</v>
      </c>
      <c r="F32" s="61">
        <f t="shared" si="0"/>
        <v>232</v>
      </c>
      <c r="G32" s="60">
        <f t="shared" si="1"/>
        <v>214</v>
      </c>
      <c r="H32" s="60">
        <f t="shared" si="2"/>
        <v>99</v>
      </c>
      <c r="I32" s="60">
        <f t="shared" si="3"/>
        <v>10</v>
      </c>
      <c r="J32" s="59">
        <f t="shared" si="4"/>
        <v>43</v>
      </c>
      <c r="K32" s="58" t="str">
        <f t="shared" si="5"/>
        <v>11101000</v>
      </c>
      <c r="L32" s="6" t="str">
        <f t="shared" si="6"/>
        <v>11010110</v>
      </c>
      <c r="M32" s="6" t="str">
        <f t="shared" si="7"/>
        <v>01100011</v>
      </c>
      <c r="N32" s="6" t="str">
        <f t="shared" si="8"/>
        <v>00001010</v>
      </c>
      <c r="O32" s="57" t="str">
        <f t="shared" si="9"/>
        <v>00101011</v>
      </c>
    </row>
    <row r="33" spans="1:15" s="73" customFormat="1" x14ac:dyDescent="0.25">
      <c r="A33" s="63" t="s">
        <v>472</v>
      </c>
      <c r="B33" s="2" t="s">
        <v>473</v>
      </c>
      <c r="C33" s="2" t="s">
        <v>474</v>
      </c>
      <c r="D33" s="2" t="s">
        <v>458</v>
      </c>
      <c r="E33" s="62" t="s">
        <v>487</v>
      </c>
      <c r="F33" s="61">
        <f t="shared" si="0"/>
        <v>232</v>
      </c>
      <c r="G33" s="60">
        <f t="shared" si="1"/>
        <v>214</v>
      </c>
      <c r="H33" s="60">
        <f t="shared" si="2"/>
        <v>99</v>
      </c>
      <c r="I33" s="60">
        <f t="shared" si="3"/>
        <v>11</v>
      </c>
      <c r="J33" s="59">
        <f t="shared" si="4"/>
        <v>42</v>
      </c>
      <c r="K33" s="58" t="str">
        <f t="shared" si="5"/>
        <v>11101000</v>
      </c>
      <c r="L33" s="6" t="str">
        <f t="shared" si="6"/>
        <v>11010110</v>
      </c>
      <c r="M33" s="6" t="str">
        <f t="shared" si="7"/>
        <v>01100011</v>
      </c>
      <c r="N33" s="6" t="str">
        <f t="shared" si="8"/>
        <v>00001011</v>
      </c>
      <c r="O33" s="57" t="str">
        <f t="shared" si="9"/>
        <v>00101010</v>
      </c>
    </row>
    <row r="34" spans="1:15" s="73" customFormat="1" x14ac:dyDescent="0.25">
      <c r="A34" s="63" t="s">
        <v>472</v>
      </c>
      <c r="B34" s="2" t="s">
        <v>473</v>
      </c>
      <c r="C34" s="2" t="s">
        <v>474</v>
      </c>
      <c r="D34" s="2" t="s">
        <v>456</v>
      </c>
      <c r="E34" s="62" t="s">
        <v>488</v>
      </c>
      <c r="F34" s="61">
        <f t="shared" si="0"/>
        <v>232</v>
      </c>
      <c r="G34" s="60">
        <f t="shared" si="1"/>
        <v>214</v>
      </c>
      <c r="H34" s="60">
        <f t="shared" si="2"/>
        <v>99</v>
      </c>
      <c r="I34" s="60">
        <f t="shared" si="3"/>
        <v>12</v>
      </c>
      <c r="J34" s="59">
        <f t="shared" si="4"/>
        <v>45</v>
      </c>
      <c r="K34" s="58" t="str">
        <f t="shared" si="5"/>
        <v>11101000</v>
      </c>
      <c r="L34" s="6" t="str">
        <f t="shared" si="6"/>
        <v>11010110</v>
      </c>
      <c r="M34" s="6" t="str">
        <f t="shared" si="7"/>
        <v>01100011</v>
      </c>
      <c r="N34" s="6" t="str">
        <f t="shared" si="8"/>
        <v>00001100</v>
      </c>
      <c r="O34" s="57" t="str">
        <f t="shared" si="9"/>
        <v>00101101</v>
      </c>
    </row>
    <row r="35" spans="1:15" s="73" customFormat="1" x14ac:dyDescent="0.25">
      <c r="A35" s="63" t="s">
        <v>472</v>
      </c>
      <c r="B35" s="2" t="s">
        <v>473</v>
      </c>
      <c r="C35" s="2" t="s">
        <v>474</v>
      </c>
      <c r="D35" s="2" t="s">
        <v>454</v>
      </c>
      <c r="E35" s="62" t="s">
        <v>489</v>
      </c>
      <c r="F35" s="61">
        <f t="shared" si="0"/>
        <v>232</v>
      </c>
      <c r="G35" s="60">
        <f t="shared" si="1"/>
        <v>214</v>
      </c>
      <c r="H35" s="60">
        <f t="shared" si="2"/>
        <v>99</v>
      </c>
      <c r="I35" s="60">
        <f t="shared" si="3"/>
        <v>13</v>
      </c>
      <c r="J35" s="59">
        <f t="shared" si="4"/>
        <v>44</v>
      </c>
      <c r="K35" s="58" t="str">
        <f t="shared" si="5"/>
        <v>11101000</v>
      </c>
      <c r="L35" s="6" t="str">
        <f t="shared" si="6"/>
        <v>11010110</v>
      </c>
      <c r="M35" s="6" t="str">
        <f t="shared" si="7"/>
        <v>01100011</v>
      </c>
      <c r="N35" s="6" t="str">
        <f t="shared" si="8"/>
        <v>00001101</v>
      </c>
      <c r="O35" s="57" t="str">
        <f t="shared" si="9"/>
        <v>00101100</v>
      </c>
    </row>
    <row r="36" spans="1:15" s="73" customFormat="1" x14ac:dyDescent="0.25">
      <c r="A36" s="63" t="s">
        <v>472</v>
      </c>
      <c r="B36" s="2" t="s">
        <v>473</v>
      </c>
      <c r="C36" s="2" t="s">
        <v>474</v>
      </c>
      <c r="D36" s="2" t="s">
        <v>452</v>
      </c>
      <c r="E36" s="62" t="s">
        <v>490</v>
      </c>
      <c r="F36" s="61">
        <f t="shared" ref="F36:F41" si="10">HEX2DEC(A36)</f>
        <v>232</v>
      </c>
      <c r="G36" s="60">
        <f t="shared" ref="G36:G41" si="11">HEX2DEC(B36)</f>
        <v>214</v>
      </c>
      <c r="H36" s="60">
        <f t="shared" ref="H36:H41" si="12">HEX2DEC(C36)</f>
        <v>99</v>
      </c>
      <c r="I36" s="60">
        <f t="shared" ref="I36:J38" si="13">HEX2DEC(D36)</f>
        <v>14</v>
      </c>
      <c r="J36" s="59">
        <f t="shared" si="13"/>
        <v>47</v>
      </c>
      <c r="K36" s="58" t="str">
        <f t="shared" ref="K36:K41" si="14">REPT("0", 8-LEN(HEX2BIN(A36))) &amp; HEX2BIN(A36)</f>
        <v>11101000</v>
      </c>
      <c r="L36" s="6" t="str">
        <f t="shared" ref="L36:L41" si="15">REPT("0", 8-LEN(HEX2BIN(B36))) &amp; HEX2BIN(B36)</f>
        <v>11010110</v>
      </c>
      <c r="M36" s="6" t="str">
        <f t="shared" ref="M36:M41" si="16">REPT("0", 8-LEN(HEX2BIN(C36))) &amp; HEX2BIN(C36)</f>
        <v>01100011</v>
      </c>
      <c r="N36" s="6" t="str">
        <f t="shared" ref="N36:N41" si="17">REPT("0", 8-LEN(HEX2BIN(D36))) &amp; HEX2BIN(D36)</f>
        <v>00001110</v>
      </c>
      <c r="O36" s="57" t="str">
        <f t="shared" ref="O36:O41" si="18">REPT("0", 8-LEN(HEX2BIN(E36))) &amp; HEX2BIN(E36)</f>
        <v>00101111</v>
      </c>
    </row>
    <row r="37" spans="1:15" s="73" customFormat="1" x14ac:dyDescent="0.25">
      <c r="A37" s="63" t="s">
        <v>472</v>
      </c>
      <c r="B37" s="2" t="s">
        <v>473</v>
      </c>
      <c r="C37" s="2" t="s">
        <v>474</v>
      </c>
      <c r="D37" s="2" t="s">
        <v>450</v>
      </c>
      <c r="E37" s="62" t="s">
        <v>491</v>
      </c>
      <c r="F37" s="61">
        <f>HEX2DEC(A37)</f>
        <v>232</v>
      </c>
      <c r="G37" s="60">
        <f t="shared" si="11"/>
        <v>214</v>
      </c>
      <c r="H37" s="60">
        <f t="shared" si="12"/>
        <v>99</v>
      </c>
      <c r="I37" s="60">
        <f t="shared" si="13"/>
        <v>15</v>
      </c>
      <c r="J37" s="59">
        <f t="shared" si="13"/>
        <v>46</v>
      </c>
      <c r="K37" s="58" t="str">
        <f t="shared" si="14"/>
        <v>11101000</v>
      </c>
      <c r="L37" s="6" t="str">
        <f t="shared" si="15"/>
        <v>11010110</v>
      </c>
      <c r="M37" s="6" t="str">
        <f t="shared" si="16"/>
        <v>01100011</v>
      </c>
      <c r="N37" s="6" t="str">
        <f t="shared" si="17"/>
        <v>00001111</v>
      </c>
      <c r="O37" s="57" t="str">
        <f t="shared" si="18"/>
        <v>00101110</v>
      </c>
    </row>
    <row r="38" spans="1:15" s="73" customFormat="1" x14ac:dyDescent="0.25">
      <c r="A38" s="63" t="s">
        <v>472</v>
      </c>
      <c r="B38" s="2" t="s">
        <v>473</v>
      </c>
      <c r="C38" s="2" t="s">
        <v>474</v>
      </c>
      <c r="D38" s="2" t="s">
        <v>448</v>
      </c>
      <c r="E38" s="62" t="s">
        <v>475</v>
      </c>
      <c r="F38" s="61">
        <f>HEX2DEC(A38)</f>
        <v>232</v>
      </c>
      <c r="G38" s="60">
        <f>HEX2DEC(B38)</f>
        <v>214</v>
      </c>
      <c r="H38" s="60">
        <f>HEX2DEC(C38)</f>
        <v>99</v>
      </c>
      <c r="I38" s="60">
        <f t="shared" si="13"/>
        <v>16</v>
      </c>
      <c r="J38" s="59">
        <f t="shared" si="13"/>
        <v>49</v>
      </c>
      <c r="K38" s="58" t="str">
        <f>REPT("0", 8-LEN(HEX2BIN(A38))) &amp; HEX2BIN(A38)</f>
        <v>11101000</v>
      </c>
      <c r="L38" s="6" t="str">
        <f>REPT("0", 8-LEN(HEX2BIN(B38))) &amp; HEX2BIN(B38)</f>
        <v>11010110</v>
      </c>
      <c r="M38" s="6" t="str">
        <f>REPT("0", 8-LEN(HEX2BIN(C38))) &amp; HEX2BIN(C38)</f>
        <v>01100011</v>
      </c>
      <c r="N38" s="6" t="str">
        <f>REPT("0", 8-LEN(HEX2BIN(D38))) &amp; HEX2BIN(D38)</f>
        <v>00010000</v>
      </c>
      <c r="O38" s="57" t="str">
        <f>REPT("0", 8-LEN(HEX2BIN(E38))) &amp; HEX2BIN(E38)</f>
        <v>00110001</v>
      </c>
    </row>
    <row r="39" spans="1:15" s="73" customFormat="1" x14ac:dyDescent="0.25">
      <c r="A39" s="63" t="s">
        <v>472</v>
      </c>
      <c r="B39" s="2" t="s">
        <v>473</v>
      </c>
      <c r="C39" s="2" t="s">
        <v>474</v>
      </c>
      <c r="D39" s="2" t="s">
        <v>446</v>
      </c>
      <c r="E39" s="62" t="s">
        <v>492</v>
      </c>
      <c r="F39" s="61">
        <f t="shared" si="10"/>
        <v>232</v>
      </c>
      <c r="G39" s="60">
        <f t="shared" si="11"/>
        <v>214</v>
      </c>
      <c r="H39" s="60">
        <f t="shared" si="12"/>
        <v>99</v>
      </c>
      <c r="I39" s="60">
        <f>HEX2DEC(D39)</f>
        <v>17</v>
      </c>
      <c r="J39" s="59">
        <f t="shared" ref="J39:J41" si="19">HEX2DEC(E39)</f>
        <v>48</v>
      </c>
      <c r="K39" s="58" t="str">
        <f t="shared" si="14"/>
        <v>11101000</v>
      </c>
      <c r="L39" s="6" t="str">
        <f t="shared" si="15"/>
        <v>11010110</v>
      </c>
      <c r="M39" s="6" t="str">
        <f t="shared" si="16"/>
        <v>01100011</v>
      </c>
      <c r="N39" s="6" t="str">
        <f t="shared" si="17"/>
        <v>00010001</v>
      </c>
      <c r="O39" s="57" t="str">
        <f t="shared" si="18"/>
        <v>00110000</v>
      </c>
    </row>
    <row r="40" spans="1:15" s="73" customFormat="1" x14ac:dyDescent="0.25">
      <c r="A40" s="63" t="s">
        <v>472</v>
      </c>
      <c r="B40" s="2" t="s">
        <v>473</v>
      </c>
      <c r="C40" s="2" t="s">
        <v>474</v>
      </c>
      <c r="D40" s="2" t="s">
        <v>444</v>
      </c>
      <c r="E40" s="62" t="s">
        <v>493</v>
      </c>
      <c r="F40" s="61">
        <f t="shared" si="10"/>
        <v>232</v>
      </c>
      <c r="G40" s="60">
        <f t="shared" si="11"/>
        <v>214</v>
      </c>
      <c r="H40" s="60">
        <f t="shared" si="12"/>
        <v>99</v>
      </c>
      <c r="I40" s="60">
        <f>HEX2DEC(D40)</f>
        <v>18</v>
      </c>
      <c r="J40" s="59">
        <f t="shared" si="19"/>
        <v>51</v>
      </c>
      <c r="K40" s="58" t="str">
        <f t="shared" si="14"/>
        <v>11101000</v>
      </c>
      <c r="L40" s="6" t="str">
        <f t="shared" si="15"/>
        <v>11010110</v>
      </c>
      <c r="M40" s="6" t="str">
        <f t="shared" si="16"/>
        <v>01100011</v>
      </c>
      <c r="N40" s="6" t="str">
        <f t="shared" si="17"/>
        <v>00010010</v>
      </c>
      <c r="O40" s="57" t="str">
        <f t="shared" si="18"/>
        <v>00110011</v>
      </c>
    </row>
    <row r="41" spans="1:15" s="73" customFormat="1" x14ac:dyDescent="0.25">
      <c r="A41" s="63" t="s">
        <v>472</v>
      </c>
      <c r="B41" s="2" t="s">
        <v>473</v>
      </c>
      <c r="C41" s="2" t="s">
        <v>474</v>
      </c>
      <c r="D41" s="2" t="s">
        <v>442</v>
      </c>
      <c r="E41" s="62" t="s">
        <v>494</v>
      </c>
      <c r="F41" s="61">
        <f t="shared" si="10"/>
        <v>232</v>
      </c>
      <c r="G41" s="60">
        <f t="shared" si="11"/>
        <v>214</v>
      </c>
      <c r="H41" s="60">
        <f t="shared" si="12"/>
        <v>99</v>
      </c>
      <c r="I41" s="60">
        <f>HEX2DEC(D41)</f>
        <v>19</v>
      </c>
      <c r="J41" s="59">
        <f t="shared" si="19"/>
        <v>50</v>
      </c>
      <c r="K41" s="58" t="str">
        <f t="shared" si="14"/>
        <v>11101000</v>
      </c>
      <c r="L41" s="6" t="str">
        <f t="shared" si="15"/>
        <v>11010110</v>
      </c>
      <c r="M41" s="6" t="str">
        <f t="shared" si="16"/>
        <v>01100011</v>
      </c>
      <c r="N41" s="6" t="str">
        <f t="shared" si="17"/>
        <v>00010011</v>
      </c>
      <c r="O41" s="57" t="str">
        <f t="shared" si="18"/>
        <v>00110010</v>
      </c>
    </row>
  </sheetData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Tabelle1</vt:lpstr>
      <vt:lpstr>SPI_SNIFF_Boot</vt:lpstr>
      <vt:lpstr>Tabelle2</vt:lpstr>
      <vt:lpstr>Tabelle3</vt:lpstr>
      <vt:lpstr>Tabelle4</vt:lpstr>
      <vt:lpstr>Tabelle5</vt:lpstr>
      <vt:lpstr>Timing</vt:lpstr>
      <vt:lpstr>Manual</vt:lpstr>
      <vt:lpstr>DATA_CRC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Katharina</dc:creator>
  <cp:lastModifiedBy>Lichtis</cp:lastModifiedBy>
  <dcterms:created xsi:type="dcterms:W3CDTF">2019-02-03T03:05:10Z</dcterms:created>
  <dcterms:modified xsi:type="dcterms:W3CDTF">2021-11-09T22:20:52Z</dcterms:modified>
</cp:coreProperties>
</file>