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UAI_5sem\Applied_Optimization_Models\Lab_Lichuha\KursWork\"/>
    </mc:Choice>
  </mc:AlternateContent>
  <xr:revisionPtr revIDLastSave="0" documentId="13_ncr:1_{11A92457-5A0F-493C-952E-49393611BA86}" xr6:coauthVersionLast="47" xr6:coauthVersionMax="47" xr10:uidLastSave="{00000000-0000-0000-0000-000000000000}"/>
  <bookViews>
    <workbookView xWindow="-108" yWindow="-108" windowWidth="23256" windowHeight="13176" xr2:uid="{3FC72F15-CD88-4E3E-88EF-2190EA3C4AF8}"/>
  </bookViews>
  <sheets>
    <sheet name="Лист1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Лист1!$E$21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K7" i="1"/>
  <c r="J7" i="1"/>
  <c r="I7" i="1"/>
  <c r="L5" i="1"/>
  <c r="K5" i="1"/>
  <c r="E21" i="1"/>
  <c r="J5" i="1"/>
  <c r="E20" i="1"/>
  <c r="I5" i="1"/>
  <c r="E19" i="1"/>
  <c r="K17" i="1" l="1"/>
  <c r="J17" i="1"/>
  <c r="I17" i="1"/>
  <c r="K12" i="1"/>
  <c r="J12" i="1"/>
  <c r="I12" i="1"/>
  <c r="K15" i="1"/>
  <c r="J15" i="1"/>
  <c r="I15" i="1"/>
  <c r="K10" i="1"/>
  <c r="J10" i="1"/>
  <c r="J20" i="1" s="1"/>
  <c r="I10" i="1"/>
  <c r="E22" i="1"/>
  <c r="C24" i="1"/>
  <c r="D5" i="1"/>
  <c r="K22" i="1" s="1"/>
  <c r="D4" i="1"/>
  <c r="J22" i="1" s="1"/>
  <c r="D3" i="1"/>
  <c r="I22" i="1" s="1"/>
  <c r="I20" i="1" l="1"/>
  <c r="K20" i="1"/>
</calcChain>
</file>

<file path=xl/sharedStrings.xml><?xml version="1.0" encoding="utf-8"?>
<sst xmlns="http://schemas.openxmlformats.org/spreadsheetml/2006/main" count="39" uniqueCount="29">
  <si>
    <t>груз</t>
  </si>
  <si>
    <t>вес</t>
  </si>
  <si>
    <t>уд объем</t>
  </si>
  <si>
    <t>прибыль</t>
  </si>
  <si>
    <t>отсек</t>
  </si>
  <si>
    <t>предел по весу</t>
  </si>
  <si>
    <t>предел по объему</t>
  </si>
  <si>
    <t>проценты</t>
  </si>
  <si>
    <t>пер</t>
  </si>
  <si>
    <t>цен</t>
  </si>
  <si>
    <t>зад</t>
  </si>
  <si>
    <t>итого</t>
  </si>
  <si>
    <t>&lt;=</t>
  </si>
  <si>
    <t>=</t>
  </si>
  <si>
    <t>Информация о самолете:</t>
  </si>
  <si>
    <t>Информация о грузах</t>
  </si>
  <si>
    <t>План перевозки:</t>
  </si>
  <si>
    <t>Суммарная выручка:</t>
  </si>
  <si>
    <t>Ограничения:</t>
  </si>
  <si>
    <t>По грузам:</t>
  </si>
  <si>
    <t>Груз 1</t>
  </si>
  <si>
    <t>Груз 2</t>
  </si>
  <si>
    <t>Груз 3</t>
  </si>
  <si>
    <t>Груз 4</t>
  </si>
  <si>
    <t>Предел:</t>
  </si>
  <si>
    <t>Вес:</t>
  </si>
  <si>
    <t>Объем:</t>
  </si>
  <si>
    <t>Объем(%)</t>
  </si>
  <si>
    <t>По самолету: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</si>
</sst>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8C3E1-B99B-4BFE-AEC6-2EDAB67D782E}">
  <dimension ref="A1:L24"/>
  <sheetViews>
    <sheetView tabSelected="1" workbookViewId="0">
      <selection activeCell="M11" sqref="M11"/>
    </sheetView>
  </sheetViews>
  <sheetFormatPr defaultRowHeight="14.4" x14ac:dyDescent="0.3"/>
  <cols>
    <col min="2" max="2" width="15.33203125" customWidth="1"/>
    <col min="3" max="3" width="17.88671875" customWidth="1"/>
    <col min="4" max="4" width="12.5546875" customWidth="1"/>
  </cols>
  <sheetData>
    <row r="1" spans="1:12" x14ac:dyDescent="0.3">
      <c r="A1" s="7" t="s">
        <v>14</v>
      </c>
      <c r="B1" s="7"/>
      <c r="C1" s="7"/>
      <c r="D1" s="7"/>
      <c r="H1" t="s">
        <v>18</v>
      </c>
    </row>
    <row r="2" spans="1:12" x14ac:dyDescent="0.3">
      <c r="A2" s="1" t="s">
        <v>4</v>
      </c>
      <c r="B2" s="1" t="s">
        <v>5</v>
      </c>
      <c r="C2" s="1" t="s">
        <v>6</v>
      </c>
      <c r="D2" s="1" t="s">
        <v>7</v>
      </c>
    </row>
    <row r="3" spans="1:12" x14ac:dyDescent="0.3">
      <c r="A3" s="1" t="s">
        <v>8</v>
      </c>
      <c r="B3" s="1">
        <v>12</v>
      </c>
      <c r="C3" s="1">
        <v>700</v>
      </c>
      <c r="D3" s="1">
        <f>B3/SUM(B3:B5)</f>
        <v>0.3</v>
      </c>
      <c r="H3" t="s">
        <v>19</v>
      </c>
    </row>
    <row r="4" spans="1:12" x14ac:dyDescent="0.3">
      <c r="A4" s="1" t="s">
        <v>9</v>
      </c>
      <c r="B4" s="1">
        <v>18</v>
      </c>
      <c r="C4" s="1">
        <v>900</v>
      </c>
      <c r="D4" s="1">
        <f>B4/SUM(B3:B5)</f>
        <v>0.45</v>
      </c>
      <c r="H4" s="1"/>
      <c r="I4" s="1" t="s">
        <v>20</v>
      </c>
      <c r="J4" s="1" t="s">
        <v>21</v>
      </c>
      <c r="K4" s="1" t="s">
        <v>22</v>
      </c>
      <c r="L4" s="1" t="s">
        <v>23</v>
      </c>
    </row>
    <row r="5" spans="1:12" x14ac:dyDescent="0.3">
      <c r="A5" s="1" t="s">
        <v>10</v>
      </c>
      <c r="B5" s="1">
        <v>10</v>
      </c>
      <c r="C5" s="1">
        <v>500</v>
      </c>
      <c r="D5" s="1">
        <f>B5/SUM(B3:B5)</f>
        <v>0.25</v>
      </c>
      <c r="H5" s="1" t="s">
        <v>25</v>
      </c>
      <c r="I5" s="1">
        <f>SUM(B19:D19)</f>
        <v>8.363636363636374</v>
      </c>
      <c r="J5" s="1">
        <f>SUM(B20:D20)</f>
        <v>16</v>
      </c>
      <c r="K5" s="1">
        <f>SUM(B21:D21)</f>
        <v>15.636363636363631</v>
      </c>
      <c r="L5" s="1">
        <f>SUM(B22:D22)</f>
        <v>0</v>
      </c>
    </row>
    <row r="6" spans="1:12" x14ac:dyDescent="0.3">
      <c r="H6" s="1"/>
      <c r="I6" s="2" t="s">
        <v>12</v>
      </c>
      <c r="J6" s="2"/>
      <c r="K6" s="2"/>
      <c r="L6" s="2"/>
    </row>
    <row r="7" spans="1:12" x14ac:dyDescent="0.3">
      <c r="H7" s="1" t="s">
        <v>24</v>
      </c>
      <c r="I7" s="1">
        <f>B10</f>
        <v>20</v>
      </c>
      <c r="J7" s="1">
        <f>B11</f>
        <v>16</v>
      </c>
      <c r="K7" s="1">
        <f>B12</f>
        <v>25</v>
      </c>
      <c r="L7" s="1">
        <f>B13</f>
        <v>13</v>
      </c>
    </row>
    <row r="8" spans="1:12" x14ac:dyDescent="0.3">
      <c r="A8" s="7" t="s">
        <v>15</v>
      </c>
      <c r="B8" s="7"/>
      <c r="C8" s="7"/>
      <c r="D8" s="7"/>
    </row>
    <row r="9" spans="1:12" x14ac:dyDescent="0.3">
      <c r="A9" s="1" t="s">
        <v>0</v>
      </c>
      <c r="B9" s="1" t="s">
        <v>1</v>
      </c>
      <c r="C9" s="1" t="s">
        <v>2</v>
      </c>
      <c r="D9" s="1" t="s">
        <v>3</v>
      </c>
      <c r="H9" t="s">
        <v>28</v>
      </c>
    </row>
    <row r="10" spans="1:12" x14ac:dyDescent="0.3">
      <c r="A10" s="1">
        <v>1</v>
      </c>
      <c r="B10" s="1">
        <v>20</v>
      </c>
      <c r="C10" s="1">
        <v>5</v>
      </c>
      <c r="D10" s="1">
        <v>320</v>
      </c>
      <c r="H10" s="1" t="s">
        <v>25</v>
      </c>
      <c r="I10" s="1">
        <f>SUM(B19:B22)</f>
        <v>12</v>
      </c>
      <c r="J10" s="1">
        <f>SUM(C19:C22)</f>
        <v>18</v>
      </c>
      <c r="K10" s="1">
        <f>SUM(D19:D22)</f>
        <v>10.000000000000005</v>
      </c>
    </row>
    <row r="11" spans="1:12" x14ac:dyDescent="0.3">
      <c r="A11" s="1">
        <v>2</v>
      </c>
      <c r="B11" s="1">
        <v>16</v>
      </c>
      <c r="C11" s="1">
        <v>70</v>
      </c>
      <c r="D11" s="1">
        <v>400</v>
      </c>
      <c r="H11" s="1"/>
      <c r="I11" s="4" t="s">
        <v>12</v>
      </c>
      <c r="J11" s="5"/>
      <c r="K11" s="6"/>
    </row>
    <row r="12" spans="1:12" x14ac:dyDescent="0.3">
      <c r="A12" s="1">
        <v>3</v>
      </c>
      <c r="B12" s="1">
        <v>25</v>
      </c>
      <c r="C12" s="1">
        <v>60</v>
      </c>
      <c r="D12" s="1">
        <v>360</v>
      </c>
      <c r="H12" s="1" t="s">
        <v>24</v>
      </c>
      <c r="I12" s="1">
        <f>B3</f>
        <v>12</v>
      </c>
      <c r="J12" s="1">
        <f>B4</f>
        <v>18</v>
      </c>
      <c r="K12" s="1">
        <f>B5</f>
        <v>10</v>
      </c>
    </row>
    <row r="13" spans="1:12" x14ac:dyDescent="0.3">
      <c r="A13" s="1">
        <v>4</v>
      </c>
      <c r="B13" s="1">
        <v>13</v>
      </c>
      <c r="C13" s="1">
        <v>40</v>
      </c>
      <c r="D13" s="1">
        <v>290</v>
      </c>
    </row>
    <row r="15" spans="1:12" x14ac:dyDescent="0.3">
      <c r="H15" s="1" t="s">
        <v>26</v>
      </c>
      <c r="I15" s="1">
        <f>SUMPRODUCT(B19:B22,$C$10:$C$13)</f>
        <v>700</v>
      </c>
      <c r="J15" s="1">
        <f>SUMPRODUCT(C19:C22,$C$10:$C$13)</f>
        <v>899.99999999999977</v>
      </c>
      <c r="K15" s="1">
        <f>SUMPRODUCT(D19:D22,$C$10:$C$13)</f>
        <v>500</v>
      </c>
    </row>
    <row r="16" spans="1:12" x14ac:dyDescent="0.3">
      <c r="A16" s="3" t="s">
        <v>16</v>
      </c>
      <c r="B16" s="3"/>
      <c r="C16" s="3"/>
      <c r="D16" s="3"/>
      <c r="E16" s="3"/>
      <c r="H16" s="1"/>
      <c r="I16" s="4" t="s">
        <v>12</v>
      </c>
      <c r="J16" s="5"/>
      <c r="K16" s="6"/>
    </row>
    <row r="17" spans="1:11" x14ac:dyDescent="0.3">
      <c r="B17" s="2" t="s">
        <v>4</v>
      </c>
      <c r="C17" s="2"/>
      <c r="D17" s="2"/>
      <c r="H17" s="1" t="s">
        <v>24</v>
      </c>
      <c r="I17" s="1">
        <f>C3</f>
        <v>700</v>
      </c>
      <c r="J17" s="1">
        <f>C4</f>
        <v>900</v>
      </c>
      <c r="K17" s="1">
        <f>C5</f>
        <v>500</v>
      </c>
    </row>
    <row r="18" spans="1:11" x14ac:dyDescent="0.3">
      <c r="A18" s="1" t="s">
        <v>0</v>
      </c>
      <c r="B18" s="1" t="s">
        <v>8</v>
      </c>
      <c r="C18" s="1" t="s">
        <v>9</v>
      </c>
      <c r="D18" s="1" t="s">
        <v>10</v>
      </c>
      <c r="E18" s="1" t="s">
        <v>11</v>
      </c>
    </row>
    <row r="19" spans="1:11" x14ac:dyDescent="0.3">
      <c r="A19" s="1">
        <v>1</v>
      </c>
      <c r="B19" s="1">
        <v>2.1538461538461537</v>
      </c>
      <c r="C19" s="1">
        <v>4.391608391608397</v>
      </c>
      <c r="D19" s="1">
        <v>1.8181818181818241</v>
      </c>
      <c r="E19" s="1">
        <f>SUM(B19:D19)</f>
        <v>8.363636363636374</v>
      </c>
    </row>
    <row r="20" spans="1:11" x14ac:dyDescent="0.3">
      <c r="A20" s="1">
        <v>2</v>
      </c>
      <c r="B20" s="1">
        <v>9.8461538461538467</v>
      </c>
      <c r="C20" s="1">
        <v>6.1538461538461551</v>
      </c>
      <c r="D20" s="1">
        <v>0</v>
      </c>
      <c r="E20" s="1">
        <f>SUM(B20:D20)</f>
        <v>16</v>
      </c>
      <c r="H20" s="1" t="s">
        <v>27</v>
      </c>
      <c r="I20" s="1">
        <f>I10/SUM(I10:K10)</f>
        <v>0.29999999999999993</v>
      </c>
      <c r="J20" s="1">
        <f>J10/SUM(I10:K10)</f>
        <v>0.4499999999999999</v>
      </c>
      <c r="K20" s="1">
        <f>K10/SUM(I10:K10)</f>
        <v>0.25000000000000011</v>
      </c>
    </row>
    <row r="21" spans="1:11" x14ac:dyDescent="0.3">
      <c r="A21" s="1">
        <v>3</v>
      </c>
      <c r="B21" s="1">
        <v>0</v>
      </c>
      <c r="C21" s="1">
        <v>7.4545454545454497</v>
      </c>
      <c r="D21" s="1">
        <v>8.1818181818181817</v>
      </c>
      <c r="E21" s="1">
        <f>SUM(B21:D21)</f>
        <v>15.636363636363631</v>
      </c>
      <c r="H21" s="1"/>
      <c r="I21" s="4" t="s">
        <v>13</v>
      </c>
      <c r="J21" s="5"/>
      <c r="K21" s="6"/>
    </row>
    <row r="22" spans="1:11" x14ac:dyDescent="0.3">
      <c r="A22" s="1">
        <v>4</v>
      </c>
      <c r="B22" s="1">
        <v>0</v>
      </c>
      <c r="C22" s="1">
        <v>0</v>
      </c>
      <c r="D22" s="1">
        <v>0</v>
      </c>
      <c r="E22" s="1">
        <f t="shared" ref="E20:E22" si="0">SUM(B22:D22)</f>
        <v>0</v>
      </c>
      <c r="H22" s="1"/>
      <c r="I22" s="1">
        <f>D3</f>
        <v>0.3</v>
      </c>
      <c r="J22" s="1">
        <f>D4</f>
        <v>0.45</v>
      </c>
      <c r="K22" s="1">
        <f>D5</f>
        <v>0.25</v>
      </c>
    </row>
    <row r="24" spans="1:11" x14ac:dyDescent="0.3">
      <c r="A24" t="s">
        <v>17</v>
      </c>
      <c r="C24" s="8">
        <f>SUMPRODUCT(D10:D13,E19:E22)</f>
        <v>14705.454545454548</v>
      </c>
    </row>
  </sheetData>
  <mergeCells count="8">
    <mergeCell ref="I21:K21"/>
    <mergeCell ref="A1:D1"/>
    <mergeCell ref="A8:D8"/>
    <mergeCell ref="A16:E16"/>
    <mergeCell ref="I11:K11"/>
    <mergeCell ref="I16:K16"/>
    <mergeCell ref="B17:D17"/>
    <mergeCell ref="I6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Белов</dc:creator>
  <cp:lastModifiedBy>Антон Белов</cp:lastModifiedBy>
  <dcterms:created xsi:type="dcterms:W3CDTF">2021-10-20T14:01:25Z</dcterms:created>
  <dcterms:modified xsi:type="dcterms:W3CDTF">2021-10-20T14:12:36Z</dcterms:modified>
</cp:coreProperties>
</file>