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FFFFFFFF"/>
    </font>
  </fonts>
  <fills count="3">
    <fill>
      <patternFill/>
    </fill>
    <fill>
      <patternFill patternType="gray125"/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.</author>
  </authors>
  <commentList>
    <comment ref="AD2" authorId="0" shapeId="0">
      <text>
        <t>&lt;NA&gt;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40" customWidth="1" min="5" max="5"/>
    <col width="20" customWidth="1" min="6" max="6"/>
    <col width="16" customWidth="1" min="7" max="7"/>
    <col width="16" customWidth="1" min="8" max="8"/>
    <col width="16" customWidth="1" min="9" max="9"/>
    <col width="16" customWidth="1" min="10" max="10"/>
    <col width="35" customWidth="1" min="11" max="11"/>
    <col width="35" customWidth="1" min="12" max="12"/>
    <col width="20" customWidth="1" min="13" max="13"/>
    <col width="20" customWidth="1" min="14" max="14"/>
    <col width="16" customWidth="1" min="15" max="15"/>
    <col width="16" customWidth="1" min="16" max="16"/>
    <col width="16" customWidth="1" min="17" max="17"/>
    <col width="18" customWidth="1" min="18" max="18"/>
    <col width="14" customWidth="1" min="19" max="19"/>
    <col width="14" customWidth="1" min="20" max="20"/>
    <col width="14" customWidth="1" min="21" max="21"/>
    <col width="14" customWidth="1" min="22" max="22"/>
    <col width="35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7" customWidth="1" min="30" max="30"/>
    <col width="13" customWidth="1" min="31" max="31"/>
    <col width="13" customWidth="1" min="32" max="32"/>
    <col width="12" customWidth="1" min="33" max="33"/>
    <col width="16" customWidth="1" min="34" max="34"/>
    <col width="14" customWidth="1" min="35" max="35"/>
    <col width="15" customWidth="1" min="36" max="36"/>
    <col width="13" customWidth="1" min="37" max="37"/>
    <col width="13" customWidth="1" min="38" max="38"/>
    <col width="12" customWidth="1" min="39" max="39"/>
    <col width="12" customWidth="1" min="40" max="40"/>
    <col width="12" customWidth="1" min="41" max="41"/>
    <col width="12" customWidth="1" min="42" max="42"/>
    <col width="12" customWidth="1" min="43" max="43"/>
    <col width="16" customWidth="1" min="44" max="44"/>
    <col width="16" customWidth="1" min="45" max="45"/>
    <col width="16" customWidth="1" min="46" max="46"/>
  </cols>
  <sheetData>
    <row r="1">
      <c r="A1" s="2" t="inlineStr">
        <is>
          <t>Категория Клиента</t>
        </is>
      </c>
      <c r="B1" s="2" t="inlineStr">
        <is>
          <t>Название аудитории</t>
        </is>
      </c>
      <c r="C1" s="2" t="inlineStr">
        <is>
          <t>Описание аудитории</t>
        </is>
      </c>
      <c r="D1" s="2" t="inlineStr">
        <is>
          <t>KPI</t>
        </is>
      </c>
      <c r="E1" s="2" t="inlineStr">
        <is>
          <t>ТТ</t>
        </is>
      </c>
      <c r="F1" s="2" t="inlineStr">
        <is>
          <t>AdRiver (пиксель или кликовая)</t>
        </is>
      </c>
      <c r="G1" s="2" t="inlineStr">
        <is>
          <t>Запуск (нюансы)</t>
        </is>
      </c>
      <c r="H1" s="2" t="inlineStr">
        <is>
          <t>коэф. скидки от 1 (min стоимость плана) до  3 (max стоимость плана)</t>
        </is>
      </c>
      <c r="I1" s="2" t="inlineStr">
        <is>
          <t>скидка</t>
        </is>
      </c>
      <c r="J1" s="2" t="inlineStr">
        <is>
          <t>Минусы</t>
        </is>
      </c>
      <c r="K1" s="2" t="inlineStr">
        <is>
          <t>Медиакит/прайсы/пример размещения</t>
        </is>
      </c>
      <c r="L1" s="2" t="inlineStr">
        <is>
          <t>Пример размещения</t>
        </is>
      </c>
      <c r="M1" s="2" t="inlineStr">
        <is>
          <t>Контакты</t>
        </is>
      </c>
      <c r="N1" s="2" t="inlineStr">
        <is>
          <t>Доп.аналитика/комментарии</t>
        </is>
      </c>
      <c r="O1" s="2" t="inlineStr">
        <is>
          <t>Входной бюджет/мин объем</t>
        </is>
      </c>
      <c r="P1" s="2" t="inlineStr">
        <is>
          <t>Предоплата</t>
        </is>
      </c>
      <c r="Q1" s="2" t="inlineStr">
        <is>
          <t>Преимущества</t>
        </is>
      </c>
      <c r="R1" s="2" t="inlineStr">
        <is>
          <t>Баинговые приоритеты</t>
        </is>
      </c>
      <c r="S1" s="2" t="inlineStr">
        <is>
          <t>Все сезонные коэф. на 2022</t>
        </is>
      </c>
      <c r="T1" s="2" t="inlineStr">
        <is>
          <t>Сайт</t>
        </is>
      </c>
      <c r="U1" s="2" t="inlineStr">
        <is>
          <t>Место размещения на сайте и таргетинги</t>
        </is>
      </c>
      <c r="V1" s="2" t="inlineStr">
        <is>
          <t>Размер (в пикселях) / Формат</t>
        </is>
      </c>
      <c r="W1" s="2" t="inlineStr">
        <is>
          <t>Тип размещения</t>
        </is>
      </c>
      <c r="X1" s="2" t="inlineStr">
        <is>
          <t>Единица покупки</t>
        </is>
      </c>
      <c r="Y1" s="2" t="inlineStr">
        <is>
          <t>Период размещения</t>
        </is>
      </c>
      <c r="Z1" s="2" t="n"/>
      <c r="AA1" s="2" t="inlineStr">
        <is>
          <t>Количество единиц за период</t>
        </is>
      </c>
      <c r="AB1" s="2" t="inlineStr">
        <is>
          <t>Общее количество единиц</t>
        </is>
      </c>
      <c r="AC1" s="2" t="inlineStr">
        <is>
          <t>Цена (за единицу покупки), руб.</t>
        </is>
      </c>
      <c r="AD1" s="2" t="inlineStr">
        <is>
          <t>Наценки / Доп. Скидки</t>
        </is>
      </c>
      <c r="AE1" s="2" t="inlineStr">
        <is>
          <t>Скидка, %</t>
        </is>
      </c>
      <c r="AF1" s="2" t="inlineStr">
        <is>
          <t>CPM с учетом скидки</t>
        </is>
      </c>
      <c r="AG1" s="2" t="inlineStr">
        <is>
          <t>Стоимость размещения после скидки, руб.</t>
        </is>
      </c>
      <c r="AH1" s="2" t="inlineStr">
        <is>
          <t>Количество показов</t>
        </is>
      </c>
      <c r="AI1" s="2" t="inlineStr">
        <is>
          <t>Частота</t>
        </is>
      </c>
      <c r="AJ1" s="2" t="inlineStr">
        <is>
          <t>Охват технический</t>
        </is>
      </c>
      <c r="AK1" s="2" t="inlineStr">
        <is>
          <t>VTR,%</t>
        </is>
      </c>
      <c r="AL1" s="2" t="inlineStr">
        <is>
          <t>Количество просмотров</t>
        </is>
      </c>
      <c r="AM1" s="2" t="inlineStr">
        <is>
          <t>CTR,%</t>
        </is>
      </c>
      <c r="AN1" s="2" t="inlineStr">
        <is>
          <t>Количество кликов</t>
        </is>
      </c>
      <c r="AO1" s="2" t="inlineStr">
        <is>
          <t>CPM, руб.</t>
        </is>
      </c>
      <c r="AP1" s="2" t="inlineStr">
        <is>
          <t>CPT, руб.</t>
        </is>
      </c>
      <c r="AQ1" s="2" t="inlineStr">
        <is>
          <t>Стоимость за просмотр</t>
        </is>
      </c>
      <c r="AR1" s="2" t="inlineStr">
        <is>
          <t>Стоимость за клик, руб.</t>
        </is>
      </c>
      <c r="AS1" s="2" t="inlineStr">
        <is>
          <t>Ёмкость ~</t>
        </is>
      </c>
      <c r="AT1" s="2" t="inlineStr">
        <is>
          <t>Комментарии</t>
        </is>
      </c>
    </row>
    <row r="2">
      <c r="A2" s="3" t="inlineStr">
        <is>
          <t>Одежда</t>
        </is>
      </c>
      <c r="B2" s="3" t="inlineStr">
        <is>
          <t>ВСЕ</t>
        </is>
      </c>
      <c r="C2" s="3" t="inlineStr"/>
      <c r="D2" s="3" t="inlineStr">
        <is>
          <t>охват</t>
        </is>
      </c>
      <c r="E2" s="3" t="inlineStr"/>
      <c r="F2" s="3" t="inlineStr"/>
      <c r="G2" s="3" t="inlineStr"/>
      <c r="H2" s="3" t="inlineStr">
        <is>
          <t>3</t>
        </is>
      </c>
      <c r="I2" s="3" t="inlineStr"/>
      <c r="J2" s="3" t="inlineStr"/>
      <c r="K2" s="3" t="inlineStr">
        <is>
          <t>None, None</t>
        </is>
      </c>
      <c r="L2" s="3" t="inlineStr"/>
      <c r="M2" s="3" t="inlineStr"/>
      <c r="N2" s="3" t="inlineStr"/>
      <c r="O2" s="3" t="inlineStr"/>
      <c r="P2" s="3" t="inlineStr"/>
      <c r="Q2" s="3" t="inlineStr"/>
      <c r="R2" s="3" t="inlineStr"/>
      <c r="S2" s="3" t="inlineStr"/>
      <c r="T2" s="3" t="inlineStr">
        <is>
          <t>уцке</t>
        </is>
      </c>
      <c r="U2" s="3" t="inlineStr"/>
      <c r="V2" s="3" t="inlineStr"/>
      <c r="W2" s="3" t="inlineStr"/>
      <c r="X2" s="3" t="inlineStr"/>
      <c r="Y2" s="3" t="n">
        <v>1</v>
      </c>
      <c r="Z2" s="3" t="inlineStr"/>
      <c r="AA2" s="3">
        <f>INDIRECT(ADDRESS(2,28))/INDIRECT(ADDRESS(2,25))</f>
        <v/>
      </c>
      <c r="AB2" s="3">
        <f>IF(OR(INDIRECT(ADDRESS(2,24))="1000 показов",INDIRECT(ADDRESS(2,24))="CPC"),5000,1)</f>
        <v/>
      </c>
      <c r="AC2" s="3" t="inlineStr"/>
      <c r="AD2" s="3" t="n">
        <v>1</v>
      </c>
      <c r="AE2" s="3" t="inlineStr"/>
      <c r="AF2" s="3">
        <f>INDIRECT(ADDRESS(2,33))/INDIRECT(ADDRESS(2,34))*1000</f>
        <v/>
      </c>
      <c r="AG2" s="3">
        <f>INDIRECT(ADDRESS(2,29))*INDIRECT(ADDRESS(2,28))*INDIRECT(ADDRESS(2,30))-INDIRECT(ADDRESS(2,31))</f>
        <v/>
      </c>
      <c r="AH2" s="3">
        <f>IF(INDIRECT(ADDRESS(2,24))="1000 показов",INDIRECT(ADDRESS(2,28))*1000,IF(INDIRECT(ADDRESS(2,24))="CPC",INDIRECT(ADDRESS(2,28))/INDIRECT(ADDRESS(2,37)),""))</f>
        <v/>
      </c>
      <c r="AI2" s="3" t="inlineStr"/>
      <c r="AJ2" s="3">
        <f>INDIRECT(ADDRESS(2,34))/INDIRECT(ADDRESS(2,35))</f>
        <v/>
      </c>
      <c r="AK2" s="3" t="inlineStr"/>
      <c r="AL2" s="3">
        <f>INDIRECT(ADDRESS(2,34))*INDIRECT(ADDRESS(2,37))</f>
        <v/>
      </c>
      <c r="AM2" s="3" t="inlineStr"/>
      <c r="AN2" s="3">
        <f>IF(INDIRECT(ADDRESS(2,24))="1000 показов",INDIRECT(ADDRESS(2,28))/INDIRECT(ADDRESS(2,39)),IF(INDIRECT(ADDRESS(2,24))="CPC",INDIRECT(ADDRESS(2,28)),""))</f>
        <v/>
      </c>
      <c r="AO2" s="3">
        <f>INDIRECT(ADDRESS(2,33))/INDIRECT(ADDRESS(2,34))*1000</f>
        <v/>
      </c>
      <c r="AP2" s="3">
        <f>INDIRECT(ADDRESS(2,33))/INDIRECT(ADDRESS(2,36))*1000</f>
        <v/>
      </c>
      <c r="AQ2" s="3">
        <f>INDIRECT(ADDRESS(2,33))/INDIRECT(ADDRESS(2,38))*1000</f>
        <v/>
      </c>
      <c r="AR2" s="3">
        <f>INDIRECT(ADDRESS(2,33))/INDIRECT(ADDRESS(2,40))*1000</f>
        <v/>
      </c>
      <c r="AS2" s="3" t="inlineStr"/>
      <c r="AT2" s="3" t="inlineStr"/>
    </row>
    <row r="3"/>
  </sheetData>
  <mergeCells count="1">
    <mergeCell ref="Y1:Z1"/>
  </mergeCell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2022-08-25T17:29:02Z</dcterms:created>
  <dcterms:modified xmlns:dcterms="http://purl.org/dc/terms/" xmlns:xsi="http://www.w3.org/2001/XMLSchema-instance" xsi:type="dcterms:W3CDTF">2022-08-25T17:29:02Z</dcterms:modified>
</cp:coreProperties>
</file>