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3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h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n">
        <v>1</v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пакет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1.3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1.5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42" t="n">
        <v>1</v>
      </c>
      <c r="CZ13" s="42" t="n">
        <v>1</v>
      </c>
      <c r="DA13" s="42" t="n">
        <v>1</v>
      </c>
      <c r="DB13" s="42" t="n">
        <v>1</v>
      </c>
      <c r="DC13" s="42" t="n">
        <v>1</v>
      </c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>0</v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единица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/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>
        <v>1</v>
      </c>
      <c r="CZ14" s="42" t="n">
        <v>1</v>
      </c>
      <c r="DA14" s="42" t="n">
        <v>1</v>
      </c>
      <c r="DB14" s="42" t="n">
        <v>1</v>
      </c>
      <c r="DC14" s="42" t="n">
        <v>1</v>
      </c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месяц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>
        <v>1</v>
      </c>
      <c r="CZ15" s="42" t="n">
        <v>1</v>
      </c>
      <c r="DA15" s="42" t="n">
        <v>1</v>
      </c>
      <c r="DB15" s="42" t="n">
        <v>1</v>
      </c>
      <c r="DC15" s="42" t="n">
        <v>1</v>
      </c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>0</v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n">
        <v/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>
        <v>1</v>
      </c>
      <c r="CZ16" s="42" t="n">
        <v>1</v>
      </c>
      <c r="DA16" s="42" t="n">
        <v>1</v>
      </c>
      <c r="DB16" s="42" t="n">
        <v>1</v>
      </c>
      <c r="DC16" s="42" t="n">
        <v>1</v>
      </c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Недвижимость</t>
        </is>
      </c>
      <c r="B17" s="39" t="inlineStr">
        <is>
          <t>эконом</t>
        </is>
      </c>
      <c r="C17" s="39" t="inlineStr">
        <is>
          <t>недвижимость</t>
        </is>
      </c>
      <c r="D17" s="39" t="inlineStr">
        <is>
          <t>охват/лиды</t>
        </is>
      </c>
      <c r="E17" s="39" t="inlineStr">
        <is>
          <t>http://www.gdeetotdom.ru/trebovaniya-k-reklame/#tgb</t>
        </is>
      </c>
      <c r="F17" s="39" t="inlineStr">
        <is>
          <t>да</t>
        </is>
      </c>
      <c r="G17" s="39" t="n">
        <v/>
      </c>
      <c r="H17" s="39" t="n">
        <v/>
      </c>
      <c r="I17" s="39" t="n">
        <v/>
      </c>
      <c r="J17" s="39" t="inlineStr">
        <is>
          <t>https://www.gdeetotdom.ru/mediakit/</t>
        </is>
      </c>
      <c r="K17" s="39" t="inlineStr">
        <is>
          <t>Баринова Ольга Сергеевна &lt;barinovaos@gdeetotdom.ru&gt;</t>
        </is>
      </c>
      <c r="L17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17" s="39" t="n">
        <v/>
      </c>
      <c r="N17" s="39" t="n">
        <v/>
      </c>
      <c r="O17" s="39" t="inlineStr">
        <is>
          <t>Активно предлагают бонусы, нужно попросить у них</t>
        </is>
      </c>
      <c r="P17" s="39" t="n">
        <v>0</v>
      </c>
      <c r="Q17" s="39" t="n">
        <v>5</v>
      </c>
      <c r="R17" s="39">
        <f>S17</f>
        <v/>
      </c>
      <c r="S17" s="39" t="inlineStr">
        <is>
          <t>gdeetotdom.ru</t>
        </is>
      </c>
      <c r="T17" s="39" t="inlineStr">
        <is>
          <t>Все страницы</t>
        </is>
      </c>
      <c r="U17" s="39" t="inlineStr">
        <is>
          <t>ТГБ</t>
        </is>
      </c>
      <c r="V17" s="39" t="inlineStr"/>
      <c r="W17" s="39" t="inlineStr">
        <is>
          <t>Статика</t>
        </is>
      </c>
      <c r="X17" s="39" t="inlineStr">
        <is>
          <t>месяц</t>
        </is>
      </c>
      <c r="Y17" s="39">
        <f>COUNT(AV17:DC17)</f>
        <v/>
      </c>
      <c r="Z17" s="39" t="inlineStr">
        <is>
          <t>месяц</t>
        </is>
      </c>
      <c r="AA17" s="39">
        <f>AB17/Y17</f>
        <v/>
      </c>
      <c r="AB17" s="39" t="n">
        <v>1</v>
      </c>
      <c r="AC17" s="40" t="n">
        <v>176000</v>
      </c>
      <c r="AD17" s="39" t="n">
        <v>1</v>
      </c>
      <c r="AE17" s="39" t="n">
        <v>0.25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4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>
        <v>1</v>
      </c>
      <c r="CZ17" s="42" t="n">
        <v>1</v>
      </c>
      <c r="DA17" s="42" t="n">
        <v>1</v>
      </c>
      <c r="DB17" s="42" t="n">
        <v>1</v>
      </c>
      <c r="DC17" s="42" t="n">
        <v>1</v>
      </c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Недвижимость</t>
        </is>
      </c>
      <c r="B18" s="39" t="inlineStr">
        <is>
          <t>эконом</t>
        </is>
      </c>
      <c r="C18" s="39" t="inlineStr">
        <is>
          <t>недвижимость</t>
        </is>
      </c>
      <c r="D18" s="39" t="inlineStr">
        <is>
          <t>охват/лиды</t>
        </is>
      </c>
      <c r="E18" s="39" t="inlineStr">
        <is>
          <t>•    Заголовок (до 28 знаков)- название Жилого комплекса/поселка/БЦ 
•    Адрес объекта ( Город/метро)
•    Текст (до 110 знаков)
•    Логотип (120x30 - jpeg , до 30кб),
•    Цена от 
•    URL –ссылка для перехода с utm меткой
•    Телефонный номер (статичный)
•    картинка 430х430 (до 50кб) + 1 дополнительный рендер (430*430)
GIF в ТГБ не читается.</t>
        </is>
      </c>
      <c r="F18" s="39" t="inlineStr">
        <is>
          <t>нет</t>
        </is>
      </c>
      <c r="G18" s="39" t="n">
        <v/>
      </c>
      <c r="H18" s="39" t="inlineStr">
        <is>
          <t>35%
для данного формата</t>
        </is>
      </c>
      <c r="I18" s="39" t="n">
        <v/>
      </c>
      <c r="J18" s="39" t="n">
        <v/>
      </c>
      <c r="K18" s="39" t="inlineStr">
        <is>
          <t>l.danilyan@move.ru</t>
        </is>
      </c>
      <c r="L18" s="39" t="inlineStr">
        <is>
          <t>Если запуск не на полный месяц, то расчет будет другой, исходя из недельной стоимости размещения. Зависит от кол-ва дней размещения. Лучше, если вы заранее скажете сколько дней размещения планируется. Прогноз пропорционален, верно.
Ранее в аналогичной ситуации мы делали для вас расчеты на неполный месяц исходя из стоимости полного месяца, но это было сделано в связи с бронью на несколько месяцев вперед.</t>
        </is>
      </c>
      <c r="M18" s="39" t="n">
        <v/>
      </c>
      <c r="N18" s="39" t="n">
        <v/>
      </c>
      <c r="O18" s="39" t="n">
        <v/>
      </c>
      <c r="P18" s="39" t="n">
        <v>0</v>
      </c>
      <c r="Q18" s="39" t="n">
        <v>6</v>
      </c>
      <c r="R18" s="39">
        <f>S18</f>
        <v/>
      </c>
      <c r="S18" s="39" t="inlineStr">
        <is>
          <t>move.ru</t>
        </is>
      </c>
      <c r="T18" s="39" t="inlineStr">
        <is>
          <t>Главная страница</t>
        </is>
      </c>
      <c r="U18" s="39" t="inlineStr">
        <is>
          <t>ТГБ</t>
        </is>
      </c>
      <c r="V18" s="39" t="inlineStr"/>
      <c r="W18" s="39" t="inlineStr">
        <is>
          <t>Статика</t>
        </is>
      </c>
      <c r="X18" s="39" t="inlineStr">
        <is>
          <t>месяц</t>
        </is>
      </c>
      <c r="Y18" s="39">
        <f>COUNT(AV18:DC18)</f>
        <v/>
      </c>
      <c r="Z18" s="39" t="inlineStr">
        <is>
          <t>месяц</t>
        </is>
      </c>
      <c r="AA18" s="39">
        <f>AB18/Y18</f>
        <v/>
      </c>
      <c r="AB18" s="39" t="n">
        <v>1</v>
      </c>
      <c r="AC18" s="40" t="n">
        <v>210000</v>
      </c>
      <c r="AD18" s="39" t="n">
        <v>1</v>
      </c>
      <c r="AE18" s="39" t="n">
        <v>0.15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3.5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2" t="n"/>
      <c r="BK18" s="42" t="n"/>
      <c r="BL18" s="42" t="n"/>
      <c r="BM18" s="42" t="n"/>
      <c r="BN18" s="42" t="n"/>
      <c r="BO18" s="42" t="n"/>
      <c r="BP18" s="42" t="n"/>
      <c r="BQ18" s="42" t="n"/>
      <c r="BR18" s="42" t="n"/>
      <c r="BS18" s="42" t="n"/>
      <c r="BT18" s="42" t="n"/>
      <c r="BU18" s="42" t="n"/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>
        <v>1</v>
      </c>
      <c r="CZ18" s="42" t="n">
        <v>1</v>
      </c>
      <c r="DA18" s="42" t="n">
        <v>1</v>
      </c>
      <c r="DB18" s="42" t="n">
        <v>1</v>
      </c>
      <c r="DC18" s="42" t="n">
        <v>1</v>
      </c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Недвижимость</t>
        </is>
      </c>
      <c r="B19" s="39" t="inlineStr">
        <is>
          <t>эконом</t>
        </is>
      </c>
      <c r="C19" s="39" t="inlineStr">
        <is>
          <t>недвижимость</t>
        </is>
      </c>
      <c r="D19" s="39" t="inlineStr">
        <is>
          <t>охват/лиды</t>
        </is>
      </c>
      <c r="E19" s="39" t="inlineStr">
        <is>
          <t>Фид Яндекса</t>
        </is>
      </c>
      <c r="F19" s="39" t="inlineStr">
        <is>
          <t>нет</t>
        </is>
      </c>
      <c r="G19" s="39" t="n">
        <v/>
      </c>
      <c r="H19" s="39" t="n">
        <v/>
      </c>
      <c r="I19" s="39" t="n">
        <v/>
      </c>
      <c r="J19" s="39" t="inlineStr">
        <is>
          <t>\\DOCS\Public\_Подрядчики (прайсы, презентации, ТТ)\jcat</t>
        </is>
      </c>
      <c r="K19" s="39" t="inlineStr">
        <is>
          <t>Спиридонов Никита &lt;spn@jcat.ru&gt;</t>
        </is>
      </c>
      <c r="L19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19" s="39" t="inlineStr">
        <is>
          <t>70-100т.р.</t>
        </is>
      </c>
      <c r="N19" s="39" t="inlineStr">
        <is>
          <t>ДА!</t>
        </is>
      </c>
      <c r="O19" s="39" t="inlineStr">
        <is>
          <t>для любого сегмента недвижимости</t>
        </is>
      </c>
      <c r="P19" s="39" t="n">
        <v>0</v>
      </c>
      <c r="Q19" s="39" t="n">
        <v>7</v>
      </c>
      <c r="R19" s="39">
        <f>S19</f>
        <v/>
      </c>
      <c r="S19" s="39" t="inlineStr">
        <is>
          <t>jcat</t>
        </is>
      </c>
      <c r="T19" s="39" t="inlineStr">
        <is>
          <t>Все страницы (список ресурсов: см.закладку jcat)</t>
        </is>
      </c>
      <c r="U19" s="39" t="inlineStr">
        <is>
          <t>классифайд (объявления)</t>
        </is>
      </c>
      <c r="V19" s="39" t="inlineStr"/>
      <c r="W19" s="39" t="inlineStr">
        <is>
          <t>Статика</t>
        </is>
      </c>
      <c r="X19" s="39" t="inlineStr">
        <is>
          <t>месяц</t>
        </is>
      </c>
      <c r="Y19" s="39">
        <f>COUNT(AV19:DC19)</f>
        <v/>
      </c>
      <c r="Z19" s="39" t="inlineStr">
        <is>
          <t>месяц</t>
        </is>
      </c>
      <c r="AA19" s="39">
        <f>AB19/Y19</f>
        <v/>
      </c>
      <c r="AB19" s="39" t="n">
        <v>1</v>
      </c>
      <c r="AC19" s="40" t="n">
        <v>50618</v>
      </c>
      <c r="AD19" s="39" t="n">
        <v>1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/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2" t="n"/>
      <c r="BK19" s="42" t="n"/>
      <c r="BL19" s="42" t="n"/>
      <c r="BM19" s="42" t="n"/>
      <c r="BN19" s="42" t="n"/>
      <c r="BO19" s="42" t="n"/>
      <c r="BP19" s="42" t="n"/>
      <c r="BQ19" s="42" t="n"/>
      <c r="BR19" s="42" t="n"/>
      <c r="BS19" s="42" t="n"/>
      <c r="BT19" s="42" t="n"/>
      <c r="BU19" s="42" t="n"/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>
        <v>1</v>
      </c>
      <c r="CZ19" s="42" t="n">
        <v>1</v>
      </c>
      <c r="DA19" s="42" t="n">
        <v>1</v>
      </c>
      <c r="DB19" s="42" t="n">
        <v>1</v>
      </c>
      <c r="DC19" s="42" t="n">
        <v>1</v>
      </c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Недвижимость</t>
        </is>
      </c>
      <c r="B20" s="39" t="inlineStr">
        <is>
          <t>эконом</t>
        </is>
      </c>
      <c r="C20" s="39" t="inlineStr">
        <is>
          <t>недвижимость</t>
        </is>
      </c>
      <c r="D20" s="39" t="inlineStr">
        <is>
          <t>охват/лиды</t>
        </is>
      </c>
      <c r="E20" s="39" t="inlineStr">
        <is>
          <t>\\DOCS\Public\_Подрядчики (прайсы, презентации, ТТ)\mirkvartir.ru</t>
        </is>
      </c>
      <c r="F20" s="39" t="n">
        <v/>
      </c>
      <c r="G20" s="39" t="n">
        <v/>
      </c>
      <c r="H20" s="39" t="inlineStr">
        <is>
          <t>60%
для данного формата</t>
        </is>
      </c>
      <c r="I20" s="39" t="n">
        <v/>
      </c>
      <c r="J20" s="39" t="inlineStr">
        <is>
          <t>\\DOCS\Public\_Подрядчики (прайсы, презентации, ТТ)\mirkvartir.ru</t>
        </is>
      </c>
      <c r="K20" s="39" t="inlineStr">
        <is>
          <t>ш., Вадим &lt;vadim.shepetun@mirkvartir.ru&gt;</t>
        </is>
      </c>
      <c r="L20" s="39" t="n">
        <v/>
      </c>
      <c r="M20" s="39" t="n">
        <v/>
      </c>
      <c r="N20" s="39" t="n">
        <v/>
      </c>
      <c r="O20" s="39" t="n">
        <v/>
      </c>
      <c r="P20" s="39" t="n">
        <v>0</v>
      </c>
      <c r="Q20" s="39" t="n">
        <v>8</v>
      </c>
      <c r="R20" s="39">
        <f>S20</f>
        <v/>
      </c>
      <c r="S20" s="39" t="inlineStr">
        <is>
          <t>mirkvartir.ru</t>
        </is>
      </c>
      <c r="T20" s="39" t="inlineStr">
        <is>
          <t>Все страницы</t>
        </is>
      </c>
      <c r="U20" s="39" t="inlineStr">
        <is>
          <t>ТГБ</t>
        </is>
      </c>
      <c r="V20" s="39" t="inlineStr"/>
      <c r="W20" s="39" t="inlineStr">
        <is>
          <t>Статика</t>
        </is>
      </c>
      <c r="X20" s="39" t="inlineStr">
        <is>
          <t>месяц</t>
        </is>
      </c>
      <c r="Y20" s="39">
        <f>COUNT(AV20:DC20)</f>
        <v/>
      </c>
      <c r="Z20" s="39" t="inlineStr">
        <is>
          <t>месяц</t>
        </is>
      </c>
      <c r="AA20" s="39">
        <f>AB20/Y20</f>
        <v/>
      </c>
      <c r="AB20" s="39" t="n">
        <v>1</v>
      </c>
      <c r="AC20" s="40" t="n">
        <v>199000</v>
      </c>
      <c r="AD20" s="39" t="n">
        <v>1</v>
      </c>
      <c r="AE20" s="39" t="n">
        <v>0.4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42" t="n"/>
      <c r="AW20" s="42" t="n"/>
      <c r="AX20" s="42" t="n"/>
      <c r="AY20" s="42" t="n"/>
      <c r="AZ20" s="42" t="n"/>
      <c r="BA20" s="42" t="n"/>
      <c r="BB20" s="42" t="n"/>
      <c r="BC20" s="42" t="n"/>
      <c r="BD20" s="42" t="n"/>
      <c r="BE20" s="42" t="n"/>
      <c r="BF20" s="42" t="n"/>
      <c r="BG20" s="42" t="n"/>
      <c r="BH20" s="42" t="n"/>
      <c r="BI20" s="42" t="n"/>
      <c r="BJ20" s="42" t="n"/>
      <c r="BK20" s="42" t="n"/>
      <c r="BL20" s="42" t="n"/>
      <c r="BM20" s="42" t="n"/>
      <c r="BN20" s="42" t="n"/>
      <c r="BO20" s="42" t="n"/>
      <c r="BP20" s="42" t="n"/>
      <c r="BQ20" s="42" t="n"/>
      <c r="BR20" s="42" t="n"/>
      <c r="BS20" s="42" t="n"/>
      <c r="BT20" s="42" t="n"/>
      <c r="BU20" s="42" t="n"/>
      <c r="BV20" s="42" t="n"/>
      <c r="BW20" s="42" t="n"/>
      <c r="BX20" s="42" t="n"/>
      <c r="BY20" s="42" t="n"/>
      <c r="BZ20" s="42" t="n"/>
      <c r="CA20" s="42" t="n"/>
      <c r="CB20" s="42" t="n"/>
      <c r="CC20" s="42" t="n"/>
      <c r="CD20" s="42" t="n"/>
      <c r="CE20" s="42" t="n"/>
      <c r="CF20" s="42" t="n"/>
      <c r="CG20" s="42" t="n"/>
      <c r="CH20" s="42" t="n"/>
      <c r="CI20" s="42" t="n"/>
      <c r="CJ20" s="42" t="n"/>
      <c r="CK20" s="42" t="n"/>
      <c r="CL20" s="42" t="n"/>
      <c r="CM20" s="42" t="n"/>
      <c r="CN20" s="42" t="n"/>
      <c r="CO20" s="42" t="n"/>
      <c r="CP20" s="42" t="n"/>
      <c r="CQ20" s="42" t="n"/>
      <c r="CR20" s="42" t="n"/>
      <c r="CS20" s="42" t="n"/>
      <c r="CT20" s="42" t="n"/>
      <c r="CU20" s="42" t="n"/>
      <c r="CV20" s="42" t="n"/>
      <c r="CW20" s="42" t="n"/>
      <c r="CX20" s="42" t="n"/>
      <c r="CY20" s="42" t="n">
        <v>1</v>
      </c>
      <c r="CZ20" s="42" t="n">
        <v>1</v>
      </c>
      <c r="DA20" s="42" t="n">
        <v>1</v>
      </c>
      <c r="DB20" s="42" t="n">
        <v>1</v>
      </c>
      <c r="DC20" s="42" t="n">
        <v>1</v>
      </c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Недвижимость</t>
        </is>
      </c>
      <c r="B21" s="39" t="inlineStr">
        <is>
          <t>бизнес класс</t>
        </is>
      </c>
      <c r="C21" s="39" t="inlineStr">
        <is>
          <t>недвижимость</t>
        </is>
      </c>
      <c r="D21" s="39" t="inlineStr">
        <is>
          <t>охват/лиды</t>
        </is>
      </c>
      <c r="E21" s="39" t="n">
        <v/>
      </c>
      <c r="F21" s="39" t="n">
        <v/>
      </c>
      <c r="G21" s="39" t="n">
        <v/>
      </c>
      <c r="H21" s="39" t="inlineStr">
        <is>
          <t>Условия для РА на прайсовые позиции следующие:
Первый месяц размещения - 30%
Последующий месяц - 37% (+7% за продление при условии непрерывного размещения)
Для новых клиентов у нас предусмотрена увеличенная скидка "велкам" на первый месяц размещения в размере 45%.</t>
        </is>
      </c>
      <c r="I21" s="39" t="n">
        <v/>
      </c>
      <c r="J21" s="39" t="inlineStr">
        <is>
          <t>нет</t>
        </is>
      </c>
      <c r="K21" s="39" t="inlineStr">
        <is>
          <t>Мария Брагина &lt;m.bragina@mediapronet.ru&gt;</t>
        </is>
      </c>
      <c r="L21" s="39" t="inlineStr">
        <is>
          <t>прйс тут: \\DOCS\Public\_Подрядчики (прайсы, презентации, ТТ)\Novostroy-m.ru</t>
        </is>
      </c>
      <c r="M21" s="39" t="n">
        <v/>
      </c>
      <c r="N21" s="39" t="inlineStr">
        <is>
          <t>ДА!
Катерина Пащенко &lt;kp@mediapronet.ru&gt;
Вы работаете с клиентом и вы его кредитуете, а не подрядчики.</t>
        </is>
      </c>
      <c r="O21" s="39" t="inlineStr">
        <is>
          <t>активно предлагают  welcome бонусы</t>
        </is>
      </c>
      <c r="P21" s="39" t="n">
        <v>0</v>
      </c>
      <c r="Q21" s="39" t="n">
        <v>9</v>
      </c>
      <c r="R21" s="39">
        <f>S21</f>
        <v/>
      </c>
      <c r="S21" s="39" t="inlineStr">
        <is>
          <t>novostroy-m.ru</t>
        </is>
      </c>
      <c r="T21" s="39" t="inlineStr">
        <is>
          <t>С закреплением на главной + карточка ЖК на gdekupitkvartiru.ru</t>
        </is>
      </c>
      <c r="U21" s="39" t="inlineStr">
        <is>
          <t>ТГБ (спецпредложение)</t>
        </is>
      </c>
      <c r="V21" s="39" t="inlineStr"/>
      <c r="W21" s="39" t="inlineStr">
        <is>
          <t>Статика</t>
        </is>
      </c>
      <c r="X21" s="39" t="inlineStr">
        <is>
          <t>месяц</t>
        </is>
      </c>
      <c r="Y21" s="39">
        <f>COUNT(AV21:DC21)</f>
        <v/>
      </c>
      <c r="Z21" s="39" t="inlineStr">
        <is>
          <t>месяц</t>
        </is>
      </c>
      <c r="AA21" s="39">
        <f>AB21/Y21</f>
        <v/>
      </c>
      <c r="AB21" s="39" t="n">
        <v>1</v>
      </c>
      <c r="AC21" s="40" t="n">
        <v>279166.6666666667</v>
      </c>
      <c r="AD21" s="39" t="n">
        <v>1</v>
      </c>
      <c r="AE21" s="39" t="n">
        <v>0.1710328358208956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42" t="n"/>
      <c r="AW21" s="42" t="n"/>
      <c r="AX21" s="42" t="n"/>
      <c r="AY21" s="42" t="n"/>
      <c r="AZ21" s="42" t="n"/>
      <c r="BA21" s="42" t="n"/>
      <c r="BB21" s="42" t="n"/>
      <c r="BC21" s="42" t="n"/>
      <c r="BD21" s="42" t="n"/>
      <c r="BE21" s="42" t="n"/>
      <c r="BF21" s="42" t="n"/>
      <c r="BG21" s="42" t="n"/>
      <c r="BH21" s="42" t="n"/>
      <c r="BI21" s="42" t="n"/>
      <c r="BJ21" s="42" t="n"/>
      <c r="BK21" s="42" t="n"/>
      <c r="BL21" s="42" t="n"/>
      <c r="BM21" s="42" t="n"/>
      <c r="BN21" s="42" t="n"/>
      <c r="BO21" s="42" t="n"/>
      <c r="BP21" s="42" t="n"/>
      <c r="BQ21" s="42" t="n"/>
      <c r="BR21" s="42" t="n"/>
      <c r="BS21" s="42" t="n"/>
      <c r="BT21" s="42" t="n"/>
      <c r="BU21" s="42" t="n"/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42" t="n"/>
      <c r="CK21" s="42" t="n"/>
      <c r="CL21" s="42" t="n"/>
      <c r="CM21" s="42" t="n"/>
      <c r="CN21" s="42" t="n"/>
      <c r="CO21" s="42" t="n"/>
      <c r="CP21" s="42" t="n"/>
      <c r="CQ21" s="42" t="n"/>
      <c r="CR21" s="42" t="n"/>
      <c r="CS21" s="42" t="n"/>
      <c r="CT21" s="42" t="n"/>
      <c r="CU21" s="42" t="n"/>
      <c r="CV21" s="42" t="n"/>
      <c r="CW21" s="42" t="n"/>
      <c r="CX21" s="42" t="n"/>
      <c r="CY21" s="42" t="n">
        <v>1</v>
      </c>
      <c r="CZ21" s="42" t="n">
        <v>1</v>
      </c>
      <c r="DA21" s="42" t="n">
        <v>1</v>
      </c>
      <c r="DB21" s="42" t="n">
        <v>1</v>
      </c>
      <c r="DC21" s="42" t="n">
        <v>1</v>
      </c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Недвижимость</t>
        </is>
      </c>
      <c r="B22" s="39" t="inlineStr">
        <is>
          <t>бизнес класс</t>
        </is>
      </c>
      <c r="C22" s="39" t="inlineStr">
        <is>
          <t>недвижимость</t>
        </is>
      </c>
      <c r="D22" s="39" t="inlineStr">
        <is>
          <t>охват/лиды</t>
        </is>
      </c>
      <c r="E22" s="39" t="n">
        <v/>
      </c>
      <c r="F22" s="39" t="n">
        <v/>
      </c>
      <c r="G22" s="39" t="n">
        <v/>
      </c>
      <c r="H22" s="39" t="n">
        <v>0.4</v>
      </c>
      <c r="I22" s="39" t="n">
        <v/>
      </c>
      <c r="J22" s="39" t="inlineStr">
        <is>
          <t>\\DOCS\Public\_Подрядчики (прайсы, презентации, ТТ)\vsenovostroyki_ru НЕ РАБОТАЕМ</t>
        </is>
      </c>
      <c r="K22" s="39" t="inlineStr">
        <is>
          <t>Михаил Левченко &lt;m.lev@realty3d.ru&gt;</t>
        </is>
      </c>
      <c r="L22" s="39" t="inlineStr">
        <is>
          <t>согласовать площадку с баингом</t>
        </is>
      </c>
      <c r="M22" s="39" t="n">
        <v/>
      </c>
      <c r="N22" s="39" t="inlineStr">
        <is>
          <t>оплата предусмотрена на 10-15 день после начала размещения</t>
        </is>
      </c>
      <c r="O22" s="39" t="inlineStr">
        <is>
          <t>активно предлагают  welcome бонусы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vsenovostroyki.ru</t>
        </is>
      </c>
      <c r="T22" s="39" t="inlineStr">
        <is>
          <t xml:space="preserve">Размещается в ротации на Главной странице портала, в соответствующем разделе (Москва, Новая Москва, Московская Область), на странице карточки объектов соответствующего фотокаталога.  </t>
        </is>
      </c>
      <c r="U22" s="39" t="inlineStr">
        <is>
          <t xml:space="preserve"> Витрина (текстово-графический блок)
</t>
        </is>
      </c>
      <c r="V22" s="39" t="inlineStr"/>
      <c r="W22" s="39" t="inlineStr">
        <is>
          <t>Статика</t>
        </is>
      </c>
      <c r="X22" s="39" t="inlineStr">
        <is>
          <t>месяц</t>
        </is>
      </c>
      <c r="Y22" s="39">
        <f>COUNT(AV22:DC22)</f>
        <v/>
      </c>
      <c r="Z22" s="39" t="inlineStr">
        <is>
          <t>месяц</t>
        </is>
      </c>
      <c r="AA22" s="39">
        <f>AB22/Y22</f>
        <v/>
      </c>
      <c r="AB22" s="39" t="n">
        <v>1</v>
      </c>
      <c r="AC22" s="40" t="n">
        <v>166666.6666666667</v>
      </c>
      <c r="AD22" s="39" t="n">
        <v>1</v>
      </c>
      <c r="AE22" s="39" t="n">
        <v>0.2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42" t="n"/>
      <c r="AW22" s="42" t="n"/>
      <c r="AX22" s="42" t="n"/>
      <c r="AY22" s="42" t="n"/>
      <c r="AZ22" s="42" t="n"/>
      <c r="BA22" s="42" t="n"/>
      <c r="BB22" s="42" t="n"/>
      <c r="BC22" s="42" t="n"/>
      <c r="BD22" s="42" t="n"/>
      <c r="BE22" s="42" t="n"/>
      <c r="BF22" s="42" t="n"/>
      <c r="BG22" s="42" t="n"/>
      <c r="BH22" s="42" t="n"/>
      <c r="BI22" s="42" t="n"/>
      <c r="BJ22" s="42" t="n"/>
      <c r="BK22" s="42" t="n"/>
      <c r="BL22" s="42" t="n"/>
      <c r="BM22" s="42" t="n"/>
      <c r="BN22" s="42" t="n"/>
      <c r="BO22" s="42" t="n"/>
      <c r="BP22" s="42" t="n"/>
      <c r="BQ22" s="42" t="n"/>
      <c r="BR22" s="42" t="n"/>
      <c r="BS22" s="42" t="n"/>
      <c r="BT22" s="42" t="n"/>
      <c r="BU22" s="42" t="n"/>
      <c r="BV22" s="42" t="n"/>
      <c r="BW22" s="42" t="n"/>
      <c r="BX22" s="42" t="n"/>
      <c r="BY22" s="42" t="n"/>
      <c r="BZ22" s="42" t="n"/>
      <c r="CA22" s="42" t="n"/>
      <c r="CB22" s="42" t="n"/>
      <c r="CC22" s="42" t="n"/>
      <c r="CD22" s="42" t="n"/>
      <c r="CE22" s="42" t="n"/>
      <c r="CF22" s="42" t="n"/>
      <c r="CG22" s="42" t="n"/>
      <c r="CH22" s="42" t="n"/>
      <c r="CI22" s="42" t="n"/>
      <c r="CJ22" s="42" t="n"/>
      <c r="CK22" s="42" t="n"/>
      <c r="CL22" s="42" t="n"/>
      <c r="CM22" s="42" t="n"/>
      <c r="CN22" s="42" t="n"/>
      <c r="CO22" s="42" t="n"/>
      <c r="CP22" s="42" t="n"/>
      <c r="CQ22" s="42" t="n"/>
      <c r="CR22" s="42" t="n"/>
      <c r="CS22" s="42" t="n"/>
      <c r="CT22" s="42" t="n"/>
      <c r="CU22" s="42" t="n"/>
      <c r="CV22" s="42" t="n"/>
      <c r="CW22" s="42" t="n"/>
      <c r="CX22" s="42" t="n"/>
      <c r="CY22" s="42" t="n">
        <v>1</v>
      </c>
      <c r="CZ22" s="42" t="n">
        <v>1</v>
      </c>
      <c r="DA22" s="42" t="n">
        <v>1</v>
      </c>
      <c r="DB22" s="42" t="n">
        <v>1</v>
      </c>
      <c r="DC22" s="42" t="n">
        <v>1</v>
      </c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Недвижимость</t>
        </is>
      </c>
      <c r="B23" s="39" t="inlineStr">
        <is>
          <t>бизнес класс</t>
        </is>
      </c>
      <c r="C23" s="39" t="inlineStr">
        <is>
          <t>недвижимость</t>
        </is>
      </c>
      <c r="D23" s="39" t="inlineStr">
        <is>
          <t>охват/лиды</t>
        </is>
      </c>
      <c r="E23" s="39" t="inlineStr">
        <is>
          <t>\\DOCS\Public\_Подрядчики (прайсы, презентации, ТТ)\pronovostroy.ru</t>
        </is>
      </c>
      <c r="F23" s="39" t="n">
        <v/>
      </c>
      <c r="G23" s="39" t="n">
        <v/>
      </c>
      <c r="H23" s="39" t="inlineStr">
        <is>
          <t xml:space="preserve">На первое размещение можем предложить Велком скидку в размере 48%. </t>
        </is>
      </c>
      <c r="I23" s="39" t="n">
        <v/>
      </c>
      <c r="J23" s="39" t="n">
        <v/>
      </c>
      <c r="K23" s="39" t="inlineStr">
        <is>
          <t>Динара Бровчук &lt;sales@pronovostroy.ru&gt;</t>
        </is>
      </c>
      <c r="L23" s="39" t="inlineStr">
        <is>
          <t>Скидка до 30% для застройщиков указана в прайсе</t>
        </is>
      </c>
      <c r="M23" s="39" t="n">
        <v/>
      </c>
      <c r="N23" s="39" t="n">
        <v/>
      </c>
      <c r="O23" s="39" t="inlineStr">
        <is>
          <t>активно предлагают  welcome бонусы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pronovostroy.ru</t>
        </is>
      </c>
      <c r="T23" s="39" t="inlineStr">
        <is>
          <t>Рекламный блок размещается в ротации на главной
+ всех внутренних страницах сайта (нет закрепления
за определенным местом).</t>
        </is>
      </c>
      <c r="U23" s="39" t="inlineStr">
        <is>
          <t>Спецразмещение</t>
        </is>
      </c>
      <c r="V23" s="39" t="inlineStr"/>
      <c r="W23" s="39" t="inlineStr">
        <is>
          <t>Статика</t>
        </is>
      </c>
      <c r="X23" s="39" t="inlineStr">
        <is>
          <t>месяц</t>
        </is>
      </c>
      <c r="Y23" s="39">
        <f>COUNT(AV23:DC23)</f>
        <v/>
      </c>
      <c r="Z23" s="39" t="inlineStr">
        <is>
          <t>месяц</t>
        </is>
      </c>
      <c r="AA23" s="39">
        <f>AB23/Y23</f>
        <v/>
      </c>
      <c r="AB23" s="39" t="n">
        <v>1</v>
      </c>
      <c r="AC23" s="40" t="n">
        <v>218500</v>
      </c>
      <c r="AD23" s="39" t="n">
        <v>1</v>
      </c>
      <c r="AE23" s="39" t="n">
        <v>0.3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42" t="n"/>
      <c r="AW23" s="42" t="n"/>
      <c r="AX23" s="42" t="n"/>
      <c r="AY23" s="42" t="n"/>
      <c r="AZ23" s="42" t="n"/>
      <c r="BA23" s="42" t="n"/>
      <c r="BB23" s="42" t="n"/>
      <c r="BC23" s="42" t="n"/>
      <c r="BD23" s="42" t="n"/>
      <c r="BE23" s="42" t="n"/>
      <c r="BF23" s="42" t="n"/>
      <c r="BG23" s="42" t="n"/>
      <c r="BH23" s="42" t="n"/>
      <c r="BI23" s="42" t="n"/>
      <c r="BJ23" s="42" t="n"/>
      <c r="BK23" s="42" t="n"/>
      <c r="BL23" s="42" t="n"/>
      <c r="BM23" s="42" t="n"/>
      <c r="BN23" s="42" t="n"/>
      <c r="BO23" s="42" t="n"/>
      <c r="BP23" s="42" t="n"/>
      <c r="BQ23" s="42" t="n"/>
      <c r="BR23" s="42" t="n"/>
      <c r="BS23" s="42" t="n"/>
      <c r="BT23" s="42" t="n"/>
      <c r="BU23" s="42" t="n"/>
      <c r="BV23" s="42" t="n"/>
      <c r="BW23" s="42" t="n"/>
      <c r="BX23" s="42" t="n"/>
      <c r="BY23" s="42" t="n"/>
      <c r="BZ23" s="42" t="n"/>
      <c r="CA23" s="42" t="n"/>
      <c r="CB23" s="42" t="n"/>
      <c r="CC23" s="42" t="n"/>
      <c r="CD23" s="42" t="n"/>
      <c r="CE23" s="42" t="n"/>
      <c r="CF23" s="42" t="n"/>
      <c r="CG23" s="42" t="n"/>
      <c r="CH23" s="42" t="n"/>
      <c r="CI23" s="42" t="n"/>
      <c r="CJ23" s="42" t="n"/>
      <c r="CK23" s="42" t="n"/>
      <c r="CL23" s="42" t="n"/>
      <c r="CM23" s="42" t="n"/>
      <c r="CN23" s="42" t="n"/>
      <c r="CO23" s="42" t="n"/>
      <c r="CP23" s="42" t="n"/>
      <c r="CQ23" s="42" t="n"/>
      <c r="CR23" s="42" t="n"/>
      <c r="CS23" s="42" t="n"/>
      <c r="CT23" s="42" t="n"/>
      <c r="CU23" s="42" t="n"/>
      <c r="CV23" s="42" t="n"/>
      <c r="CW23" s="42" t="n"/>
      <c r="CX23" s="42" t="n"/>
      <c r="CY23" s="42" t="n">
        <v>1</v>
      </c>
      <c r="CZ23" s="42" t="n">
        <v>1</v>
      </c>
      <c r="DA23" s="42" t="n">
        <v>1</v>
      </c>
      <c r="DB23" s="42" t="n">
        <v>1</v>
      </c>
      <c r="DC23" s="42" t="n">
        <v>1</v>
      </c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 ht="70" customHeight="1">
      <c r="A24" s="39" t="inlineStr">
        <is>
          <t>Недвижимость</t>
        </is>
      </c>
      <c r="B24" s="39" t="inlineStr">
        <is>
          <t>бизнес класс</t>
        </is>
      </c>
      <c r="C24" s="39" t="inlineStr">
        <is>
          <t>недвижимость</t>
        </is>
      </c>
      <c r="D24" s="39" t="inlineStr">
        <is>
          <t>охват/лиды</t>
        </is>
      </c>
      <c r="E24" s="39" t="inlineStr">
        <is>
          <t>\\DOCS\Public\_Подрядчики (прайсы, презентации, ТТ)\pronovostroy.ru</t>
        </is>
      </c>
      <c r="F24" s="39" t="n">
        <v/>
      </c>
      <c r="G24" s="39" t="n">
        <v/>
      </c>
      <c r="H24" s="39" t="inlineStr">
        <is>
          <t xml:space="preserve">На первое размещение можем предложить Велком скидку в размере 48%. </t>
        </is>
      </c>
      <c r="I24" s="39" t="n">
        <v/>
      </c>
      <c r="J24" s="39" t="n">
        <v/>
      </c>
      <c r="K24" s="39" t="inlineStr">
        <is>
          <t>Динара Бровчук &lt;sales@pronovostroy.ru&gt;</t>
        </is>
      </c>
      <c r="L24" s="39" t="inlineStr">
        <is>
          <t>Скидка до 30% для застройщиков указана в прайсе</t>
        </is>
      </c>
      <c r="M24" s="39" t="n">
        <v/>
      </c>
      <c r="N24" s="39" t="n">
        <v/>
      </c>
      <c r="O24" s="39" t="inlineStr">
        <is>
          <t>активно предлагают  welcome бонусы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pronovostroy.ru БОНУС</t>
        </is>
      </c>
      <c r="T24" s="39" t="inlineStr">
        <is>
          <t xml:space="preserve"> - Размещение дополнительной рекламы в карточке объекта.
 - Публикация PR  материалов об объекте или акции на Портале.
 - Выгрузка фидов.
 - Pr услуга "Локатор"+"Фильтр"</t>
        </is>
      </c>
      <c r="U24" s="39" t="inlineStr">
        <is>
          <t xml:space="preserve"> -</t>
        </is>
      </c>
      <c r="V24" s="39" t="inlineStr"/>
      <c r="W24" s="39" t="inlineStr">
        <is>
          <t xml:space="preserve"> -</t>
        </is>
      </c>
      <c r="X24" s="39" t="inlineStr">
        <is>
          <t>месяц</t>
        </is>
      </c>
      <c r="Y24" s="39">
        <f>COUNT(AV24:DC24)</f>
        <v/>
      </c>
      <c r="Z24" s="39" t="inlineStr">
        <is>
          <t xml:space="preserve"> -</t>
        </is>
      </c>
      <c r="AA24" s="39">
        <f>AB24/Y24</f>
        <v/>
      </c>
      <c r="AB24" s="39" t="inlineStr">
        <is>
          <t xml:space="preserve"> -</t>
        </is>
      </c>
      <c r="AC24" s="40" t="inlineStr">
        <is>
          <t xml:space="preserve"> -</t>
        </is>
      </c>
      <c r="AD24" s="39" t="inlineStr">
        <is>
          <t xml:space="preserve"> -</t>
        </is>
      </c>
      <c r="AE24" s="39" t="inlineStr">
        <is>
          <t xml:space="preserve"> -</t>
        </is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inlineStr">
        <is>
          <t xml:space="preserve"> -</t>
        </is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42" t="n"/>
      <c r="AW24" s="42" t="n"/>
      <c r="AX24" s="42" t="n"/>
      <c r="AY24" s="42" t="n"/>
      <c r="AZ24" s="42" t="n"/>
      <c r="BA24" s="42" t="n"/>
      <c r="BB24" s="42" t="n"/>
      <c r="BC24" s="42" t="n"/>
      <c r="BD24" s="42" t="n"/>
      <c r="BE24" s="42" t="n"/>
      <c r="BF24" s="42" t="n"/>
      <c r="BG24" s="42" t="n"/>
      <c r="BH24" s="42" t="n"/>
      <c r="BI24" s="42" t="n"/>
      <c r="BJ24" s="42" t="n"/>
      <c r="BK24" s="42" t="n"/>
      <c r="BL24" s="42" t="n"/>
      <c r="BM24" s="42" t="n"/>
      <c r="BN24" s="42" t="n"/>
      <c r="BO24" s="42" t="n"/>
      <c r="BP24" s="42" t="n"/>
      <c r="BQ24" s="42" t="n"/>
      <c r="BR24" s="42" t="n"/>
      <c r="BS24" s="42" t="n"/>
      <c r="BT24" s="42" t="n"/>
      <c r="BU24" s="42" t="n"/>
      <c r="BV24" s="42" t="n"/>
      <c r="BW24" s="42" t="n"/>
      <c r="BX24" s="42" t="n"/>
      <c r="BY24" s="42" t="n"/>
      <c r="BZ24" s="42" t="n"/>
      <c r="CA24" s="42" t="n"/>
      <c r="CB24" s="42" t="n"/>
      <c r="CC24" s="42" t="n"/>
      <c r="CD24" s="42" t="n"/>
      <c r="CE24" s="42" t="n"/>
      <c r="CF24" s="42" t="n"/>
      <c r="CG24" s="42" t="n"/>
      <c r="CH24" s="42" t="n"/>
      <c r="CI24" s="42" t="n"/>
      <c r="CJ24" s="42" t="n"/>
      <c r="CK24" s="42" t="n"/>
      <c r="CL24" s="42" t="n"/>
      <c r="CM24" s="42" t="n"/>
      <c r="CN24" s="42" t="n"/>
      <c r="CO24" s="42" t="n"/>
      <c r="CP24" s="42" t="n"/>
      <c r="CQ24" s="42" t="n"/>
      <c r="CR24" s="42" t="n"/>
      <c r="CS24" s="42" t="n"/>
      <c r="CT24" s="42" t="n"/>
      <c r="CU24" s="42" t="n"/>
      <c r="CV24" s="42" t="n"/>
      <c r="CW24" s="42" t="n"/>
      <c r="CX24" s="42" t="n"/>
      <c r="CY24" s="42" t="n">
        <v>1</v>
      </c>
      <c r="CZ24" s="42" t="n">
        <v>1</v>
      </c>
      <c r="DA24" s="42" t="n">
        <v>1</v>
      </c>
      <c r="DB24" s="42" t="n">
        <v>1</v>
      </c>
      <c r="DC24" s="42" t="n">
        <v>1</v>
      </c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 ht="70" customHeight="1">
      <c r="A25" s="39" t="inlineStr">
        <is>
          <t>Недвижимость</t>
        </is>
      </c>
      <c r="B25" s="39" t="inlineStr">
        <is>
          <t>бизнес класс</t>
        </is>
      </c>
      <c r="C25" s="39" t="inlineStr">
        <is>
          <t>недвижимость</t>
        </is>
      </c>
      <c r="D25" s="39" t="inlineStr">
        <is>
          <t>охват/лиды</t>
        </is>
      </c>
      <c r="E25" s="39" t="inlineStr">
        <is>
          <t>Фид Яндекса</t>
        </is>
      </c>
      <c r="F25" s="39" t="inlineStr">
        <is>
          <t>нет</t>
        </is>
      </c>
      <c r="G25" s="39" t="n">
        <v/>
      </c>
      <c r="H25" s="39" t="n">
        <v/>
      </c>
      <c r="I25" s="39" t="n">
        <v/>
      </c>
      <c r="J25" s="39" t="inlineStr">
        <is>
          <t>\\DOCS\Public\_Подрядчики (прайсы, презентации, ТТ)\jcat</t>
        </is>
      </c>
      <c r="K25" s="39" t="inlineStr">
        <is>
          <t>Спиридонов Никита &lt;spn@jcat.ru&gt;</t>
        </is>
      </c>
      <c r="L25" s="39" t="inlineStr">
        <is>
          <t>при запуске размещения не в начале месяца мы сможем пролонгировать РК пропорционально пропущенным дням без доп. Коста</t>
        </is>
      </c>
      <c r="M25" s="39" t="inlineStr">
        <is>
          <t>70-100т.р.</t>
        </is>
      </c>
      <c r="N25" s="39" t="inlineStr">
        <is>
          <t>ДА!</t>
        </is>
      </c>
      <c r="O25" s="39" t="inlineStr">
        <is>
          <t>для любого сегмента недвижимости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Jcat</t>
        </is>
      </c>
      <c r="T25" s="39" t="inlineStr">
        <is>
          <t>Базы недвижимости</t>
        </is>
      </c>
      <c r="U25" s="39" t="inlineStr">
        <is>
          <t>Лидогенерация</t>
        </is>
      </c>
      <c r="V25" s="39" t="inlineStr"/>
      <c r="W25" s="39" t="inlineStr">
        <is>
          <t>Статика</t>
        </is>
      </c>
      <c r="X25" s="39" t="inlineStr">
        <is>
          <t>месяц</t>
        </is>
      </c>
      <c r="Y25" s="39">
        <f>COUNT(AV25:DC25)</f>
        <v/>
      </c>
      <c r="Z25" s="39" t="inlineStr">
        <is>
          <t>месяц</t>
        </is>
      </c>
      <c r="AA25" s="39">
        <f>AB25/Y25</f>
        <v/>
      </c>
      <c r="AB25" s="39" t="n">
        <v>1</v>
      </c>
      <c r="AC25" s="40" t="n">
        <v>109409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/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42" t="n"/>
      <c r="AW25" s="42" t="n"/>
      <c r="AX25" s="42" t="n"/>
      <c r="AY25" s="42" t="n"/>
      <c r="AZ25" s="42" t="n"/>
      <c r="BA25" s="42" t="n"/>
      <c r="BB25" s="42" t="n"/>
      <c r="BC25" s="42" t="n"/>
      <c r="BD25" s="42" t="n"/>
      <c r="BE25" s="42" t="n"/>
      <c r="BF25" s="42" t="n"/>
      <c r="BG25" s="42" t="n"/>
      <c r="BH25" s="42" t="n"/>
      <c r="BI25" s="42" t="n"/>
      <c r="BJ25" s="42" t="n"/>
      <c r="BK25" s="42" t="n"/>
      <c r="BL25" s="42" t="n"/>
      <c r="BM25" s="42" t="n"/>
      <c r="BN25" s="42" t="n"/>
      <c r="BO25" s="42" t="n"/>
      <c r="BP25" s="42" t="n"/>
      <c r="BQ25" s="42" t="n"/>
      <c r="BR25" s="42" t="n"/>
      <c r="BS25" s="42" t="n"/>
      <c r="BT25" s="42" t="n"/>
      <c r="BU25" s="42" t="n"/>
      <c r="BV25" s="42" t="n"/>
      <c r="BW25" s="42" t="n"/>
      <c r="BX25" s="42" t="n"/>
      <c r="BY25" s="42" t="n"/>
      <c r="BZ25" s="42" t="n"/>
      <c r="CA25" s="42" t="n"/>
      <c r="CB25" s="42" t="n"/>
      <c r="CC25" s="42" t="n"/>
      <c r="CD25" s="42" t="n"/>
      <c r="CE25" s="42" t="n"/>
      <c r="CF25" s="42" t="n"/>
      <c r="CG25" s="42" t="n"/>
      <c r="CH25" s="42" t="n"/>
      <c r="CI25" s="42" t="n"/>
      <c r="CJ25" s="42" t="n"/>
      <c r="CK25" s="42" t="n"/>
      <c r="CL25" s="42" t="n"/>
      <c r="CM25" s="42" t="n"/>
      <c r="CN25" s="42" t="n"/>
      <c r="CO25" s="42" t="n"/>
      <c r="CP25" s="42" t="n"/>
      <c r="CQ25" s="42" t="n"/>
      <c r="CR25" s="42" t="n"/>
      <c r="CS25" s="42" t="n"/>
      <c r="CT25" s="42" t="n"/>
      <c r="CU25" s="42" t="n"/>
      <c r="CV25" s="42" t="n"/>
      <c r="CW25" s="42" t="n"/>
      <c r="CX25" s="42" t="n"/>
      <c r="CY25" s="42" t="n">
        <v>1</v>
      </c>
      <c r="CZ25" s="42" t="n">
        <v>1</v>
      </c>
      <c r="DA25" s="42" t="n">
        <v>1</v>
      </c>
      <c r="DB25" s="42" t="n">
        <v>1</v>
      </c>
      <c r="DC25" s="42" t="n">
        <v>1</v>
      </c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 ht="70" customHeight="1">
      <c r="A26" s="39" t="inlineStr">
        <is>
          <t>Недвижимость</t>
        </is>
      </c>
      <c r="B26" s="39" t="inlineStr">
        <is>
          <t>элитное</t>
        </is>
      </c>
      <c r="C26" s="39" t="inlineStr">
        <is>
          <t>недвижимость</t>
        </is>
      </c>
      <c r="D26" s="39" t="inlineStr">
        <is>
          <t>охват/лиды</t>
        </is>
      </c>
      <c r="E26" s="39" t="inlineStr">
        <is>
          <t>\\DOCS\Public\_Подрядчики (прайсы, презентации, ТТ)\elitnoe_ru</t>
        </is>
      </c>
      <c r="F26" s="39" t="n">
        <v/>
      </c>
      <c r="G26" s="39" t="n">
        <v/>
      </c>
      <c r="H26" s="39" t="n">
        <v/>
      </c>
      <c r="I26" s="39" t="n">
        <v/>
      </c>
      <c r="J26" s="39" t="n">
        <v/>
      </c>
      <c r="K26" s="39" t="inlineStr">
        <is>
          <t>Ольга Жулина &lt;olga@elitnoe.ru&gt;</t>
        </is>
      </c>
      <c r="L26" s="39" t="n">
        <v/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elitnoe.ru</t>
        </is>
      </c>
      <c r="T26" s="39" t="inlineStr">
        <is>
          <t>Все страницы</t>
        </is>
      </c>
      <c r="U26" s="39" t="inlineStr">
        <is>
          <t>ТГБ</t>
        </is>
      </c>
      <c r="V26" s="39" t="inlineStr"/>
      <c r="W26" s="39" t="inlineStr">
        <is>
          <t>Статика</t>
        </is>
      </c>
      <c r="X26" s="39" t="inlineStr">
        <is>
          <t>месяц</t>
        </is>
      </c>
      <c r="Y26" s="39">
        <f>COUNT(AV26:DC26)</f>
        <v/>
      </c>
      <c r="Z26" s="39" t="inlineStr">
        <is>
          <t>месяц</t>
        </is>
      </c>
      <c r="AA26" s="39">
        <f>AB26/Y26</f>
        <v/>
      </c>
      <c r="AB26" s="39" t="n">
        <v>1</v>
      </c>
      <c r="AC26" s="40" t="n">
        <v>185000</v>
      </c>
      <c r="AD26" s="39" t="n">
        <v>1</v>
      </c>
      <c r="AE26" s="39" t="n">
        <v>0.1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4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42" t="n"/>
      <c r="AW26" s="42" t="n"/>
      <c r="AX26" s="42" t="n"/>
      <c r="AY26" s="42" t="n"/>
      <c r="AZ26" s="42" t="n"/>
      <c r="BA26" s="42" t="n"/>
      <c r="BB26" s="42" t="n"/>
      <c r="BC26" s="42" t="n"/>
      <c r="BD26" s="42" t="n"/>
      <c r="BE26" s="42" t="n"/>
      <c r="BF26" s="42" t="n"/>
      <c r="BG26" s="42" t="n"/>
      <c r="BH26" s="42" t="n"/>
      <c r="BI26" s="42" t="n"/>
      <c r="BJ26" s="42" t="n"/>
      <c r="BK26" s="42" t="n"/>
      <c r="BL26" s="42" t="n"/>
      <c r="BM26" s="42" t="n"/>
      <c r="BN26" s="42" t="n"/>
      <c r="BO26" s="42" t="n"/>
      <c r="BP26" s="42" t="n"/>
      <c r="BQ26" s="42" t="n"/>
      <c r="BR26" s="42" t="n"/>
      <c r="BS26" s="42" t="n"/>
      <c r="BT26" s="42" t="n"/>
      <c r="BU26" s="42" t="n"/>
      <c r="BV26" s="42" t="n"/>
      <c r="BW26" s="42" t="n"/>
      <c r="BX26" s="42" t="n"/>
      <c r="BY26" s="42" t="n"/>
      <c r="BZ26" s="42" t="n"/>
      <c r="CA26" s="42" t="n"/>
      <c r="CB26" s="42" t="n"/>
      <c r="CC26" s="42" t="n"/>
      <c r="CD26" s="42" t="n"/>
      <c r="CE26" s="42" t="n"/>
      <c r="CF26" s="42" t="n"/>
      <c r="CG26" s="42" t="n"/>
      <c r="CH26" s="42" t="n"/>
      <c r="CI26" s="42" t="n"/>
      <c r="CJ26" s="42" t="n"/>
      <c r="CK26" s="42" t="n"/>
      <c r="CL26" s="42" t="n"/>
      <c r="CM26" s="42" t="n"/>
      <c r="CN26" s="42" t="n"/>
      <c r="CO26" s="42" t="n"/>
      <c r="CP26" s="42" t="n"/>
      <c r="CQ26" s="42" t="n"/>
      <c r="CR26" s="42" t="n"/>
      <c r="CS26" s="42" t="n"/>
      <c r="CT26" s="42" t="n"/>
      <c r="CU26" s="42" t="n"/>
      <c r="CV26" s="42" t="n"/>
      <c r="CW26" s="42" t="n"/>
      <c r="CX26" s="42" t="n"/>
      <c r="CY26" s="42" t="n">
        <v>1</v>
      </c>
      <c r="CZ26" s="42" t="n">
        <v>1</v>
      </c>
      <c r="DA26" s="42" t="n">
        <v>1</v>
      </c>
      <c r="DB26" s="42" t="n">
        <v>1</v>
      </c>
      <c r="DC26" s="42" t="n">
        <v>1</v>
      </c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 ht="70" customHeight="1">
      <c r="A27" s="39" t="inlineStr">
        <is>
          <t>Недвижимость</t>
        </is>
      </c>
      <c r="B27" s="39" t="inlineStr">
        <is>
          <t>элитное</t>
        </is>
      </c>
      <c r="C27" s="39" t="inlineStr">
        <is>
          <t>недвижимость</t>
        </is>
      </c>
      <c r="D27" s="39" t="inlineStr">
        <is>
          <t>охват/лиды</t>
        </is>
      </c>
      <c r="E27" s="39" t="n">
        <v/>
      </c>
      <c r="F27" s="39" t="n">
        <v/>
      </c>
      <c r="G27" s="39" t="n">
        <v/>
      </c>
      <c r="H27" s="39" t="n">
        <v/>
      </c>
      <c r="I27" s="39" t="n">
        <v/>
      </c>
      <c r="J27" s="39" t="n">
        <v/>
      </c>
      <c r="K27" s="39" t="inlineStr">
        <is>
          <t>j.poluektova@mediakassir.ru</t>
        </is>
      </c>
      <c r="L27" s="39" t="n">
        <v/>
      </c>
      <c r="M27" s="39" t="n">
        <v/>
      </c>
      <c r="N27" s="39" t="n">
        <v/>
      </c>
      <c r="O27" s="39" t="n">
        <v/>
      </c>
      <c r="P27" s="39" t="n">
        <v>0</v>
      </c>
      <c r="Q27" s="39" t="n">
        <v>15</v>
      </c>
      <c r="R27" s="39">
        <f>S27</f>
        <v/>
      </c>
      <c r="S27" s="39" t="inlineStr">
        <is>
          <t>premium.estate</t>
        </is>
      </c>
      <c r="T27" s="39" t="inlineStr">
        <is>
          <t>Все страницы</t>
        </is>
      </c>
      <c r="U27" s="39" t="inlineStr">
        <is>
          <t>Пакет  баннеров ( верхняя перетяжка, нижняя перетяжка, карточка ЖК)</t>
        </is>
      </c>
      <c r="V27" s="39" t="inlineStr"/>
      <c r="W27" s="39" t="inlineStr">
        <is>
          <t>Динамика</t>
        </is>
      </c>
      <c r="X27" s="39" t="inlineStr">
        <is>
          <t>пакет</t>
        </is>
      </c>
      <c r="Y27" s="39">
        <f>COUNT(AV27:DC27)</f>
        <v/>
      </c>
      <c r="Z27" s="39" t="inlineStr">
        <is>
          <t>месяц</t>
        </is>
      </c>
      <c r="AA27" s="39">
        <f>AB27/Y27</f>
        <v/>
      </c>
      <c r="AB27" s="39" t="n">
        <v>1</v>
      </c>
      <c r="AC27" s="40" t="n">
        <v>250000</v>
      </c>
      <c r="AD27" s="39" t="n">
        <v>1</v>
      </c>
      <c r="AE27" s="39" t="n">
        <v>0.05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/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42" t="n"/>
      <c r="AW27" s="42" t="n"/>
      <c r="AX27" s="42" t="n"/>
      <c r="AY27" s="42" t="n"/>
      <c r="AZ27" s="42" t="n"/>
      <c r="BA27" s="42" t="n"/>
      <c r="BB27" s="42" t="n"/>
      <c r="BC27" s="42" t="n"/>
      <c r="BD27" s="42" t="n"/>
      <c r="BE27" s="42" t="n"/>
      <c r="BF27" s="42" t="n"/>
      <c r="BG27" s="42" t="n"/>
      <c r="BH27" s="42" t="n"/>
      <c r="BI27" s="42" t="n"/>
      <c r="BJ27" s="42" t="n"/>
      <c r="BK27" s="42" t="n"/>
      <c r="BL27" s="42" t="n"/>
      <c r="BM27" s="42" t="n"/>
      <c r="BN27" s="42" t="n"/>
      <c r="BO27" s="42" t="n"/>
      <c r="BP27" s="42" t="n"/>
      <c r="BQ27" s="42" t="n"/>
      <c r="BR27" s="42" t="n"/>
      <c r="BS27" s="42" t="n"/>
      <c r="BT27" s="42" t="n"/>
      <c r="BU27" s="42" t="n"/>
      <c r="BV27" s="42" t="n"/>
      <c r="BW27" s="42" t="n"/>
      <c r="BX27" s="42" t="n"/>
      <c r="BY27" s="42" t="n"/>
      <c r="BZ27" s="42" t="n"/>
      <c r="CA27" s="42" t="n"/>
      <c r="CB27" s="42" t="n"/>
      <c r="CC27" s="42" t="n"/>
      <c r="CD27" s="42" t="n"/>
      <c r="CE27" s="42" t="n"/>
      <c r="CF27" s="42" t="n"/>
      <c r="CG27" s="42" t="n"/>
      <c r="CH27" s="42" t="n"/>
      <c r="CI27" s="42" t="n"/>
      <c r="CJ27" s="42" t="n"/>
      <c r="CK27" s="42" t="n"/>
      <c r="CL27" s="42" t="n"/>
      <c r="CM27" s="42" t="n"/>
      <c r="CN27" s="42" t="n"/>
      <c r="CO27" s="42" t="n"/>
      <c r="CP27" s="42" t="n"/>
      <c r="CQ27" s="42" t="n"/>
      <c r="CR27" s="42" t="n"/>
      <c r="CS27" s="42" t="n"/>
      <c r="CT27" s="42" t="n"/>
      <c r="CU27" s="42" t="n"/>
      <c r="CV27" s="42" t="n"/>
      <c r="CW27" s="42" t="n"/>
      <c r="CX27" s="42" t="n"/>
      <c r="CY27" s="42" t="n">
        <v>1</v>
      </c>
      <c r="CZ27" s="42" t="n">
        <v>1</v>
      </c>
      <c r="DA27" s="42" t="n">
        <v>1</v>
      </c>
      <c r="DB27" s="42" t="n">
        <v>1</v>
      </c>
      <c r="DC27" s="42" t="n">
        <v>1</v>
      </c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 ht="70" customHeight="1">
      <c r="A28" s="39" t="inlineStr">
        <is>
          <t>Недвижимость</t>
        </is>
      </c>
      <c r="B28" s="39" t="inlineStr">
        <is>
          <t>элитное</t>
        </is>
      </c>
      <c r="C28" s="39" t="inlineStr">
        <is>
          <t>недвижимость</t>
        </is>
      </c>
      <c r="D28" s="39" t="inlineStr">
        <is>
          <t>охват/лиды</t>
        </is>
      </c>
      <c r="E28" s="39" t="n">
        <v/>
      </c>
      <c r="F28" s="39" t="n">
        <v/>
      </c>
      <c r="G28" s="39" t="n">
        <v/>
      </c>
      <c r="H28" s="39" t="n">
        <v/>
      </c>
      <c r="I28" s="39" t="n">
        <v/>
      </c>
      <c r="J28" s="39" t="inlineStr">
        <is>
          <t>\\DOCS\Public\_Подрядчики (прайсы, презентации, ТТ)\lifedeluxe.ru</t>
        </is>
      </c>
      <c r="K28" s="39" t="inlineStr">
        <is>
          <t>Ольга Жулина &lt;adv@lifedeluxe.ru&gt;</t>
        </is>
      </c>
      <c r="L28" s="39" t="n">
        <v/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lifedeluxe.ru</t>
        </is>
      </c>
      <c r="T28" s="39" t="inlineStr">
        <is>
          <t xml:space="preserve">Все страницы, середина сайта. </t>
        </is>
      </c>
      <c r="U28" s="39" t="inlineStr">
        <is>
          <t>блок из трех ТГБ</t>
        </is>
      </c>
      <c r="V28" s="39" t="inlineStr"/>
      <c r="W28" s="39" t="inlineStr">
        <is>
          <t>Статика</t>
        </is>
      </c>
      <c r="X28" s="39" t="inlineStr">
        <is>
          <t>месяц</t>
        </is>
      </c>
      <c r="Y28" s="39">
        <f>COUNT(AV28:DC28)</f>
        <v/>
      </c>
      <c r="Z28" s="39" t="inlineStr">
        <is>
          <t>месяц</t>
        </is>
      </c>
      <c r="AA28" s="39">
        <f>AB28/Y28</f>
        <v/>
      </c>
      <c r="AB28" s="39" t="n">
        <v>1</v>
      </c>
      <c r="AC28" s="40" t="n">
        <v>129000</v>
      </c>
      <c r="AD28" s="39" t="n">
        <v>1</v>
      </c>
      <c r="AE28" s="39" t="n">
        <v>0.05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42" t="n"/>
      <c r="AW28" s="42" t="n"/>
      <c r="AX28" s="42" t="n"/>
      <c r="AY28" s="42" t="n"/>
      <c r="AZ28" s="42" t="n"/>
      <c r="BA28" s="42" t="n"/>
      <c r="BB28" s="42" t="n"/>
      <c r="BC28" s="42" t="n"/>
      <c r="BD28" s="42" t="n"/>
      <c r="BE28" s="42" t="n"/>
      <c r="BF28" s="42" t="n"/>
      <c r="BG28" s="42" t="n"/>
      <c r="BH28" s="42" t="n"/>
      <c r="BI28" s="42" t="n"/>
      <c r="BJ28" s="42" t="n"/>
      <c r="BK28" s="42" t="n"/>
      <c r="BL28" s="42" t="n"/>
      <c r="BM28" s="42" t="n"/>
      <c r="BN28" s="42" t="n"/>
      <c r="BO28" s="42" t="n"/>
      <c r="BP28" s="42" t="n"/>
      <c r="BQ28" s="42" t="n"/>
      <c r="BR28" s="42" t="n"/>
      <c r="BS28" s="42" t="n"/>
      <c r="BT28" s="42" t="n"/>
      <c r="BU28" s="42" t="n"/>
      <c r="BV28" s="42" t="n"/>
      <c r="BW28" s="42" t="n"/>
      <c r="BX28" s="42" t="n"/>
      <c r="BY28" s="42" t="n"/>
      <c r="BZ28" s="42" t="n"/>
      <c r="CA28" s="42" t="n"/>
      <c r="CB28" s="42" t="n"/>
      <c r="CC28" s="42" t="n"/>
      <c r="CD28" s="42" t="n"/>
      <c r="CE28" s="42" t="n"/>
      <c r="CF28" s="42" t="n"/>
      <c r="CG28" s="42" t="n"/>
      <c r="CH28" s="42" t="n"/>
      <c r="CI28" s="42" t="n"/>
      <c r="CJ28" s="42" t="n"/>
      <c r="CK28" s="42" t="n"/>
      <c r="CL28" s="42" t="n"/>
      <c r="CM28" s="42" t="n"/>
      <c r="CN28" s="42" t="n"/>
      <c r="CO28" s="42" t="n"/>
      <c r="CP28" s="42" t="n"/>
      <c r="CQ28" s="42" t="n"/>
      <c r="CR28" s="42" t="n"/>
      <c r="CS28" s="42" t="n"/>
      <c r="CT28" s="42" t="n"/>
      <c r="CU28" s="42" t="n"/>
      <c r="CV28" s="42" t="n"/>
      <c r="CW28" s="42" t="n"/>
      <c r="CX28" s="42" t="n"/>
      <c r="CY28" s="42" t="n">
        <v>1</v>
      </c>
      <c r="CZ28" s="42" t="n">
        <v>1</v>
      </c>
      <c r="DA28" s="42" t="n">
        <v>1</v>
      </c>
      <c r="DB28" s="42" t="n">
        <v>1</v>
      </c>
      <c r="DC28" s="42" t="n">
        <v>1</v>
      </c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 ht="70" customHeight="1">
      <c r="A29" s="39" t="inlineStr">
        <is>
          <t>Недвижимость</t>
        </is>
      </c>
      <c r="B29" s="39" t="inlineStr">
        <is>
          <t>элитное</t>
        </is>
      </c>
      <c r="C29" s="39" t="inlineStr">
        <is>
          <t>недвижимость</t>
        </is>
      </c>
      <c r="D29" s="39" t="inlineStr">
        <is>
          <t>охват/лиды</t>
        </is>
      </c>
      <c r="E29" s="39" t="n">
        <v/>
      </c>
      <c r="F29" s="39" t="n">
        <v/>
      </c>
      <c r="G29" s="39" t="n">
        <v/>
      </c>
      <c r="H29" s="39" t="n">
        <v/>
      </c>
      <c r="I29" s="39" t="n">
        <v/>
      </c>
      <c r="J29" s="39" t="inlineStr">
        <is>
          <t>\\DOCS\Public\_Подрядчики (прайсы, презентации, ТТ)\lifedeluxe.ru</t>
        </is>
      </c>
      <c r="K29" s="39" t="inlineStr">
        <is>
          <t>Ольга Жулина &lt;adv@lifedeluxe.ru&gt;</t>
        </is>
      </c>
      <c r="L29" s="39" t="n">
        <v/>
      </c>
      <c r="M29" s="39" t="n">
        <v/>
      </c>
      <c r="N29" s="39" t="n">
        <v/>
      </c>
      <c r="O29" s="39" t="n">
        <v/>
      </c>
      <c r="P29" s="39" t="n">
        <v>0</v>
      </c>
      <c r="Q29" s="39" t="n">
        <v>17</v>
      </c>
      <c r="R29" s="39">
        <f>S29</f>
        <v/>
      </c>
      <c r="S29" s="39" t="inlineStr">
        <is>
          <t>lifedeluxe.ru Бонус</t>
        </is>
      </c>
      <c r="T29" s="39" t="inlineStr">
        <is>
          <t>База недвижимости, разделы сайта</t>
        </is>
      </c>
      <c r="U29" s="39" t="inlineStr">
        <is>
          <t xml:space="preserve"> баннер g1 inner + безлимитная выгрузка объявлений (по всем объектам девелопера из сегмента бизнес и элит) + PR-поддержка (пресс-релизы, аналитическая/обзорная статья)</t>
        </is>
      </c>
      <c r="V29" s="39" t="inlineStr"/>
      <c r="W29" s="39" t="inlineStr">
        <is>
          <t>Статика</t>
        </is>
      </c>
      <c r="X29" s="39" t="inlineStr">
        <is>
          <t>месяц</t>
        </is>
      </c>
      <c r="Y29" s="39">
        <f>COUNT(AV29:DC29)</f>
        <v/>
      </c>
      <c r="Z29" s="39" t="inlineStr">
        <is>
          <t>месяц</t>
        </is>
      </c>
      <c r="AA29" s="39">
        <f>AB29/Y29</f>
        <v/>
      </c>
      <c r="AB29" s="39" t="n">
        <v>1</v>
      </c>
      <c r="AC29" s="40" t="n">
        <v>0</v>
      </c>
      <c r="AD29" s="39" t="n">
        <v>1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/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42" t="n"/>
      <c r="AW29" s="42" t="n"/>
      <c r="AX29" s="42" t="n"/>
      <c r="AY29" s="42" t="n"/>
      <c r="AZ29" s="42" t="n"/>
      <c r="BA29" s="42" t="n"/>
      <c r="BB29" s="42" t="n"/>
      <c r="BC29" s="42" t="n"/>
      <c r="BD29" s="42" t="n"/>
      <c r="BE29" s="42" t="n"/>
      <c r="BF29" s="42" t="n"/>
      <c r="BG29" s="42" t="n"/>
      <c r="BH29" s="42" t="n"/>
      <c r="BI29" s="42" t="n"/>
      <c r="BJ29" s="42" t="n"/>
      <c r="BK29" s="42" t="n"/>
      <c r="BL29" s="42" t="n"/>
      <c r="BM29" s="42" t="n"/>
      <c r="BN29" s="42" t="n"/>
      <c r="BO29" s="42" t="n"/>
      <c r="BP29" s="42" t="n"/>
      <c r="BQ29" s="42" t="n"/>
      <c r="BR29" s="42" t="n"/>
      <c r="BS29" s="42" t="n"/>
      <c r="BT29" s="42" t="n"/>
      <c r="BU29" s="42" t="n"/>
      <c r="BV29" s="42" t="n"/>
      <c r="BW29" s="42" t="n"/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42" t="n"/>
      <c r="CK29" s="42" t="n"/>
      <c r="CL29" s="42" t="n"/>
      <c r="CM29" s="42" t="n"/>
      <c r="CN29" s="42" t="n"/>
      <c r="CO29" s="42" t="n"/>
      <c r="CP29" s="42" t="n"/>
      <c r="CQ29" s="42" t="n"/>
      <c r="CR29" s="42" t="n"/>
      <c r="CS29" s="42" t="n"/>
      <c r="CT29" s="42" t="n"/>
      <c r="CU29" s="42" t="n"/>
      <c r="CV29" s="42" t="n"/>
      <c r="CW29" s="42" t="n"/>
      <c r="CX29" s="42" t="n"/>
      <c r="CY29" s="42" t="n">
        <v>1</v>
      </c>
      <c r="CZ29" s="42" t="n">
        <v>1</v>
      </c>
      <c r="DA29" s="42" t="n">
        <v>1</v>
      </c>
      <c r="DB29" s="42" t="n">
        <v>1</v>
      </c>
      <c r="DC29" s="42" t="n">
        <v>1</v>
      </c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 ht="70" customHeight="1">
      <c r="A30" s="39" t="inlineStr">
        <is>
          <t>Все</t>
        </is>
      </c>
      <c r="B30" s="39" t="inlineStr">
        <is>
          <t>Все</t>
        </is>
      </c>
      <c r="C30" s="39" t="inlineStr">
        <is>
          <t>wi-fi</t>
        </is>
      </c>
      <c r="D30" s="39" t="inlineStr">
        <is>
          <t>охват</t>
        </is>
      </c>
      <c r="E30" s="39" t="inlineStr">
        <is>
          <t>\\DOCS\Public\_Подрядчики (прайсы, презентации, ТТ)\ИМХО</t>
        </is>
      </c>
      <c r="F30" s="39" t="inlineStr">
        <is>
          <t>надо протестировать, однозначно коллеги не могут ответить</t>
        </is>
      </c>
      <c r="G30" s="39" t="n">
        <v/>
      </c>
      <c r="H30" s="39" t="inlineStr">
        <is>
          <t>возвратная СК 25%</t>
        </is>
      </c>
      <c r="I30" s="39" t="n">
        <v/>
      </c>
      <c r="J30" s="39" t="inlineStr">
        <is>
          <t>\\DOCS\Public\_Подрядчики (прайсы, презентации, ТТ)\Квант</t>
        </is>
      </c>
      <c r="K30" s="39" t="inlineStr">
        <is>
          <t>Smolenkova Ekaterina &lt;e.smolenkova@qvant.ru&gt;
Stepanova Mariya &lt;m.stepanova@qvant.ru&gt;</t>
        </is>
      </c>
      <c r="L30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30" s="39" t="inlineStr">
        <is>
          <t xml:space="preserve">200000р. до ндс после скидок </t>
        </is>
      </c>
      <c r="N30" s="39" t="inlineStr">
        <is>
          <t>да</t>
        </is>
      </c>
      <c r="O30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30" s="39" t="n">
        <v>0</v>
      </c>
      <c r="Q30" s="39" t="n">
        <v>18</v>
      </c>
      <c r="R30" s="39">
        <f>S30</f>
        <v/>
      </c>
      <c r="S30" s="39" t="inlineStr">
        <is>
          <t>Максима Телеком ( Qvant)
wi-fi.ru</t>
        </is>
      </c>
      <c r="T30" s="39" t="inlineStr">
        <is>
          <t xml:space="preserve">ГЕО РФ, АLL до 24 лет (школьники, студенты) </t>
        </is>
      </c>
      <c r="U30" s="39" t="inlineStr">
        <is>
          <t>Графический баннер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неделя</t>
        </is>
      </c>
      <c r="AA30" s="39">
        <f>AB30/Y30</f>
        <v/>
      </c>
      <c r="AB30" s="39" t="n">
        <v>1200</v>
      </c>
      <c r="AC30" s="40" t="n">
        <v>250</v>
      </c>
      <c r="AD30" s="39" t="n">
        <v>1.3</v>
      </c>
      <c r="AE30" s="39" t="n">
        <v>0.3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2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42" t="n"/>
      <c r="AW30" s="42" t="n"/>
      <c r="AX30" s="42" t="n"/>
      <c r="AY30" s="42" t="n"/>
      <c r="AZ30" s="42" t="n"/>
      <c r="BA30" s="42" t="n"/>
      <c r="BB30" s="42" t="n"/>
      <c r="BC30" s="42" t="n"/>
      <c r="BD30" s="42" t="n"/>
      <c r="BE30" s="42" t="n"/>
      <c r="BF30" s="42" t="n"/>
      <c r="BG30" s="42" t="n"/>
      <c r="BH30" s="42" t="n"/>
      <c r="BI30" s="42" t="n"/>
      <c r="BJ30" s="42" t="n"/>
      <c r="BK30" s="42" t="n"/>
      <c r="BL30" s="42" t="n"/>
      <c r="BM30" s="42" t="n"/>
      <c r="BN30" s="42" t="n"/>
      <c r="BO30" s="42" t="n"/>
      <c r="BP30" s="42" t="n"/>
      <c r="BQ30" s="42" t="n"/>
      <c r="BR30" s="42" t="n"/>
      <c r="BS30" s="42" t="n"/>
      <c r="BT30" s="42" t="n"/>
      <c r="BU30" s="42" t="n"/>
      <c r="BV30" s="42" t="n"/>
      <c r="BW30" s="42" t="n"/>
      <c r="BX30" s="42" t="n"/>
      <c r="BY30" s="42" t="n"/>
      <c r="BZ30" s="42" t="n"/>
      <c r="CA30" s="42" t="n"/>
      <c r="CB30" s="42" t="n"/>
      <c r="CC30" s="42" t="n"/>
      <c r="CD30" s="42" t="n"/>
      <c r="CE30" s="42" t="n"/>
      <c r="CF30" s="42" t="n"/>
      <c r="CG30" s="42" t="n"/>
      <c r="CH30" s="42" t="n"/>
      <c r="CI30" s="42" t="n"/>
      <c r="CJ30" s="42" t="n"/>
      <c r="CK30" s="42" t="n"/>
      <c r="CL30" s="42" t="n"/>
      <c r="CM30" s="42" t="n"/>
      <c r="CN30" s="42" t="n"/>
      <c r="CO30" s="42" t="n"/>
      <c r="CP30" s="42" t="n"/>
      <c r="CQ30" s="42" t="n"/>
      <c r="CR30" s="42" t="n"/>
      <c r="CS30" s="42" t="n"/>
      <c r="CT30" s="42" t="n"/>
      <c r="CU30" s="42" t="n"/>
      <c r="CV30" s="42" t="n"/>
      <c r="CW30" s="42" t="n"/>
      <c r="CX30" s="42" t="n"/>
      <c r="CY30" s="42" t="n">
        <v>1</v>
      </c>
      <c r="CZ30" s="42" t="n">
        <v>1</v>
      </c>
      <c r="DA30" s="42" t="n">
        <v>1</v>
      </c>
      <c r="DB30" s="42" t="n">
        <v>1</v>
      </c>
      <c r="DC30" s="42" t="n">
        <v>1</v>
      </c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 ht="70" customHeight="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охват/лиды</t>
        </is>
      </c>
      <c r="E31" s="39" t="inlineStr">
        <is>
          <t>https://disk.yandex.ru/d/vH4v5q4mM1I8Bw</t>
        </is>
      </c>
      <c r="F31" s="39" t="inlineStr">
        <is>
          <t>да</t>
        </is>
      </c>
      <c r="G31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1" s="39" t="n">
        <v>0.3</v>
      </c>
      <c r="I31" s="39" t="n">
        <v/>
      </c>
      <c r="J31" s="39" t="inlineStr">
        <is>
          <t xml:space="preserve">ссылка медиакит - https://disk.yandex.ru/d/Z2FHEnCuW6QErg 
ссылка прайс - https://disk.yandex.ru/d/3HDwHs8WWIcpaQ </t>
        </is>
      </c>
      <c r="K31" s="39" t="inlineStr">
        <is>
          <t>m.voevodkina@mediatoday.ru
z.dzhorabaeva@mediatoday.ru
e.zlobina@mediatoday.ru</t>
        </is>
      </c>
      <c r="L31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31" s="39" t="inlineStr">
        <is>
          <t>Минимальный бюджет кампании - 250 000р.</t>
        </is>
      </c>
      <c r="N31" s="39" t="inlineStr">
        <is>
          <t>нет</t>
        </is>
      </c>
      <c r="O31" s="39" t="inlineStr">
        <is>
          <t>Бесплатное изготовление материалов из исходников клиента/
Мультиформатность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Mediatoday</t>
        </is>
      </c>
      <c r="T31" s="39" t="inlineStr">
        <is>
          <t>Размещение на страницах сайтов. Таргетинг по социально-демографическим характеристикам и интересам.</t>
        </is>
      </c>
      <c r="U31" s="39" t="inlineStr">
        <is>
          <t>ADBAR, FULLSCREEN, IN-APP, ADBAR+FULLSCREEN, BANNER (+InStream), ALL-ROLL (InStream+OutStream)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1000</v>
      </c>
      <c r="AC31" s="40" t="n">
        <v>630</v>
      </c>
      <c r="AD31" s="39" t="n">
        <v>1</v>
      </c>
      <c r="AE31" s="39" t="n">
        <v>0.3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3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42" t="n"/>
      <c r="AW31" s="42" t="n"/>
      <c r="AX31" s="42" t="n"/>
      <c r="AY31" s="42" t="n"/>
      <c r="AZ31" s="42" t="n"/>
      <c r="BA31" s="42" t="n"/>
      <c r="BB31" s="42" t="n"/>
      <c r="BC31" s="42" t="n"/>
      <c r="BD31" s="42" t="n"/>
      <c r="BE31" s="42" t="n"/>
      <c r="BF31" s="42" t="n"/>
      <c r="BG31" s="42" t="n"/>
      <c r="BH31" s="42" t="n"/>
      <c r="BI31" s="42" t="n"/>
      <c r="BJ31" s="42" t="n"/>
      <c r="BK31" s="42" t="n"/>
      <c r="BL31" s="42" t="n"/>
      <c r="BM31" s="42" t="n"/>
      <c r="BN31" s="42" t="n"/>
      <c r="BO31" s="42" t="n"/>
      <c r="BP31" s="42" t="n"/>
      <c r="BQ31" s="42" t="n"/>
      <c r="BR31" s="42" t="n"/>
      <c r="BS31" s="42" t="n"/>
      <c r="BT31" s="42" t="n"/>
      <c r="BU31" s="42" t="n"/>
      <c r="BV31" s="42" t="n"/>
      <c r="BW31" s="42" t="n"/>
      <c r="BX31" s="42" t="n"/>
      <c r="BY31" s="42" t="n"/>
      <c r="BZ31" s="42" t="n"/>
      <c r="CA31" s="42" t="n"/>
      <c r="CB31" s="42" t="n"/>
      <c r="CC31" s="42" t="n"/>
      <c r="CD31" s="42" t="n"/>
      <c r="CE31" s="42" t="n"/>
      <c r="CF31" s="42" t="n"/>
      <c r="CG31" s="42" t="n"/>
      <c r="CH31" s="42" t="n"/>
      <c r="CI31" s="42" t="n"/>
      <c r="CJ31" s="42" t="n"/>
      <c r="CK31" s="42" t="n"/>
      <c r="CL31" s="42" t="n"/>
      <c r="CM31" s="42" t="n"/>
      <c r="CN31" s="42" t="n"/>
      <c r="CO31" s="42" t="n"/>
      <c r="CP31" s="42" t="n"/>
      <c r="CQ31" s="42" t="n"/>
      <c r="CR31" s="42" t="n"/>
      <c r="CS31" s="42" t="n"/>
      <c r="CT31" s="42" t="n"/>
      <c r="CU31" s="42" t="n"/>
      <c r="CV31" s="42" t="n"/>
      <c r="CW31" s="42" t="n"/>
      <c r="CX31" s="42" t="n"/>
      <c r="CY31" s="42" t="n">
        <v>1</v>
      </c>
      <c r="CZ31" s="42" t="n">
        <v>1</v>
      </c>
      <c r="DA31" s="42" t="n">
        <v>1</v>
      </c>
      <c r="DB31" s="42" t="n">
        <v>1</v>
      </c>
      <c r="DC31" s="42" t="n">
        <v>1</v>
      </c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 ht="70" customHeight="1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охват/лиды</t>
        </is>
      </c>
      <c r="E32" s="39" t="inlineStr">
        <is>
          <t>ссылка - https://disk.yandex.ru/i/Q_K23_lBIiDaDg</t>
        </is>
      </c>
      <c r="F32" s="39" t="inlineStr">
        <is>
          <t>да</t>
        </is>
      </c>
      <c r="G32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2" s="39" t="n">
        <v/>
      </c>
      <c r="I32" s="39" t="inlineStr">
        <is>
          <t>Не рекомендуем сокращать WL.</t>
        </is>
      </c>
      <c r="J32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32" s="39" t="inlineStr">
        <is>
          <t>m.voevodkina@mediatoday.ru
z.dzhorabaeva@mediatoday.ru
e.zlobina@mediatoday.ru</t>
        </is>
      </c>
      <c r="L32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32" s="39" t="inlineStr">
        <is>
          <t>Минимальный бюджет кампании - 300 000р.</t>
        </is>
      </c>
      <c r="N32" s="39" t="inlineStr">
        <is>
          <t>нет</t>
        </is>
      </c>
      <c r="O32" s="39" t="inlineStr">
        <is>
          <t>Бесплатное изготовление материалов из исходников клиента/
Мультиформатность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Cats</t>
        </is>
      </c>
      <c r="T32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2" s="39" t="n">
        <v/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>1000</v>
      </c>
      <c r="AC32" s="40" t="n">
        <v>650</v>
      </c>
      <c r="AD32" s="39" t="n">
        <v>1</v>
      </c>
      <c r="AE32" s="39" t="n">
        <v/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4</v>
      </c>
      <c r="AK32" s="39">
        <f>AI32/AJ32</f>
        <v/>
      </c>
      <c r="AL32" s="41" t="inlineStr"/>
      <c r="AM32" s="39">
        <f>AB32</f>
        <v/>
      </c>
      <c r="AN32" s="41" t="inlineStr"/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42" t="n"/>
      <c r="AW32" s="42" t="n"/>
      <c r="AX32" s="42" t="n"/>
      <c r="AY32" s="42" t="n"/>
      <c r="AZ32" s="42" t="n"/>
      <c r="BA32" s="42" t="n"/>
      <c r="BB32" s="42" t="n"/>
      <c r="BC32" s="42" t="n"/>
      <c r="BD32" s="42" t="n"/>
      <c r="BE32" s="42" t="n"/>
      <c r="BF32" s="42" t="n"/>
      <c r="BG32" s="42" t="n"/>
      <c r="BH32" s="42" t="n"/>
      <c r="BI32" s="42" t="n"/>
      <c r="BJ32" s="42" t="n"/>
      <c r="BK32" s="42" t="n"/>
      <c r="BL32" s="42" t="n"/>
      <c r="BM32" s="42" t="n"/>
      <c r="BN32" s="42" t="n"/>
      <c r="BO32" s="42" t="n"/>
      <c r="BP32" s="42" t="n"/>
      <c r="BQ32" s="42" t="n"/>
      <c r="BR32" s="42" t="n"/>
      <c r="BS32" s="42" t="n"/>
      <c r="BT32" s="42" t="n"/>
      <c r="BU32" s="42" t="n"/>
      <c r="BV32" s="42" t="n"/>
      <c r="BW32" s="42" t="n"/>
      <c r="BX32" s="42" t="n"/>
      <c r="BY32" s="42" t="n"/>
      <c r="BZ32" s="42" t="n"/>
      <c r="CA32" s="42" t="n"/>
      <c r="CB32" s="42" t="n"/>
      <c r="CC32" s="42" t="n"/>
      <c r="CD32" s="42" t="n"/>
      <c r="CE32" s="42" t="n"/>
      <c r="CF32" s="42" t="n"/>
      <c r="CG32" s="42" t="n"/>
      <c r="CH32" s="42" t="n"/>
      <c r="CI32" s="42" t="n"/>
      <c r="CJ32" s="42" t="n"/>
      <c r="CK32" s="42" t="n"/>
      <c r="CL32" s="42" t="n"/>
      <c r="CM32" s="42" t="n"/>
      <c r="CN32" s="42" t="n"/>
      <c r="CO32" s="42" t="n"/>
      <c r="CP32" s="42" t="n"/>
      <c r="CQ32" s="42" t="n"/>
      <c r="CR32" s="42" t="n"/>
      <c r="CS32" s="42" t="n"/>
      <c r="CT32" s="42" t="n"/>
      <c r="CU32" s="42" t="n"/>
      <c r="CV32" s="42" t="n"/>
      <c r="CW32" s="42" t="n"/>
      <c r="CX32" s="42" t="n"/>
      <c r="CY32" s="42" t="n">
        <v>1</v>
      </c>
      <c r="CZ32" s="42" t="n">
        <v>1</v>
      </c>
      <c r="DA32" s="42" t="n">
        <v>1</v>
      </c>
      <c r="DB32" s="42" t="n">
        <v>1</v>
      </c>
      <c r="DC32" s="42" t="n">
        <v>1</v>
      </c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r="33" ht="70" customHeight="1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inlineStr">
        <is>
          <t>ссылка - https://disk.yandex.ru/i/Q_K23_lBIiDaDg</t>
        </is>
      </c>
      <c r="F33" s="39" t="inlineStr">
        <is>
          <t>да</t>
        </is>
      </c>
      <c r="G33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3" s="39" t="n">
        <v/>
      </c>
      <c r="I33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33" s="39" t="inlineStr">
        <is>
          <t>презентация - https://disk.yandex.ru/d/ugDgYO7MuchHzQ
ссылка прайс - https://disk.yandex.ru/d/E73EVkqrj6ts-g</t>
        </is>
      </c>
      <c r="K33" s="39" t="inlineStr">
        <is>
          <t>m.voevodkina@mediatoday.ru
z.dzhorabaeva@mediatoday.ru
e.zlobina@mediatoday.ru</t>
        </is>
      </c>
      <c r="L33" s="39" t="n">
        <v/>
      </c>
      <c r="M33" s="39" t="inlineStr">
        <is>
          <t>Минимальный бюджет кампании - 300 000р.</t>
        </is>
      </c>
      <c r="N33" s="39" t="inlineStr">
        <is>
          <t>нет</t>
        </is>
      </c>
      <c r="O33" s="39" t="inlineStr">
        <is>
          <t>Бесплатное изготовление материалов из исходников клиента/
Мультиформатность</t>
        </is>
      </c>
      <c r="P33" s="39" t="n">
        <v>1</v>
      </c>
      <c r="Q33" s="39" t="n">
        <v>21</v>
      </c>
      <c r="R33" s="39">
        <f>S33</f>
        <v/>
      </c>
      <c r="S33" s="39" t="inlineStr">
        <is>
          <t>Cats, пакет "Мультивидео"</t>
        </is>
      </c>
      <c r="T33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3" s="39" t="n">
        <v/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1000</v>
      </c>
      <c r="AC33" s="40" t="n">
        <v>500</v>
      </c>
      <c r="AD33" s="39" t="n">
        <v>1</v>
      </c>
      <c r="AE33" s="39" t="n">
        <v/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4</v>
      </c>
      <c r="AK33" s="39">
        <f>AI33/AJ33</f>
        <v/>
      </c>
      <c r="AL33" s="41" t="inlineStr"/>
      <c r="AM33" s="39">
        <f>AB33</f>
        <v/>
      </c>
      <c r="AN33" s="41" t="inlineStr"/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42" t="n"/>
      <c r="AW33" s="42" t="n"/>
      <c r="AX33" s="42" t="n"/>
      <c r="AY33" s="42" t="n"/>
      <c r="AZ33" s="42" t="n"/>
      <c r="BA33" s="42" t="n"/>
      <c r="BB33" s="42" t="n"/>
      <c r="BC33" s="42" t="n"/>
      <c r="BD33" s="42" t="n"/>
      <c r="BE33" s="42" t="n"/>
      <c r="BF33" s="42" t="n"/>
      <c r="BG33" s="42" t="n"/>
      <c r="BH33" s="42" t="n"/>
      <c r="BI33" s="42" t="n"/>
      <c r="BJ33" s="42" t="n"/>
      <c r="BK33" s="42" t="n"/>
      <c r="BL33" s="42" t="n"/>
      <c r="BM33" s="42" t="n"/>
      <c r="BN33" s="42" t="n"/>
      <c r="BO33" s="42" t="n"/>
      <c r="BP33" s="42" t="n"/>
      <c r="BQ33" s="42" t="n"/>
      <c r="BR33" s="42" t="n"/>
      <c r="BS33" s="42" t="n"/>
      <c r="BT33" s="42" t="n"/>
      <c r="BU33" s="42" t="n"/>
      <c r="BV33" s="42" t="n"/>
      <c r="BW33" s="42" t="n"/>
      <c r="BX33" s="42" t="n"/>
      <c r="BY33" s="42" t="n"/>
      <c r="BZ33" s="42" t="n"/>
      <c r="CA33" s="42" t="n"/>
      <c r="CB33" s="42" t="n"/>
      <c r="CC33" s="42" t="n"/>
      <c r="CD33" s="42" t="n"/>
      <c r="CE33" s="42" t="n"/>
      <c r="CF33" s="42" t="n"/>
      <c r="CG33" s="42" t="n"/>
      <c r="CH33" s="42" t="n"/>
      <c r="CI33" s="42" t="n"/>
      <c r="CJ33" s="42" t="n"/>
      <c r="CK33" s="42" t="n"/>
      <c r="CL33" s="42" t="n"/>
      <c r="CM33" s="42" t="n"/>
      <c r="CN33" s="42" t="n"/>
      <c r="CO33" s="42" t="n"/>
      <c r="CP33" s="42" t="n"/>
      <c r="CQ33" s="42" t="n"/>
      <c r="CR33" s="42" t="n"/>
      <c r="CS33" s="42" t="n"/>
      <c r="CT33" s="42" t="n"/>
      <c r="CU33" s="42" t="n"/>
      <c r="CV33" s="42" t="n"/>
      <c r="CW33" s="42" t="n"/>
      <c r="CX33" s="42" t="n"/>
      <c r="CY33" s="42" t="n">
        <v>1</v>
      </c>
      <c r="CZ33" s="42" t="n">
        <v>1</v>
      </c>
      <c r="DA33" s="42" t="n">
        <v>1</v>
      </c>
      <c r="DB33" s="42" t="n">
        <v>1</v>
      </c>
      <c r="DC33" s="42" t="n">
        <v>1</v>
      </c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 ht="70" customHeight="1">
      <c r="A34" s="39" t="inlineStr">
        <is>
          <t>Все</t>
        </is>
      </c>
      <c r="B34" s="39" t="inlineStr">
        <is>
          <t>Все</t>
        </is>
      </c>
      <c r="C34" s="39" t="inlineStr">
        <is>
          <t>Маркетплейс</t>
        </is>
      </c>
      <c r="D34" s="39" t="inlineStr">
        <is>
          <t>охват/лиды</t>
        </is>
      </c>
      <c r="E34" s="39" t="n">
        <v/>
      </c>
      <c r="F34" s="39" t="n">
        <v/>
      </c>
      <c r="G34" s="39" t="n">
        <v/>
      </c>
      <c r="H34" s="39" t="inlineStr">
        <is>
          <t>Условия размещения для Клиентов/для агентства- единые</t>
        </is>
      </c>
      <c r="I34" s="39" t="inlineStr">
        <is>
          <t xml:space="preserve">Очень долго отвечают //2-3 дня
</t>
        </is>
      </c>
      <c r="J34" s="39" t="inlineStr">
        <is>
          <t>\\DOCS\Public\_Подрядчики (прайсы, презентации, ТТ)\Ozon</t>
        </is>
      </c>
      <c r="K34" s="39" t="inlineStr">
        <is>
          <t>Ovodkova Yuliya Leonidovna &lt;yovodkova@ozon.ru&gt;
Burov Dmitriy Dmitrievich' &lt;dburov@ozon.ru&gt;</t>
        </is>
      </c>
      <c r="L34" s="39" t="n">
        <v/>
      </c>
      <c r="M34" s="39" t="n">
        <v/>
      </c>
      <c r="N34" s="39" t="n">
        <v/>
      </c>
      <c r="O34" s="39" t="inlineStr">
        <is>
          <t>нижняя часть воронки/маркетплейс</t>
        </is>
      </c>
      <c r="P34" s="39" t="n">
        <v>-1</v>
      </c>
      <c r="Q34" s="39" t="n">
        <v>22</v>
      </c>
      <c r="R34" s="39">
        <f>S34</f>
        <v/>
      </c>
      <c r="S34" s="39" t="inlineStr">
        <is>
          <t>ozon</t>
        </is>
      </c>
      <c r="T34" s="39" t="inlineStr">
        <is>
          <t>В карточке товара (целевых или смежных категорий товаров)</t>
        </is>
      </c>
      <c r="U34" s="39" t="inlineStr">
        <is>
          <t>Баннер</t>
        </is>
      </c>
      <c r="V34" s="39" t="inlineStr"/>
      <c r="W34" s="39" t="inlineStr">
        <is>
          <t>Динамика</t>
        </is>
      </c>
      <c r="X34" s="39" t="inlineStr">
        <is>
          <t>1000 показов</t>
        </is>
      </c>
      <c r="Y34" s="39">
        <f>COUNT(AV34:DC34)</f>
        <v/>
      </c>
      <c r="Z34" s="39" t="inlineStr">
        <is>
          <t>недели</t>
        </is>
      </c>
      <c r="AA34" s="39">
        <f>AB34/Y34</f>
        <v/>
      </c>
      <c r="AB34" s="39" t="n">
        <v>2940.899680030115</v>
      </c>
      <c r="AC34" s="40" t="n">
        <v>70.84</v>
      </c>
      <c r="AD34" s="39" t="n">
        <v>1</v>
      </c>
      <c r="AE34" s="39" t="n">
        <v>0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AB34*1000</f>
        <v/>
      </c>
      <c r="AJ34" s="39" t="n">
        <v/>
      </c>
      <c r="AK34" s="39">
        <f>AI34/AJ34</f>
        <v/>
      </c>
      <c r="AL34" s="41" t="inlineStr"/>
      <c r="AM34" s="39">
        <f>AB34</f>
        <v/>
      </c>
      <c r="AN34" s="41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/>
      <c r="AU34" s="40">
        <f>AG34/AT34</f>
        <v/>
      </c>
      <c r="AV34" s="42" t="n"/>
      <c r="AW34" s="42" t="n"/>
      <c r="AX34" s="42" t="n"/>
      <c r="AY34" s="42" t="n"/>
      <c r="AZ34" s="42" t="n"/>
      <c r="BA34" s="42" t="n"/>
      <c r="BB34" s="42" t="n"/>
      <c r="BC34" s="42" t="n"/>
      <c r="BD34" s="42" t="n"/>
      <c r="BE34" s="42" t="n"/>
      <c r="BF34" s="42" t="n"/>
      <c r="BG34" s="42" t="n"/>
      <c r="BH34" s="42" t="n"/>
      <c r="BI34" s="42" t="n"/>
      <c r="BJ34" s="42" t="n"/>
      <c r="BK34" s="42" t="n"/>
      <c r="BL34" s="42" t="n"/>
      <c r="BM34" s="42" t="n"/>
      <c r="BN34" s="42" t="n"/>
      <c r="BO34" s="42" t="n"/>
      <c r="BP34" s="42" t="n"/>
      <c r="BQ34" s="42" t="n"/>
      <c r="BR34" s="42" t="n"/>
      <c r="BS34" s="42" t="n"/>
      <c r="BT34" s="42" t="n"/>
      <c r="BU34" s="42" t="n"/>
      <c r="BV34" s="42" t="n"/>
      <c r="BW34" s="42" t="n"/>
      <c r="BX34" s="42" t="n"/>
      <c r="BY34" s="42" t="n"/>
      <c r="BZ34" s="42" t="n"/>
      <c r="CA34" s="42" t="n"/>
      <c r="CB34" s="42" t="n"/>
      <c r="CC34" s="42" t="n"/>
      <c r="CD34" s="42" t="n"/>
      <c r="CE34" s="42" t="n"/>
      <c r="CF34" s="42" t="n"/>
      <c r="CG34" s="42" t="n"/>
      <c r="CH34" s="42" t="n"/>
      <c r="CI34" s="42" t="n"/>
      <c r="CJ34" s="42" t="n"/>
      <c r="CK34" s="42" t="n"/>
      <c r="CL34" s="42" t="n"/>
      <c r="CM34" s="42" t="n"/>
      <c r="CN34" s="42" t="n"/>
      <c r="CO34" s="42" t="n"/>
      <c r="CP34" s="42" t="n"/>
      <c r="CQ34" s="42" t="n"/>
      <c r="CR34" s="42" t="n"/>
      <c r="CS34" s="42" t="n"/>
      <c r="CT34" s="42" t="n"/>
      <c r="CU34" s="42" t="n"/>
      <c r="CV34" s="42" t="n"/>
      <c r="CW34" s="42" t="n"/>
      <c r="CX34" s="42" t="n"/>
      <c r="CY34" s="42" t="n">
        <v>1</v>
      </c>
      <c r="CZ34" s="42" t="n">
        <v>1</v>
      </c>
      <c r="DA34" s="42" t="n">
        <v>1</v>
      </c>
      <c r="DB34" s="42" t="n">
        <v>1</v>
      </c>
      <c r="DC34" s="42" t="n">
        <v>1</v>
      </c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</row>
    <row r="35" ht="70" customHeight="1">
      <c r="A35" s="39" t="inlineStr">
        <is>
          <t>Все</t>
        </is>
      </c>
      <c r="B35" s="39" t="inlineStr">
        <is>
          <t>Все</t>
        </is>
      </c>
      <c r="C35" s="39" t="inlineStr">
        <is>
          <t>Маркетплейс</t>
        </is>
      </c>
      <c r="D35" s="39" t="inlineStr">
        <is>
          <t>охват/лиды</t>
        </is>
      </c>
      <c r="E35" s="39" t="n">
        <v/>
      </c>
      <c r="F35" s="39" t="n">
        <v/>
      </c>
      <c r="G35" s="39" t="n">
        <v/>
      </c>
      <c r="H35" s="39" t="n">
        <v/>
      </c>
      <c r="I35" s="39" t="n">
        <v/>
      </c>
      <c r="J35" s="39" t="inlineStr">
        <is>
          <t>\\DOCS\Public\_Подрядчики (прайсы, презентации, ТТ)\СберМаркет</t>
        </is>
      </c>
      <c r="K35" s="39" t="inlineStr">
        <is>
          <t>Alexander Veselkov
+79254892362
сотрудник сбера</t>
        </is>
      </c>
      <c r="L35" s="39" t="n">
        <v/>
      </c>
      <c r="M35" s="39" t="inlineStr">
        <is>
          <t>500т.р.</t>
        </is>
      </c>
      <c r="N35" s="39" t="n">
        <v/>
      </c>
      <c r="O35" s="39" t="n">
        <v/>
      </c>
      <c r="P35" s="39" t="n">
        <v>0</v>
      </c>
      <c r="Q35" s="39" t="n">
        <v>23</v>
      </c>
      <c r="R35" s="39">
        <f>S35</f>
        <v/>
      </c>
      <c r="S35" s="39" t="inlineStr">
        <is>
          <t>СберМаркет</t>
        </is>
      </c>
      <c r="T35" s="39" t="inlineStr">
        <is>
          <t>Стартовый баннер при входе в приложение</t>
        </is>
      </c>
      <c r="U35" s="39" t="inlineStr">
        <is>
          <t>Баннер</t>
        </is>
      </c>
      <c r="V35" s="39" t="inlineStr"/>
      <c r="W35" s="39" t="inlineStr">
        <is>
          <t>Динамика</t>
        </is>
      </c>
      <c r="X35" s="39" t="inlineStr">
        <is>
          <t>пакет</t>
        </is>
      </c>
      <c r="Y35" s="39">
        <f>COUNT(AV35:DC35)</f>
        <v/>
      </c>
      <c r="Z35" s="39" t="inlineStr">
        <is>
          <t>неделя</t>
        </is>
      </c>
      <c r="AA35" s="39">
        <f>AB35/Y35</f>
        <v/>
      </c>
      <c r="AB35" s="39" t="n">
        <v>1</v>
      </c>
      <c r="AC35" s="40" t="n">
        <v>300000</v>
      </c>
      <c r="AD35" s="39" t="n">
        <v>1.5</v>
      </c>
      <c r="AE35" s="39" t="n">
        <v>0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AB35*1000</f>
        <v/>
      </c>
      <c r="AJ35" s="39" t="n">
        <v>3.1</v>
      </c>
      <c r="AK35" s="39">
        <f>AI35/AJ35</f>
        <v/>
      </c>
      <c r="AL35" s="41" t="inlineStr"/>
      <c r="AM35" s="39">
        <f>AB35</f>
        <v/>
      </c>
      <c r="AN35" s="41" t="inlineStr"/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inlineStr"/>
      <c r="AU35" s="40">
        <f>AG35/AT35</f>
        <v/>
      </c>
      <c r="AV35" s="42" t="n"/>
      <c r="AW35" s="42" t="n"/>
      <c r="AX35" s="42" t="n"/>
      <c r="AY35" s="42" t="n"/>
      <c r="AZ35" s="42" t="n"/>
      <c r="BA35" s="42" t="n"/>
      <c r="BB35" s="42" t="n"/>
      <c r="BC35" s="42" t="n"/>
      <c r="BD35" s="42" t="n"/>
      <c r="BE35" s="42" t="n"/>
      <c r="BF35" s="42" t="n"/>
      <c r="BG35" s="42" t="n"/>
      <c r="BH35" s="42" t="n"/>
      <c r="BI35" s="42" t="n"/>
      <c r="BJ35" s="42" t="n"/>
      <c r="BK35" s="42" t="n"/>
      <c r="BL35" s="42" t="n"/>
      <c r="BM35" s="42" t="n"/>
      <c r="BN35" s="42" t="n"/>
      <c r="BO35" s="42" t="n"/>
      <c r="BP35" s="42" t="n"/>
      <c r="BQ35" s="42" t="n"/>
      <c r="BR35" s="42" t="n"/>
      <c r="BS35" s="42" t="n"/>
      <c r="BT35" s="42" t="n"/>
      <c r="BU35" s="42" t="n"/>
      <c r="BV35" s="42" t="n"/>
      <c r="BW35" s="42" t="n"/>
      <c r="BX35" s="42" t="n"/>
      <c r="BY35" s="42" t="n"/>
      <c r="BZ35" s="42" t="n"/>
      <c r="CA35" s="42" t="n"/>
      <c r="CB35" s="42" t="n"/>
      <c r="CC35" s="42" t="n"/>
      <c r="CD35" s="42" t="n"/>
      <c r="CE35" s="42" t="n"/>
      <c r="CF35" s="42" t="n"/>
      <c r="CG35" s="42" t="n"/>
      <c r="CH35" s="42" t="n"/>
      <c r="CI35" s="42" t="n"/>
      <c r="CJ35" s="42" t="n"/>
      <c r="CK35" s="42" t="n"/>
      <c r="CL35" s="42" t="n"/>
      <c r="CM35" s="42" t="n"/>
      <c r="CN35" s="42" t="n"/>
      <c r="CO35" s="42" t="n"/>
      <c r="CP35" s="42" t="n"/>
      <c r="CQ35" s="42" t="n"/>
      <c r="CR35" s="42" t="n"/>
      <c r="CS35" s="42" t="n"/>
      <c r="CT35" s="42" t="n"/>
      <c r="CU35" s="42" t="n"/>
      <c r="CV35" s="42" t="n"/>
      <c r="CW35" s="42" t="n"/>
      <c r="CX35" s="42" t="n"/>
      <c r="CY35" s="42" t="n">
        <v>1</v>
      </c>
      <c r="CZ35" s="42" t="n">
        <v>1</v>
      </c>
      <c r="DA35" s="42" t="n">
        <v>1</v>
      </c>
      <c r="DB35" s="42" t="n">
        <v>1</v>
      </c>
      <c r="DC35" s="42" t="n">
        <v>1</v>
      </c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</row>
    <row r="36" ht="70" customHeight="1">
      <c r="A36" s="39" t="inlineStr">
        <is>
          <t>Все</t>
        </is>
      </c>
      <c r="B36" s="39" t="inlineStr">
        <is>
          <t>Все</t>
        </is>
      </c>
      <c r="C36" s="39" t="inlineStr">
        <is>
          <t>Сеть</t>
        </is>
      </c>
      <c r="D36" s="39" t="inlineStr">
        <is>
          <t>охват/лиды</t>
        </is>
      </c>
      <c r="E36" s="39" t="n">
        <v/>
      </c>
      <c r="F36" s="39" t="inlineStr">
        <is>
          <t>да</t>
        </is>
      </c>
      <c r="G36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6" s="39" t="inlineStr">
        <is>
          <t>30% СК</t>
        </is>
      </c>
      <c r="I36" s="39" t="inlineStr">
        <is>
          <t>Brand Lift в процессе разработки</t>
        </is>
      </c>
      <c r="J36" s="39" t="inlineStr">
        <is>
          <t xml:space="preserve">https://disk.yandex.ru/i/dpVzTOMfXe_NmQ </t>
        </is>
      </c>
      <c r="K36" s="39" t="inlineStr">
        <is>
          <t>e.mardoyan@punchmedia.ru; v.ovchenkov@punchmedia.ru</t>
        </is>
      </c>
      <c r="L36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6" s="39" t="inlineStr">
        <is>
          <t>нет, но реко от 200 000 рублей</t>
        </is>
      </c>
      <c r="N36" s="39" t="inlineStr">
        <is>
          <t>нет</t>
        </is>
      </c>
      <c r="O36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6" s="39" t="n">
        <v>0</v>
      </c>
      <c r="Q36" s="39" t="n">
        <v>24</v>
      </c>
      <c r="R36" s="39">
        <f>S36</f>
        <v/>
      </c>
      <c r="S36" s="39" t="inlineStr">
        <is>
          <t>PunchMedia Group</t>
        </is>
      </c>
      <c r="T36" s="39" t="inlineStr">
        <is>
          <t>Рекламный плеер на страницах сайтов сетевое размещение  (Desktop+Mobile), любые таргеты</t>
        </is>
      </c>
      <c r="U36" s="39" t="inlineStr">
        <is>
          <t xml:space="preserve">600х338 px баннер </t>
        </is>
      </c>
      <c r="V36" s="39" t="inlineStr"/>
      <c r="W36" s="39" t="inlineStr">
        <is>
          <t>Динамика</t>
        </is>
      </c>
      <c r="X36" s="39" t="inlineStr">
        <is>
          <t>1000 показов</t>
        </is>
      </c>
      <c r="Y36" s="39">
        <f>COUNT(AV36:DC36)</f>
        <v/>
      </c>
      <c r="Z36" s="39" t="inlineStr">
        <is>
          <t>недели</t>
        </is>
      </c>
      <c r="AA36" s="39">
        <f>AB36/Y36</f>
        <v/>
      </c>
      <c r="AB36" s="39" t="n">
        <v>1000</v>
      </c>
      <c r="AC36" s="40" t="n">
        <v>330</v>
      </c>
      <c r="AD36" s="39" t="n">
        <v>1</v>
      </c>
      <c r="AE36" s="39" t="inlineStr">
        <is>
          <t>клиентская скидка 5% на все размещения, и скидка 10% на размещения кампаний бюджетом от 2 млн рублей</t>
        </is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AB36*1000</f>
        <v/>
      </c>
      <c r="AJ36" s="39" t="n">
        <v>2</v>
      </c>
      <c r="AK36" s="39">
        <f>AI36/AJ36</f>
        <v/>
      </c>
      <c r="AL36" s="41" t="inlineStr"/>
      <c r="AM36" s="39">
        <f>AB36</f>
        <v/>
      </c>
      <c r="AN36" s="41" t="inlineStr"/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inlineStr"/>
      <c r="AU36" s="40">
        <f>AG36/AT36</f>
        <v/>
      </c>
      <c r="AV36" s="42" t="n"/>
      <c r="AW36" s="42" t="n"/>
      <c r="AX36" s="42" t="n"/>
      <c r="AY36" s="42" t="n"/>
      <c r="AZ36" s="42" t="n"/>
      <c r="BA36" s="42" t="n"/>
      <c r="BB36" s="42" t="n"/>
      <c r="BC36" s="42" t="n"/>
      <c r="BD36" s="42" t="n"/>
      <c r="BE36" s="42" t="n"/>
      <c r="BF36" s="42" t="n"/>
      <c r="BG36" s="42" t="n"/>
      <c r="BH36" s="42" t="n"/>
      <c r="BI36" s="42" t="n"/>
      <c r="BJ36" s="42" t="n"/>
      <c r="BK36" s="42" t="n"/>
      <c r="BL36" s="42" t="n"/>
      <c r="BM36" s="42" t="n"/>
      <c r="BN36" s="42" t="n"/>
      <c r="BO36" s="42" t="n"/>
      <c r="BP36" s="42" t="n"/>
      <c r="BQ36" s="42" t="n"/>
      <c r="BR36" s="42" t="n"/>
      <c r="BS36" s="42" t="n"/>
      <c r="BT36" s="42" t="n"/>
      <c r="BU36" s="42" t="n"/>
      <c r="BV36" s="42" t="n"/>
      <c r="BW36" s="42" t="n"/>
      <c r="BX36" s="42" t="n"/>
      <c r="BY36" s="42" t="n"/>
      <c r="BZ36" s="42" t="n"/>
      <c r="CA36" s="42" t="n"/>
      <c r="CB36" s="42" t="n"/>
      <c r="CC36" s="42" t="n"/>
      <c r="CD36" s="42" t="n"/>
      <c r="CE36" s="42" t="n"/>
      <c r="CF36" s="42" t="n"/>
      <c r="CG36" s="42" t="n"/>
      <c r="CH36" s="42" t="n"/>
      <c r="CI36" s="42" t="n"/>
      <c r="CJ36" s="42" t="n"/>
      <c r="CK36" s="42" t="n"/>
      <c r="CL36" s="42" t="n"/>
      <c r="CM36" s="42" t="n"/>
      <c r="CN36" s="42" t="n"/>
      <c r="CO36" s="42" t="n"/>
      <c r="CP36" s="42" t="n"/>
      <c r="CQ36" s="42" t="n"/>
      <c r="CR36" s="42" t="n"/>
      <c r="CS36" s="42" t="n"/>
      <c r="CT36" s="42" t="n"/>
      <c r="CU36" s="42" t="n"/>
      <c r="CV36" s="42" t="n"/>
      <c r="CW36" s="42" t="n"/>
      <c r="CX36" s="42" t="n"/>
      <c r="CY36" s="42" t="n">
        <v>1</v>
      </c>
      <c r="CZ36" s="42" t="n">
        <v>1</v>
      </c>
      <c r="DA36" s="42" t="n">
        <v>1</v>
      </c>
      <c r="DB36" s="42" t="n">
        <v>1</v>
      </c>
      <c r="DC36" s="42" t="n">
        <v>1</v>
      </c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</row>
    <row r="37">
      <c r="A37" s="43" t="n"/>
      <c r="B37" s="43" t="n"/>
      <c r="C37" s="43" t="n"/>
      <c r="D37" s="43" t="n"/>
      <c r="E37" s="43" t="n"/>
      <c r="F37" s="43" t="n"/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5" t="n"/>
      <c r="AD37" s="44" t="n"/>
      <c r="AE37" s="44" t="inlineStr">
        <is>
          <t>Итого:</t>
        </is>
      </c>
      <c r="AF37" s="44">
        <f>SUMIF(AI13:AI36,"&gt;0",AG13:AG36)/AI37*1000</f>
        <v/>
      </c>
      <c r="AG37" s="45">
        <f>SUM(AG13:AG36)</f>
        <v/>
      </c>
      <c r="AH37" s="45">
        <f>SUM(AH13:AH36)</f>
        <v/>
      </c>
      <c r="AI37" s="44">
        <f>SUM(AI13:AI36)</f>
        <v/>
      </c>
      <c r="AJ37" s="44">
        <f>SUMIF(AK13:AK36,"&gt;0",AI13:AI36)/AK37</f>
        <v/>
      </c>
      <c r="AK37" s="44">
        <f>SUM(AK13:AK36)*0.8</f>
        <v/>
      </c>
      <c r="AL37" s="46">
        <f>SUMIF(AI13:AI36,"&gt;0",AM13:AM36)/AI37</f>
        <v/>
      </c>
      <c r="AM37" s="44">
        <f>SUM(AM13:AM36)</f>
        <v/>
      </c>
      <c r="AN37" s="46">
        <f>SUMIF(AI13:AI36,"&gt;0",AO13:AO36)/AI37</f>
        <v/>
      </c>
      <c r="AO37" s="44">
        <f>SUM(AO13:AO36)</f>
        <v/>
      </c>
      <c r="AP37" s="45">
        <f>SUMIF(AI13:AI36,"&gt;0",AG13:AG36)/AI37*1000</f>
        <v/>
      </c>
      <c r="AQ37" s="45">
        <f>SUMIF(AK13:AK36,"&gt;0",AG13:AG36)/AK37*1000</f>
        <v/>
      </c>
      <c r="AR37" s="45">
        <f>SUMIF(AM13:AM36,"&gt;0",AG13:AG36)/AM37</f>
        <v/>
      </c>
      <c r="AS37" s="45">
        <f>SUMIF(AO13:AO36,"&gt;0",AG13:AG36)/AO37</f>
        <v/>
      </c>
      <c r="AT37" s="44">
        <f>SUM(AT13:AM36)</f>
        <v/>
      </c>
      <c r="AU37" s="45">
        <f>SUMIF(AT13:AT36,"&gt;0",AG13:AG36)/AT37</f>
        <v/>
      </c>
      <c r="AV37" s="44">
        <f>SUMIF(AU13:AU36,"&gt;0",AG13:AG36)/AU37</f>
        <v/>
      </c>
      <c r="AW37" s="43" t="n"/>
      <c r="AX37" s="43" t="n"/>
      <c r="AY37" s="43" t="n"/>
      <c r="AZ37" s="43" t="n"/>
      <c r="BA37" s="43" t="n"/>
      <c r="BB37" s="43" t="n"/>
      <c r="BC37" s="43" t="n"/>
      <c r="BD37" s="43" t="n"/>
      <c r="BE37" s="43" t="n"/>
      <c r="BF37" s="43" t="n"/>
      <c r="BG37" s="43" t="n"/>
      <c r="BH37" s="43" t="n"/>
      <c r="BI37" s="43" t="n"/>
      <c r="BJ37" s="43" t="n"/>
      <c r="BK37" s="43" t="n"/>
      <c r="BL37" s="43" t="n"/>
      <c r="BM37" s="43" t="n"/>
      <c r="BN37" s="43" t="n"/>
      <c r="BO37" s="43" t="n"/>
      <c r="BP37" s="43" t="n"/>
      <c r="BQ37" s="43" t="n"/>
      <c r="BR37" s="43" t="n"/>
      <c r="BS37" s="43" t="n"/>
      <c r="BT37" s="43" t="n"/>
      <c r="BU37" s="43" t="n"/>
      <c r="BV37" s="43" t="n"/>
      <c r="BW37" s="43" t="n"/>
      <c r="BX37" s="43" t="n"/>
      <c r="BY37" s="43" t="n"/>
      <c r="BZ37" s="43" t="n"/>
      <c r="CA37" s="43" t="n"/>
      <c r="CB37" s="43" t="n"/>
      <c r="CC37" s="43" t="n"/>
      <c r="CD37" s="43" t="n"/>
      <c r="CE37" s="43" t="n"/>
      <c r="CF37" s="43" t="n"/>
      <c r="CG37" s="43" t="n"/>
      <c r="CH37" s="43" t="n"/>
      <c r="CI37" s="43" t="n"/>
      <c r="CJ37" s="43" t="n"/>
      <c r="CK37" s="43" t="n"/>
      <c r="CL37" s="43" t="n"/>
      <c r="CM37" s="43" t="n"/>
      <c r="CN37" s="43" t="n"/>
      <c r="CO37" s="43" t="n"/>
      <c r="CP37" s="43" t="n"/>
      <c r="CQ37" s="43" t="n"/>
      <c r="CR37" s="43" t="n"/>
      <c r="CS37" s="43" t="n"/>
      <c r="CT37" s="43" t="n"/>
      <c r="CU37" s="43" t="n"/>
      <c r="CV37" s="43" t="n"/>
      <c r="CW37" s="43" t="n"/>
      <c r="CX37" s="43" t="n"/>
      <c r="CY37" s="43" t="n"/>
      <c r="CZ37" s="43" t="n"/>
      <c r="DA37" s="43" t="n"/>
      <c r="DB37" s="43" t="n"/>
      <c r="DC37" s="43" t="n"/>
      <c r="DD37" s="43" t="n"/>
      <c r="DE37" s="43" t="n"/>
      <c r="DF37" s="43" t="n"/>
      <c r="DG37" s="43" t="n"/>
      <c r="DH37" s="43" t="n"/>
      <c r="DI37" s="43" t="n"/>
      <c r="DJ37" s="43" t="n"/>
      <c r="DK37" s="43" t="n"/>
      <c r="DL37" s="43" t="n"/>
      <c r="DM37" s="43" t="n"/>
      <c r="DN37" s="43" t="n"/>
    </row>
    <row r="38">
      <c r="A38" s="43" t="n"/>
      <c r="B38" s="43" t="n"/>
      <c r="C38" s="43" t="n"/>
      <c r="D38" s="43" t="n"/>
      <c r="E38" s="43" t="n"/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43" t="n"/>
      <c r="T38" s="43" t="n"/>
      <c r="U38" s="43" t="n"/>
      <c r="V38" s="43" t="n"/>
      <c r="W38" s="43" t="n"/>
      <c r="X38" s="43" t="n"/>
      <c r="Y38" s="43" t="n"/>
      <c r="Z38" s="43" t="n"/>
      <c r="AA38" s="43" t="n"/>
      <c r="AB38" s="43" t="n"/>
      <c r="AC38" s="47" t="inlineStr">
        <is>
          <t>Сервис DCM</t>
        </is>
      </c>
      <c r="AD38" s="43" t="n"/>
      <c r="AE38" s="43" t="n"/>
      <c r="AF38" s="43" t="n"/>
      <c r="AG38" s="40">
        <f>(AI37*2.5)*1.5/1000</f>
        <v/>
      </c>
      <c r="AH38" s="43" t="n"/>
      <c r="AI38" s="43" t="n"/>
      <c r="AJ38" s="43" t="n"/>
      <c r="AK38" s="43" t="n"/>
      <c r="AL38" s="48" t="n"/>
      <c r="AM38" s="43" t="n"/>
      <c r="AN38" s="43" t="n"/>
      <c r="AO38" s="43" t="n"/>
      <c r="AP38" s="43" t="n"/>
      <c r="AQ38" s="43" t="n"/>
      <c r="AR38" s="43" t="n"/>
      <c r="AS38" s="43" t="n"/>
      <c r="AT38" s="43" t="n"/>
      <c r="AU38" s="43" t="n"/>
      <c r="AV38" s="43" t="n"/>
      <c r="AW38" s="43" t="n"/>
      <c r="AX38" s="43" t="n"/>
      <c r="AY38" s="43" t="n"/>
      <c r="AZ38" s="43" t="n"/>
      <c r="BA38" s="43" t="n"/>
      <c r="BB38" s="43" t="n"/>
      <c r="BC38" s="43" t="n"/>
      <c r="BD38" s="43" t="n"/>
      <c r="BE38" s="43" t="n"/>
      <c r="BF38" s="43" t="n"/>
      <c r="BG38" s="43" t="n"/>
      <c r="BH38" s="43" t="n"/>
      <c r="BI38" s="43" t="n"/>
      <c r="BJ38" s="43" t="n"/>
      <c r="BK38" s="43" t="n"/>
      <c r="BL38" s="43" t="n"/>
      <c r="BM38" s="43" t="n"/>
      <c r="BN38" s="43" t="n"/>
      <c r="BO38" s="43" t="n"/>
      <c r="BP38" s="43" t="n"/>
      <c r="BQ38" s="43" t="n"/>
      <c r="BR38" s="43" t="n"/>
      <c r="BS38" s="43" t="n"/>
      <c r="BT38" s="43" t="n"/>
      <c r="BU38" s="43" t="n"/>
      <c r="BV38" s="43" t="n"/>
      <c r="BW38" s="43" t="n"/>
      <c r="BX38" s="43" t="n"/>
      <c r="BY38" s="43" t="n"/>
      <c r="BZ38" s="43" t="n"/>
      <c r="CA38" s="43" t="n"/>
      <c r="CB38" s="43" t="n"/>
      <c r="CC38" s="43" t="n"/>
      <c r="CD38" s="43" t="n"/>
      <c r="CE38" s="43" t="n"/>
      <c r="CF38" s="43" t="n"/>
      <c r="CG38" s="43" t="n"/>
      <c r="CH38" s="43" t="n"/>
      <c r="CI38" s="43" t="n"/>
      <c r="CJ38" s="43" t="n"/>
      <c r="CK38" s="43" t="n"/>
      <c r="CL38" s="43" t="n"/>
      <c r="CM38" s="43" t="n"/>
      <c r="CN38" s="43" t="n"/>
      <c r="CO38" s="43" t="n"/>
      <c r="CP38" s="43" t="n"/>
      <c r="CQ38" s="43" t="n"/>
      <c r="CR38" s="43" t="n"/>
      <c r="CS38" s="43" t="n"/>
      <c r="CT38" s="43" t="n"/>
      <c r="CU38" s="43" t="n"/>
      <c r="CV38" s="43" t="n"/>
      <c r="CW38" s="43" t="n"/>
      <c r="CX38" s="43" t="n"/>
      <c r="CY38" s="43" t="n"/>
      <c r="CZ38" s="43" t="n"/>
      <c r="DA38" s="43" t="n"/>
      <c r="DB38" s="43" t="n"/>
      <c r="DC38" s="43" t="n"/>
      <c r="DD38" s="43" t="n"/>
      <c r="DE38" s="43" t="n"/>
      <c r="DF38" s="43" t="n"/>
      <c r="DG38" s="43" t="n"/>
      <c r="DH38" s="43" t="n"/>
      <c r="DI38" s="43" t="n"/>
      <c r="DJ38" s="43" t="n"/>
      <c r="DK38" s="43" t="n"/>
      <c r="DL38" s="43" t="n"/>
      <c r="DM38" s="43" t="n"/>
      <c r="DN38" s="43" t="n"/>
    </row>
    <row r="39">
      <c r="A39" s="43" t="n"/>
      <c r="B39" s="43" t="n"/>
      <c r="C39" s="43" t="n"/>
      <c r="D39" s="43" t="n"/>
      <c r="E39" s="43" t="n"/>
      <c r="F39" s="43" t="n"/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43" t="n"/>
      <c r="T39" s="43" t="n"/>
      <c r="U39" s="43" t="n"/>
      <c r="V39" s="43" t="n"/>
      <c r="W39" s="43" t="n"/>
      <c r="X39" s="43" t="n"/>
      <c r="Y39" s="43" t="n"/>
      <c r="Z39" s="43" t="n"/>
      <c r="AA39" s="43" t="n"/>
      <c r="AB39" s="43" t="n"/>
      <c r="AC39" s="47" t="inlineStr">
        <is>
          <t>Итого медиа бюджет</t>
        </is>
      </c>
      <c r="AD39" s="43" t="n"/>
      <c r="AE39" s="43" t="n"/>
      <c r="AF39" s="43" t="n"/>
      <c r="AG39" s="40">
        <f>SUM(AG37:AG38)</f>
        <v/>
      </c>
      <c r="AH39" s="43" t="n"/>
      <c r="AI39" s="43" t="n"/>
      <c r="AJ39" s="43" t="n"/>
      <c r="AK39" s="43" t="n"/>
      <c r="AL39" s="48" t="n"/>
      <c r="AM39" s="43" t="n"/>
      <c r="AN39" s="43" t="n"/>
      <c r="AO39" s="43" t="n"/>
      <c r="AP39" s="43" t="n"/>
      <c r="AQ39" s="43" t="n"/>
      <c r="AR39" s="43" t="n"/>
      <c r="AS39" s="43" t="n"/>
      <c r="AT39" s="43" t="n"/>
      <c r="AU39" s="43" t="n"/>
      <c r="AV39" s="43" t="n"/>
      <c r="AW39" s="43" t="n"/>
      <c r="AX39" s="43" t="n"/>
      <c r="AY39" s="43" t="n"/>
      <c r="AZ39" s="43" t="n"/>
      <c r="BA39" s="43" t="n"/>
      <c r="BB39" s="43" t="n"/>
      <c r="BC39" s="43" t="n"/>
      <c r="BD39" s="43" t="n"/>
      <c r="BE39" s="43" t="n"/>
      <c r="BF39" s="43" t="n"/>
      <c r="BG39" s="43" t="n"/>
      <c r="BH39" s="43" t="n"/>
      <c r="BI39" s="43" t="n"/>
      <c r="BJ39" s="43" t="n"/>
      <c r="BK39" s="43" t="n"/>
      <c r="BL39" s="43" t="n"/>
      <c r="BM39" s="43" t="n"/>
      <c r="BN39" s="43" t="n"/>
      <c r="BO39" s="43" t="n"/>
      <c r="BP39" s="43" t="n"/>
      <c r="BQ39" s="43" t="n"/>
      <c r="BR39" s="43" t="n"/>
      <c r="BS39" s="43" t="n"/>
      <c r="BT39" s="43" t="n"/>
      <c r="BU39" s="43" t="n"/>
      <c r="BV39" s="43" t="n"/>
      <c r="BW39" s="43" t="n"/>
      <c r="BX39" s="43" t="n"/>
      <c r="BY39" s="43" t="n"/>
      <c r="BZ39" s="43" t="n"/>
      <c r="CA39" s="43" t="n"/>
      <c r="CB39" s="43" t="n"/>
      <c r="CC39" s="43" t="n"/>
      <c r="CD39" s="43" t="n"/>
      <c r="CE39" s="43" t="n"/>
      <c r="CF39" s="43" t="n"/>
      <c r="CG39" s="43" t="n"/>
      <c r="CH39" s="43" t="n"/>
      <c r="CI39" s="43" t="n"/>
      <c r="CJ39" s="43" t="n"/>
      <c r="CK39" s="43" t="n"/>
      <c r="CL39" s="43" t="n"/>
      <c r="CM39" s="43" t="n"/>
      <c r="CN39" s="43" t="n"/>
      <c r="CO39" s="43" t="n"/>
      <c r="CP39" s="43" t="n"/>
      <c r="CQ39" s="43" t="n"/>
      <c r="CR39" s="43" t="n"/>
      <c r="CS39" s="43" t="n"/>
      <c r="CT39" s="43" t="n"/>
      <c r="CU39" s="43" t="n"/>
      <c r="CV39" s="43" t="n"/>
      <c r="CW39" s="43" t="n"/>
      <c r="CX39" s="43" t="n"/>
      <c r="CY39" s="43" t="n"/>
      <c r="CZ39" s="43" t="n"/>
      <c r="DA39" s="43" t="n"/>
      <c r="DB39" s="43" t="n"/>
      <c r="DC39" s="43" t="n"/>
      <c r="DD39" s="43" t="n"/>
      <c r="DE39" s="43" t="n"/>
      <c r="DF39" s="43" t="n"/>
      <c r="DG39" s="43" t="n"/>
      <c r="DH39" s="43" t="n"/>
      <c r="DI39" s="43" t="n"/>
      <c r="DJ39" s="43" t="n"/>
      <c r="DK39" s="43" t="n"/>
      <c r="DL39" s="43" t="n"/>
      <c r="DM39" s="43" t="n"/>
      <c r="DN39" s="43" t="n"/>
    </row>
    <row r="40">
      <c r="A40" s="43" t="n"/>
      <c r="B40" s="43" t="n"/>
      <c r="C40" s="43" t="n"/>
      <c r="D40" s="43" t="n"/>
      <c r="E40" s="43" t="n"/>
      <c r="F40" s="43" t="n"/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3" t="n"/>
      <c r="T40" s="43" t="n"/>
      <c r="U40" s="43" t="n"/>
      <c r="V40" s="43" t="n"/>
      <c r="W40" s="43" t="n"/>
      <c r="X40" s="43" t="n"/>
      <c r="Y40" s="43" t="n"/>
      <c r="Z40" s="43" t="n"/>
      <c r="AA40" s="43" t="n"/>
      <c r="AB40" s="43" t="n"/>
      <c r="AC40" s="47" t="inlineStr">
        <is>
          <t>АК</t>
        </is>
      </c>
      <c r="AD40" s="43" t="n"/>
      <c r="AE40" s="43" t="n"/>
      <c r="AF40" s="43" t="inlineStr">
        <is>
          <t>10%</t>
        </is>
      </c>
      <c r="AG40" s="40">
        <f>AG39*AF40</f>
        <v/>
      </c>
      <c r="AH40" s="43" t="n"/>
      <c r="AI40" s="43" t="n"/>
      <c r="AJ40" s="43" t="n"/>
      <c r="AK40" s="43" t="n"/>
      <c r="AL40" s="48" t="n"/>
      <c r="AM40" s="43" t="n"/>
      <c r="AN40" s="43" t="n"/>
      <c r="AO40" s="43" t="n"/>
      <c r="AP40" s="43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  <c r="BA40" s="43" t="n"/>
      <c r="BB40" s="43" t="n"/>
      <c r="BC40" s="43" t="n"/>
      <c r="BD40" s="43" t="n"/>
      <c r="BE40" s="43" t="n"/>
      <c r="BF40" s="43" t="n"/>
      <c r="BG40" s="43" t="n"/>
      <c r="BH40" s="43" t="n"/>
      <c r="BI40" s="43" t="n"/>
      <c r="BJ40" s="43" t="n"/>
      <c r="BK40" s="43" t="n"/>
      <c r="BL40" s="43" t="n"/>
      <c r="BM40" s="43" t="n"/>
      <c r="BN40" s="43" t="n"/>
      <c r="BO40" s="43" t="n"/>
      <c r="BP40" s="43" t="n"/>
      <c r="BQ40" s="43" t="n"/>
      <c r="BR40" s="43" t="n"/>
      <c r="BS40" s="43" t="n"/>
      <c r="BT40" s="43" t="n"/>
      <c r="BU40" s="43" t="n"/>
      <c r="BV40" s="43" t="n"/>
      <c r="BW40" s="43" t="n"/>
      <c r="BX40" s="43" t="n"/>
      <c r="BY40" s="43" t="n"/>
      <c r="BZ40" s="43" t="n"/>
      <c r="CA40" s="43" t="n"/>
      <c r="CB40" s="43" t="n"/>
      <c r="CC40" s="43" t="n"/>
      <c r="CD40" s="43" t="n"/>
      <c r="CE40" s="43" t="n"/>
      <c r="CF40" s="43" t="n"/>
      <c r="CG40" s="43" t="n"/>
      <c r="CH40" s="43" t="n"/>
      <c r="CI40" s="43" t="n"/>
      <c r="CJ40" s="43" t="n"/>
      <c r="CK40" s="43" t="n"/>
      <c r="CL40" s="43" t="n"/>
      <c r="CM40" s="43" t="n"/>
      <c r="CN40" s="43" t="n"/>
      <c r="CO40" s="43" t="n"/>
      <c r="CP40" s="43" t="n"/>
      <c r="CQ40" s="43" t="n"/>
      <c r="CR40" s="43" t="n"/>
      <c r="CS40" s="43" t="n"/>
      <c r="CT40" s="43" t="n"/>
      <c r="CU40" s="43" t="n"/>
      <c r="CV40" s="43" t="n"/>
      <c r="CW40" s="43" t="n"/>
      <c r="CX40" s="43" t="n"/>
      <c r="CY40" s="43" t="n"/>
      <c r="CZ40" s="43" t="n"/>
      <c r="DA40" s="43" t="n"/>
      <c r="DB40" s="43" t="n"/>
      <c r="DC40" s="43" t="n"/>
      <c r="DD40" s="43" t="n"/>
      <c r="DE40" s="43" t="n"/>
      <c r="DF40" s="43" t="n"/>
      <c r="DG40" s="43" t="n"/>
      <c r="DH40" s="43" t="n"/>
      <c r="DI40" s="43" t="n"/>
      <c r="DJ40" s="43" t="n"/>
      <c r="DK40" s="43" t="n"/>
      <c r="DL40" s="43" t="n"/>
      <c r="DM40" s="43" t="n"/>
      <c r="DN40" s="43" t="n"/>
    </row>
    <row r="41">
      <c r="A41" s="43" t="n"/>
      <c r="B41" s="43" t="n"/>
      <c r="C41" s="43" t="n"/>
      <c r="D41" s="43" t="n"/>
      <c r="E41" s="43" t="n"/>
      <c r="F41" s="43" t="n"/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  <c r="Q41" s="43" t="n"/>
      <c r="R41" s="43" t="n"/>
      <c r="S41" s="43" t="n"/>
      <c r="T41" s="43" t="n"/>
      <c r="U41" s="43" t="n"/>
      <c r="V41" s="43" t="n"/>
      <c r="W41" s="43" t="n"/>
      <c r="X41" s="43" t="n"/>
      <c r="Y41" s="43" t="n"/>
      <c r="Z41" s="43" t="n"/>
      <c r="AA41" s="43" t="n"/>
      <c r="AB41" s="43" t="n"/>
      <c r="AC41" s="47" t="inlineStr">
        <is>
          <t>НДС</t>
        </is>
      </c>
      <c r="AD41" s="43" t="n"/>
      <c r="AE41" s="43" t="n"/>
      <c r="AF41" s="43" t="inlineStr">
        <is>
          <t>20%</t>
        </is>
      </c>
      <c r="AG41" s="40">
        <f>((AG39)+AG40)*AF41</f>
        <v/>
      </c>
      <c r="AH41" s="43" t="n"/>
      <c r="AI41" s="43" t="n"/>
      <c r="AJ41" s="43" t="n"/>
      <c r="AK41" s="43" t="n"/>
      <c r="AL41" s="48" t="n"/>
      <c r="AM41" s="43" t="n"/>
      <c r="AN41" s="43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  <c r="BA41" s="43" t="n"/>
      <c r="BB41" s="43" t="n"/>
      <c r="BC41" s="43" t="n"/>
      <c r="BD41" s="43" t="n"/>
      <c r="BE41" s="43" t="n"/>
      <c r="BF41" s="43" t="n"/>
      <c r="BG41" s="43" t="n"/>
      <c r="BH41" s="43" t="n"/>
      <c r="BI41" s="43" t="n"/>
      <c r="BJ41" s="43" t="n"/>
      <c r="BK41" s="43" t="n"/>
      <c r="BL41" s="43" t="n"/>
      <c r="BM41" s="43" t="n"/>
      <c r="BN41" s="43" t="n"/>
      <c r="BO41" s="43" t="n"/>
      <c r="BP41" s="43" t="n"/>
      <c r="BQ41" s="43" t="n"/>
      <c r="BR41" s="43" t="n"/>
      <c r="BS41" s="43" t="n"/>
      <c r="BT41" s="43" t="n"/>
      <c r="BU41" s="43" t="n"/>
      <c r="BV41" s="43" t="n"/>
      <c r="BW41" s="43" t="n"/>
      <c r="BX41" s="43" t="n"/>
      <c r="BY41" s="43" t="n"/>
      <c r="BZ41" s="43" t="n"/>
      <c r="CA41" s="43" t="n"/>
      <c r="CB41" s="43" t="n"/>
      <c r="CC41" s="43" t="n"/>
      <c r="CD41" s="43" t="n"/>
      <c r="CE41" s="43" t="n"/>
      <c r="CF41" s="43" t="n"/>
      <c r="CG41" s="43" t="n"/>
      <c r="CH41" s="43" t="n"/>
      <c r="CI41" s="43" t="n"/>
      <c r="CJ41" s="43" t="n"/>
      <c r="CK41" s="43" t="n"/>
      <c r="CL41" s="43" t="n"/>
      <c r="CM41" s="43" t="n"/>
      <c r="CN41" s="43" t="n"/>
      <c r="CO41" s="43" t="n"/>
      <c r="CP41" s="43" t="n"/>
      <c r="CQ41" s="43" t="n"/>
      <c r="CR41" s="43" t="n"/>
      <c r="CS41" s="43" t="n"/>
      <c r="CT41" s="43" t="n"/>
      <c r="CU41" s="43" t="n"/>
      <c r="CV41" s="43" t="n"/>
      <c r="CW41" s="43" t="n"/>
      <c r="CX41" s="43" t="n"/>
      <c r="CY41" s="43" t="n"/>
      <c r="CZ41" s="43" t="n"/>
      <c r="DA41" s="43" t="n"/>
      <c r="DB41" s="43" t="n"/>
      <c r="DC41" s="43" t="n"/>
      <c r="DD41" s="43" t="n"/>
      <c r="DE41" s="43" t="n"/>
      <c r="DF41" s="43" t="n"/>
      <c r="DG41" s="43" t="n"/>
      <c r="DH41" s="43" t="n"/>
      <c r="DI41" s="43" t="n"/>
      <c r="DJ41" s="43" t="n"/>
      <c r="DK41" s="43" t="n"/>
      <c r="DL41" s="43" t="n"/>
      <c r="DM41" s="43" t="n"/>
      <c r="DN41" s="43" t="n"/>
    </row>
    <row r="42">
      <c r="A42" s="43" t="n"/>
      <c r="B42" s="43" t="n"/>
      <c r="C42" s="43" t="n"/>
      <c r="D42" s="43" t="n"/>
      <c r="E42" s="43" t="n"/>
      <c r="F42" s="43" t="n"/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43" t="n"/>
      <c r="T42" s="43" t="n"/>
      <c r="U42" s="43" t="n"/>
      <c r="V42" s="43" t="n"/>
      <c r="W42" s="43" t="n"/>
      <c r="X42" s="43" t="n"/>
      <c r="Y42" s="43" t="n"/>
      <c r="Z42" s="43" t="n"/>
      <c r="AA42" s="43" t="n"/>
      <c r="AB42" s="43" t="n"/>
      <c r="AC42" s="47" t="inlineStr">
        <is>
          <t>Производство ролика, с НДС</t>
        </is>
      </c>
      <c r="AD42" s="43" t="n"/>
      <c r="AE42" s="43" t="n"/>
      <c r="AF42" s="43" t="n"/>
      <c r="AG42" s="40" t="inlineStr">
        <is>
          <t>0.00р</t>
        </is>
      </c>
      <c r="AH42" s="43" t="n"/>
      <c r="AI42" s="43" t="n"/>
      <c r="AJ42" s="43" t="n"/>
      <c r="AK42" s="43" t="n"/>
      <c r="AL42" s="48" t="n"/>
      <c r="AM42" s="43" t="n"/>
      <c r="AN42" s="43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  <c r="BA42" s="43" t="n"/>
      <c r="BB42" s="43" t="n"/>
      <c r="BC42" s="43" t="n"/>
      <c r="BD42" s="43" t="n"/>
      <c r="BE42" s="43" t="n"/>
      <c r="BF42" s="43" t="n"/>
      <c r="BG42" s="43" t="n"/>
      <c r="BH42" s="43" t="n"/>
      <c r="BI42" s="43" t="n"/>
      <c r="BJ42" s="43" t="n"/>
      <c r="BK42" s="43" t="n"/>
      <c r="BL42" s="43" t="n"/>
      <c r="BM42" s="43" t="n"/>
      <c r="BN42" s="43" t="n"/>
      <c r="BO42" s="43" t="n"/>
      <c r="BP42" s="43" t="n"/>
      <c r="BQ42" s="43" t="n"/>
      <c r="BR42" s="43" t="n"/>
      <c r="BS42" s="43" t="n"/>
      <c r="BT42" s="43" t="n"/>
      <c r="BU42" s="43" t="n"/>
      <c r="BV42" s="43" t="n"/>
      <c r="BW42" s="43" t="n"/>
      <c r="BX42" s="43" t="n"/>
      <c r="BY42" s="43" t="n"/>
      <c r="BZ42" s="43" t="n"/>
      <c r="CA42" s="43" t="n"/>
      <c r="CB42" s="43" t="n"/>
      <c r="CC42" s="43" t="n"/>
      <c r="CD42" s="43" t="n"/>
      <c r="CE42" s="43" t="n"/>
      <c r="CF42" s="43" t="n"/>
      <c r="CG42" s="43" t="n"/>
      <c r="CH42" s="43" t="n"/>
      <c r="CI42" s="43" t="n"/>
      <c r="CJ42" s="43" t="n"/>
      <c r="CK42" s="43" t="n"/>
      <c r="CL42" s="43" t="n"/>
      <c r="CM42" s="43" t="n"/>
      <c r="CN42" s="43" t="n"/>
      <c r="CO42" s="43" t="n"/>
      <c r="CP42" s="43" t="n"/>
      <c r="CQ42" s="43" t="n"/>
      <c r="CR42" s="43" t="n"/>
      <c r="CS42" s="43" t="n"/>
      <c r="CT42" s="43" t="n"/>
      <c r="CU42" s="43" t="n"/>
      <c r="CV42" s="43" t="n"/>
      <c r="CW42" s="43" t="n"/>
      <c r="CX42" s="43" t="n"/>
      <c r="CY42" s="43" t="n"/>
      <c r="CZ42" s="43" t="n"/>
      <c r="DA42" s="43" t="n"/>
      <c r="DB42" s="43" t="n"/>
      <c r="DC42" s="43" t="n"/>
      <c r="DD42" s="43" t="n"/>
      <c r="DE42" s="43" t="n"/>
      <c r="DF42" s="43" t="n"/>
      <c r="DG42" s="43" t="n"/>
      <c r="DH42" s="43" t="n"/>
      <c r="DI42" s="43" t="n"/>
      <c r="DJ42" s="43" t="n"/>
      <c r="DK42" s="43" t="n"/>
      <c r="DL42" s="43" t="n"/>
      <c r="DM42" s="43" t="n"/>
      <c r="DN42" s="43" t="n"/>
    </row>
    <row r="43">
      <c r="A43" s="43" t="n"/>
      <c r="B43" s="43" t="n"/>
      <c r="C43" s="43" t="n"/>
      <c r="D43" s="43" t="n"/>
      <c r="E43" s="43" t="n"/>
      <c r="F43" s="43" t="n"/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  <c r="Q43" s="43" t="n"/>
      <c r="R43" s="43" t="n"/>
      <c r="S43" s="43" t="n"/>
      <c r="T43" s="43" t="n"/>
      <c r="U43" s="43" t="n"/>
      <c r="V43" s="43" t="n"/>
      <c r="W43" s="43" t="n"/>
      <c r="X43" s="43" t="n"/>
      <c r="Y43" s="43" t="n"/>
      <c r="Z43" s="43" t="n"/>
      <c r="AA43" s="43" t="n"/>
      <c r="AB43" s="43" t="n"/>
      <c r="AC43" s="47" t="inlineStr">
        <is>
          <t>Итого (с учётом НДС и АК)</t>
        </is>
      </c>
      <c r="AD43" s="49" t="n"/>
      <c r="AE43" s="49" t="n"/>
      <c r="AF43" s="49" t="n"/>
      <c r="AG43" s="40">
        <f>SUM(AG39:AG42)</f>
        <v/>
      </c>
      <c r="AH43" s="43" t="n"/>
      <c r="AI43" s="43" t="n"/>
      <c r="AJ43" s="43" t="n"/>
      <c r="AK43" s="43" t="n"/>
      <c r="AL43" s="48" t="n"/>
      <c r="AM43" s="43" t="n"/>
      <c r="AN43" s="43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  <c r="BA43" s="43" t="n"/>
      <c r="BB43" s="43" t="n"/>
      <c r="BC43" s="43" t="n"/>
      <c r="BD43" s="43" t="n"/>
      <c r="BE43" s="43" t="n"/>
      <c r="BF43" s="43" t="n"/>
      <c r="BG43" s="43" t="n"/>
      <c r="BH43" s="43" t="n"/>
      <c r="BI43" s="43" t="n"/>
      <c r="BJ43" s="43" t="n"/>
      <c r="BK43" s="43" t="n"/>
      <c r="BL43" s="43" t="n"/>
      <c r="BM43" s="43" t="n"/>
      <c r="BN43" s="43" t="n"/>
      <c r="BO43" s="43" t="n"/>
      <c r="BP43" s="43" t="n"/>
      <c r="BQ43" s="43" t="n"/>
      <c r="BR43" s="43" t="n"/>
      <c r="BS43" s="43" t="n"/>
      <c r="BT43" s="43" t="n"/>
      <c r="BU43" s="43" t="n"/>
      <c r="BV43" s="43" t="n"/>
      <c r="BW43" s="43" t="n"/>
      <c r="BX43" s="43" t="n"/>
      <c r="BY43" s="43" t="n"/>
      <c r="BZ43" s="43" t="n"/>
      <c r="CA43" s="43" t="n"/>
      <c r="CB43" s="43" t="n"/>
      <c r="CC43" s="43" t="n"/>
      <c r="CD43" s="43" t="n"/>
      <c r="CE43" s="43" t="n"/>
      <c r="CF43" s="43" t="n"/>
      <c r="CG43" s="43" t="n"/>
      <c r="CH43" s="43" t="n"/>
      <c r="CI43" s="43" t="n"/>
      <c r="CJ43" s="43" t="n"/>
      <c r="CK43" s="43" t="n"/>
      <c r="CL43" s="43" t="n"/>
      <c r="CM43" s="43" t="n"/>
      <c r="CN43" s="43" t="n"/>
      <c r="CO43" s="43" t="n"/>
      <c r="CP43" s="43" t="n"/>
      <c r="CQ43" s="43" t="n"/>
      <c r="CR43" s="43" t="n"/>
      <c r="CS43" s="43" t="n"/>
      <c r="CT43" s="43" t="n"/>
      <c r="CU43" s="43" t="n"/>
      <c r="CV43" s="43" t="n"/>
      <c r="CW43" s="43" t="n"/>
      <c r="CX43" s="43" t="n"/>
      <c r="CY43" s="43" t="n"/>
      <c r="CZ43" s="43" t="n"/>
      <c r="DA43" s="43" t="n"/>
      <c r="DB43" s="43" t="n"/>
      <c r="DC43" s="43" t="n"/>
      <c r="DD43" s="43" t="n"/>
      <c r="DE43" s="43" t="n"/>
      <c r="DF43" s="43" t="n"/>
      <c r="DG43" s="43" t="n"/>
      <c r="DH43" s="43" t="n"/>
      <c r="DI43" s="43" t="n"/>
      <c r="DJ43" s="43" t="n"/>
      <c r="DK43" s="43" t="n"/>
      <c r="DL43" s="43" t="n"/>
      <c r="DM43" s="43" t="n"/>
      <c r="DN43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36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36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Lida</dc:creator>
  <dcterms:created xmlns:dcterms="http://purl.org/dc/terms/" xmlns:xsi="http://www.w3.org/2001/XMLSchema-instance" xsi:type="dcterms:W3CDTF">2021-07-25T15:23:03Z</dcterms:created>
  <dcterms:modified xmlns:dcterms="http://purl.org/dc/terms/" xmlns:xsi="http://www.w3.org/2001/XMLSchema-instance" xsi:type="dcterms:W3CDTF">2021-09-21T18:46:50Z</dcterms:modified>
  <cp:lastModifiedBy>Lida</cp:lastModifiedBy>
</cp:coreProperties>
</file>