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<sst xmlns="http://schemas.openxmlformats.org/spreadsheetml/2006/main" count="37" uniqueCount="37">
  <si>
    <t>Exercise Name</t>
  </si>
  <si>
    <t>Calories per minute</t>
  </si>
  <si>
    <t>AVG MALE WEIGHT 195.8 AVG FEMALE WEIGHT 168.4 , SO BASED ON A 180LB PERSON TO BE IN BETWEEN BOTH</t>
  </si>
  <si>
    <t>Aerobics, low impact</t>
  </si>
  <si>
    <t>Aerobics, high impact</t>
  </si>
  <si>
    <t>Basketball</t>
  </si>
  <si>
    <t>Bowling</t>
  </si>
  <si>
    <t>Circuit Training</t>
  </si>
  <si>
    <t>Climbing hills</t>
  </si>
  <si>
    <t>Cycling (10mph)</t>
  </si>
  <si>
    <t>Cycling (14mph)</t>
  </si>
  <si>
    <t>Cycling (19mph)</t>
  </si>
  <si>
    <t>Dancing</t>
  </si>
  <si>
    <t>Football</t>
  </si>
  <si>
    <t>Gardening</t>
  </si>
  <si>
    <t>Golf</t>
  </si>
  <si>
    <t>Jump rope</t>
  </si>
  <si>
    <t>Kayaking</t>
  </si>
  <si>
    <t>Mowing the lawn</t>
  </si>
  <si>
    <t>Raquetball</t>
  </si>
  <si>
    <t>Rock Climbing</t>
  </si>
  <si>
    <t>Running (6mph)</t>
  </si>
  <si>
    <t>Running (7.5mph)</t>
  </si>
  <si>
    <t>Skateboarding</t>
  </si>
  <si>
    <t>Skiing downhill</t>
  </si>
  <si>
    <t>Soccer</t>
  </si>
  <si>
    <t>Squats</t>
  </si>
  <si>
    <t>Swimming laps</t>
  </si>
  <si>
    <t>Table tennis</t>
  </si>
  <si>
    <t>Tai chi</t>
  </si>
  <si>
    <t>Tennis</t>
  </si>
  <si>
    <t>Volleyball</t>
  </si>
  <si>
    <t>Walking (2mph)</t>
  </si>
  <si>
    <t>Walking (3mph)</t>
  </si>
  <si>
    <t>Walking (4mph)</t>
  </si>
  <si>
    <t>Water aerobics</t>
  </si>
  <si>
    <t>Weightlifting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</si>
</sst>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5.29"/>
    <col customWidth="1" min="3" max="3" width="28.0"/>
  </cols>
  <sheetData>
    <row r="1">
      <c r="A1" s="1"/>
      <c r="B1" s="1" t="s">
        <v>0</v>
      </c>
      <c r="C1" s="2" t="s">
        <v>1</v>
      </c>
      <c r="F1" s="3" t="s">
        <v>2</v>
      </c>
    </row>
    <row r="2">
      <c r="A2" s="2">
        <v>0.0</v>
      </c>
      <c r="B2" s="3" t="s">
        <v>3</v>
      </c>
      <c r="C2" s="3">
        <f>7.2/180</f>
        <v>0.04</v>
      </c>
    </row>
    <row r="3">
      <c r="A3" s="2">
        <v>1.0</v>
      </c>
      <c r="B3" s="3" t="s">
        <v>4</v>
      </c>
      <c r="C3">
        <f>10/180</f>
        <v>0.05555555556</v>
      </c>
    </row>
    <row r="4">
      <c r="A4" s="2">
        <v>2.0</v>
      </c>
      <c r="B4" s="3" t="s">
        <v>5</v>
      </c>
      <c r="C4">
        <f>11.5/180</f>
        <v>0.06388888889</v>
      </c>
    </row>
    <row r="5">
      <c r="A5" s="2">
        <v>3.0</v>
      </c>
      <c r="B5" s="3" t="s">
        <v>6</v>
      </c>
      <c r="C5" s="3">
        <f>1.9/180</f>
        <v>0.01055555556</v>
      </c>
    </row>
    <row r="6">
      <c r="A6" s="2">
        <v>4.0</v>
      </c>
      <c r="B6" s="3" t="s">
        <v>7</v>
      </c>
      <c r="C6">
        <f>11.5/180</f>
        <v>0.06388888889</v>
      </c>
    </row>
    <row r="7">
      <c r="A7" s="2">
        <v>5.0</v>
      </c>
      <c r="B7" s="3" t="s">
        <v>8</v>
      </c>
      <c r="C7" s="3">
        <v>0.055</v>
      </c>
    </row>
    <row r="8">
      <c r="A8" s="2">
        <v>6.0</v>
      </c>
      <c r="B8" s="3" t="s">
        <v>9</v>
      </c>
      <c r="C8">
        <f>5.7/180</f>
        <v>0.03166666667</v>
      </c>
    </row>
    <row r="9">
      <c r="A9" s="2">
        <v>7.0</v>
      </c>
      <c r="B9" s="3" t="s">
        <v>10</v>
      </c>
      <c r="C9">
        <f>11.5/180</f>
        <v>0.06388888889</v>
      </c>
    </row>
    <row r="10">
      <c r="A10" s="2">
        <v>8.0</v>
      </c>
      <c r="B10" s="3" t="s">
        <v>11</v>
      </c>
      <c r="C10">
        <f>17.2/180</f>
        <v>0.09555555556</v>
      </c>
    </row>
    <row r="11">
      <c r="A11" s="2">
        <v>9.0</v>
      </c>
      <c r="B11" s="3" t="s">
        <v>12</v>
      </c>
      <c r="C11" s="3">
        <v>0.5</v>
      </c>
    </row>
    <row r="12">
      <c r="A12" s="2">
        <v>10.0</v>
      </c>
      <c r="B12" s="3" t="s">
        <v>13</v>
      </c>
      <c r="C12">
        <f>400/185/30</f>
        <v>0.07207207207</v>
      </c>
    </row>
    <row r="13">
      <c r="A13" s="2">
        <v>11.0</v>
      </c>
      <c r="B13" s="3" t="s">
        <v>14</v>
      </c>
      <c r="C13" s="3">
        <f>3.7/180</f>
        <v>0.02055555556</v>
      </c>
    </row>
    <row r="14">
      <c r="A14" s="2">
        <v>12.0</v>
      </c>
      <c r="B14" s="3" t="s">
        <v>15</v>
      </c>
      <c r="C14">
        <f>0.038</f>
        <v>0.038</v>
      </c>
    </row>
    <row r="15">
      <c r="A15" s="2">
        <v>13.0</v>
      </c>
      <c r="B15" s="3" t="s">
        <v>16</v>
      </c>
      <c r="C15" s="3">
        <v>0.08</v>
      </c>
    </row>
    <row r="16">
      <c r="A16" s="2">
        <v>14.0</v>
      </c>
      <c r="B16" s="3" t="s">
        <v>17</v>
      </c>
      <c r="C16">
        <f>7.2/180</f>
        <v>0.04</v>
      </c>
    </row>
    <row r="17">
      <c r="A17" s="2">
        <v>15.0</v>
      </c>
      <c r="B17" s="3" t="s">
        <v>18</v>
      </c>
      <c r="C17">
        <f>6.5/180</f>
        <v>0.03611111111</v>
      </c>
    </row>
    <row r="18">
      <c r="A18" s="2">
        <v>16.0</v>
      </c>
      <c r="B18" s="3" t="s">
        <v>19</v>
      </c>
      <c r="C18">
        <f>10/180</f>
        <v>0.05555555556</v>
      </c>
    </row>
    <row r="19">
      <c r="A19" s="2">
        <v>17.0</v>
      </c>
      <c r="B19" s="3" t="s">
        <v>20</v>
      </c>
      <c r="C19">
        <f>355/185/30</f>
        <v>0.06396396396</v>
      </c>
    </row>
    <row r="20">
      <c r="A20" s="2">
        <v>18.0</v>
      </c>
      <c r="B20" s="3" t="s">
        <v>21</v>
      </c>
      <c r="C20">
        <f>14.4/180</f>
        <v>0.08</v>
      </c>
    </row>
    <row r="21">
      <c r="A21" s="2">
        <v>19.0</v>
      </c>
      <c r="B21" s="3" t="s">
        <v>22</v>
      </c>
      <c r="C21">
        <f>17.9/180</f>
        <v>0.09944444444</v>
      </c>
    </row>
    <row r="22">
      <c r="A22" s="2">
        <v>20.0</v>
      </c>
      <c r="B22" s="3" t="s">
        <v>23</v>
      </c>
      <c r="C22">
        <f>7.2/180</f>
        <v>0.04</v>
      </c>
    </row>
    <row r="23">
      <c r="A23" s="2">
        <v>21.0</v>
      </c>
      <c r="B23" s="3" t="s">
        <v>24</v>
      </c>
      <c r="C23">
        <f>8.6/180</f>
        <v>0.04777777778</v>
      </c>
    </row>
    <row r="24">
      <c r="A24" s="2">
        <v>22.0</v>
      </c>
      <c r="B24" s="3" t="s">
        <v>25</v>
      </c>
      <c r="C24">
        <f>(311/60)/180</f>
        <v>0.0287962963</v>
      </c>
    </row>
    <row r="25">
      <c r="A25" s="2">
        <v>23.0</v>
      </c>
      <c r="B25" s="3" t="s">
        <v>26</v>
      </c>
      <c r="C25" s="3">
        <v>0.096</v>
      </c>
    </row>
    <row r="26">
      <c r="A26" s="2">
        <v>24.0</v>
      </c>
      <c r="B26" s="3" t="s">
        <v>27</v>
      </c>
      <c r="C26">
        <f>10/180</f>
        <v>0.05555555556</v>
      </c>
    </row>
    <row r="27">
      <c r="A27" s="2">
        <v>25.0</v>
      </c>
      <c r="B27" s="3" t="s">
        <v>28</v>
      </c>
      <c r="C27" s="3">
        <v>0.031</v>
      </c>
    </row>
    <row r="28">
      <c r="A28" s="2">
        <v>26.0</v>
      </c>
      <c r="B28" s="3" t="s">
        <v>29</v>
      </c>
      <c r="C28">
        <f>178/185/30</f>
        <v>0.03207207207</v>
      </c>
    </row>
    <row r="29">
      <c r="A29" s="2">
        <v>27.0</v>
      </c>
      <c r="B29" s="3" t="s">
        <v>30</v>
      </c>
      <c r="C29">
        <f t="shared" ref="C29:C30" si="1">11.5/180</f>
        <v>0.06388888889</v>
      </c>
    </row>
    <row r="30">
      <c r="A30" s="2">
        <v>28.0</v>
      </c>
      <c r="B30" s="3" t="s">
        <v>31</v>
      </c>
      <c r="C30">
        <f t="shared" si="1"/>
        <v>0.06388888889</v>
      </c>
    </row>
    <row r="31">
      <c r="A31" s="2">
        <v>29.0</v>
      </c>
      <c r="B31" s="3" t="s">
        <v>32</v>
      </c>
      <c r="C31">
        <f>3.6/180</f>
        <v>0.02</v>
      </c>
    </row>
    <row r="32">
      <c r="A32" s="2">
        <v>30.0</v>
      </c>
      <c r="B32" s="3" t="s">
        <v>33</v>
      </c>
      <c r="C32">
        <f>4.7/180</f>
        <v>0.02611111111</v>
      </c>
    </row>
    <row r="33">
      <c r="A33" s="2">
        <v>31.0</v>
      </c>
      <c r="B33" s="3" t="s">
        <v>34</v>
      </c>
      <c r="C33">
        <f>8/180</f>
        <v>0.04444444444</v>
      </c>
    </row>
    <row r="34">
      <c r="A34" s="2">
        <v>32.0</v>
      </c>
      <c r="B34" s="3" t="s">
        <v>35</v>
      </c>
      <c r="C34">
        <f>6.5/180</f>
        <v>0.03611111111</v>
      </c>
    </row>
    <row r="35">
      <c r="A35" s="2">
        <v>33.0</v>
      </c>
      <c r="B35" s="3" t="s">
        <v>36</v>
      </c>
      <c r="C35">
        <f>8.6/180</f>
        <v>0.04777777778</v>
      </c>
    </row>
    <row r="36">
      <c r="A36" s="2"/>
    </row>
    <row r="37">
      <c r="A37" s="2"/>
    </row>
  </sheetData>
  <drawing r:id="rId1"/>
</worksheet>
</file>