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https://d.docs.live.net/e605c2c3ac638290/Documentos/"/>
    </mc:Choice>
  </mc:AlternateContent>
  <xr:revisionPtr revIDLastSave="5" documentId="8_{20CDBF2B-F0A4-47B3-958B-A0D56A8D2728}" xr6:coauthVersionLast="47" xr6:coauthVersionMax="47" xr10:uidLastSave="{91ECCB52-2855-4F8B-9F76-D711C1CD5375}"/>
  <bookViews>
    <workbookView xWindow="11424" yWindow="0" windowWidth="11712" windowHeight="12336" tabRatio="179" firstSheet="3" activeTab="3" xr2:uid="{7A61062E-63DA-484C-8253-96ECFA15462B}"/>
  </bookViews>
  <sheets>
    <sheet name="DATA" sheetId="1" state="hidden" r:id="rId1"/>
    <sheet name="Controller" sheetId="2" state="hidden" r:id="rId2"/>
    <sheet name="Caixinha" sheetId="5" state="hidden" r:id="rId3"/>
    <sheet name="Dashboard" sheetId="3" r:id="rId4"/>
  </sheets>
  <definedNames>
    <definedName name="SegmentaçãodeDados_Mês">#N/A</definedName>
  </definedNames>
  <calcPr calcId="191028"/>
  <pivotCaches>
    <pivotCache cacheId="142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5" l="1"/>
  <c r="C7" i="5"/>
  <c r="C8" i="5"/>
  <c r="C9" i="5"/>
  <c r="C10" i="5"/>
  <c r="C11" i="5"/>
  <c r="C12" i="5"/>
  <c r="C13" i="5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15" i="5" l="1"/>
</calcChain>
</file>

<file path=xl/sharedStrings.xml><?xml version="1.0" encoding="utf-8"?>
<sst xmlns="http://schemas.openxmlformats.org/spreadsheetml/2006/main" count="155" uniqueCount="59">
  <si>
    <t>Data</t>
  </si>
  <si>
    <t>Mês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</si>
  <si>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</si>
  <si>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</si>
  <si>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</si>
  <si>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</si>
  <si>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</si>
  <si>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</si>
  <si>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</si>
  <si>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</si>
  <si>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</si>
  <si>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Débito Automático</t>
  </si>
  <si>
    <t>Recebido</t>
  </si>
  <si>
    <t>Saida</t>
  </si>
  <si>
    <t>Alimentação</t>
  </si>
  <si>
    <t>Compras no Cartão</t>
  </si>
  <si>
    <t>Cartão de Crédito</t>
  </si>
  <si>
    <t>Pendente</t>
  </si>
  <si>
    <t>Transporte</t>
  </si>
  <si>
    <t>Gasolina</t>
  </si>
  <si>
    <t>Pago</t>
  </si>
  <si>
    <t>Lazer</t>
  </si>
  <si>
    <t>Cinema</t>
  </si>
  <si>
    <t>Transferência</t>
  </si>
  <si>
    <t>Saúde</t>
  </si>
  <si>
    <t>Consulta Odontológica</t>
  </si>
  <si>
    <t>Educação</t>
  </si>
  <si>
    <t>Material Escolar</t>
  </si>
  <si>
    <t>Vestúario</t>
  </si>
  <si>
    <t>Compra de Roupa</t>
  </si>
  <si>
    <t>Investimentos</t>
  </si>
  <si>
    <t>Dividendos de Ações</t>
  </si>
  <si>
    <t>Serviços</t>
  </si>
  <si>
    <t>Limpeza de Apartamento</t>
  </si>
  <si>
    <t>Eletrônicos</t>
  </si>
  <si>
    <t>Compra de novo Celular</t>
  </si>
  <si>
    <t>Utilidades Domesticas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</si>
  <si>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</si>
  <si>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</si>
  <si>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</si>
  <si>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</si>
  <si>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</si>
  <si>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</si>
  <si>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</t>
  </si>
  <si>
    <t>Viajem</t>
  </si>
  <si>
    <t>Reserva de Pousada</t>
  </si>
  <si>
    <t>Gastronomia</t>
  </si>
  <si>
    <t>Jantar em Restaurante</t>
  </si>
  <si>
    <t>Plano de Saúde</t>
  </si>
  <si>
    <t>Compras de Roupas</t>
  </si>
  <si>
    <r>
      <t>Quanto tive de</t>
    </r>
    <r>
      <rPr>
        <b/>
        <sz val="11"/>
        <color theme="1"/>
        <rFont val="Aptos Narrow"/>
        <family val="2"/>
        <scheme val="minor"/>
      </rPr>
      <t xml:space="preserve"> saida </t>
    </r>
    <r>
      <rPr>
        <sz val="11"/>
        <color theme="1"/>
        <rFont val="Aptos Narrow"/>
        <family val="2"/>
        <scheme val="minor"/>
      </rPr>
      <t xml:space="preserve">por </t>
    </r>
    <r>
      <rPr>
        <b/>
        <sz val="11"/>
        <color theme="1"/>
        <rFont val="Aptos Narrow"/>
        <family val="2"/>
        <scheme val="minor"/>
      </rPr>
      <t>categoria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somarizado em reais</t>
    </r>
  </si>
  <si>
    <t>Rótulos de Linha</t>
  </si>
  <si>
    <t>Soma de Valor</t>
  </si>
  <si>
    <t>Total Geral</t>
  </si>
  <si>
    <t>Data de Lançamento</t>
  </si>
  <si>
    <t>Deposito Reservado</t>
  </si>
  <si>
    <t xml:space="preserve"> Total Reservado</t>
  </si>
  <si>
    <t>Meta da Reserva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</si>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</sst>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9" tint="-0.249977111117893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top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1" fontId="0" fillId="0" borderId="0" xfId="0" applyNumberFormat="1"/>
    <xf numFmtId="1" fontId="0" fillId="0" borderId="0" xfId="0" applyNumberFormat="1" applyAlignment="1">
      <alignment horizontal="center"/>
    </xf>
    <xf numFmtId="0" fontId="2" fillId="2" borderId="0" xfId="0" applyFont="1" applyFill="1"/>
    <xf numFmtId="14" fontId="3" fillId="0" borderId="0" xfId="0" applyNumberFormat="1" applyFont="1"/>
    <xf numFmtId="14" fontId="0" fillId="4" borderId="0" xfId="0" applyNumberFormat="1" applyFill="1" applyAlignment="1">
      <alignment horizontal="center" vertical="top"/>
    </xf>
    <xf numFmtId="164" fontId="0" fillId="4" borderId="0" xfId="0" applyNumberFormat="1" applyFill="1"/>
    <xf numFmtId="0" fontId="0" fillId="5" borderId="0" xfId="0" applyFill="1"/>
  </cellXfs>
  <cellStyles count="1">
    <cellStyle name="Normal" xfId="0" builtinId="0"/>
  </cellStyles>
  <dxfs count="11">
    <dxf>
      <numFmt numFmtId="164" formatCode="&quot;R$&quot;\ #,##0.00"/>
      <fill>
        <patternFill patternType="solid">
          <fgColor indexed="64"/>
          <bgColor theme="9" tint="0.79998168889431442"/>
        </patternFill>
      </fill>
    </dxf>
    <dxf>
      <numFmt numFmtId="19" formatCode="dd/mm/yyyy"/>
      <fill>
        <patternFill patternType="solid">
          <fgColor indexed="64"/>
          <bgColor theme="9" tint="0.79998168889431442"/>
        </patternFill>
      </fill>
      <alignment horizontal="center" vertical="top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9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Aptos Narrow"/>
        <family val="2"/>
        <scheme val="minor"/>
      </font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R$&quot;\ #,##0.00"/>
    </dxf>
    <dxf>
      <alignment horizontal="center" vertical="bottom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181648"/>
        <c:axId val="68178768"/>
      </c:barChart>
      <c:catAx>
        <c:axId val="68181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78768"/>
        <c:crosses val="autoZero"/>
        <c:auto val="1"/>
        <c:lblAlgn val="ctr"/>
        <c:lblOffset val="100"/>
        <c:noMultiLvlLbl val="0"/>
      </c:catAx>
      <c:valAx>
        <c:axId val="68178768"/>
        <c:scaling>
          <c:orientation val="minMax"/>
        </c:scaling>
        <c:delete val="0"/>
        <c:axPos val="b"/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dinamica.xlsx]Controller!Tabela dinâmica2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0594336765596606E-2"/>
          <c:y val="5.9016552971303822E-2"/>
          <c:w val="0.93940563515908238"/>
          <c:h val="0.6739211704025790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Controller!$D$4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Controller!$C$5:$C$19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Domesticas</c:v>
                </c:pt>
                <c:pt idx="12">
                  <c:v>Vestúario</c:v>
                </c:pt>
                <c:pt idx="13">
                  <c:v>Viajem</c:v>
                </c:pt>
              </c:strCache>
            </c:strRef>
          </c:cat>
          <c:val>
            <c:numRef>
              <c:f>Controller!$D$5:$D$19</c:f>
              <c:numCache>
                <c:formatCode>"R$"\ #,##0.00</c:formatCode>
                <c:ptCount val="14"/>
                <c:pt idx="0">
                  <c:v>1000</c:v>
                </c:pt>
                <c:pt idx="1">
                  <c:v>80</c:v>
                </c:pt>
                <c:pt idx="2">
                  <c:v>750</c:v>
                </c:pt>
                <c:pt idx="3">
                  <c:v>1200</c:v>
                </c:pt>
                <c:pt idx="4">
                  <c:v>350</c:v>
                </c:pt>
                <c:pt idx="5">
                  <c:v>320</c:v>
                </c:pt>
                <c:pt idx="6">
                  <c:v>200</c:v>
                </c:pt>
                <c:pt idx="7">
                  <c:v>180</c:v>
                </c:pt>
                <c:pt idx="8">
                  <c:v>850</c:v>
                </c:pt>
                <c:pt idx="9">
                  <c:v>150</c:v>
                </c:pt>
                <c:pt idx="10">
                  <c:v>600</c:v>
                </c:pt>
                <c:pt idx="11">
                  <c:v>450</c:v>
                </c:pt>
                <c:pt idx="12">
                  <c:v>1100</c:v>
                </c:pt>
                <c:pt idx="1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3-4BA6-BD4D-C6E5F7273A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181842528"/>
        <c:axId val="1181831488"/>
        <c:axId val="0"/>
      </c:bar3DChart>
      <c:catAx>
        <c:axId val="118184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831488"/>
        <c:crosses val="autoZero"/>
        <c:auto val="1"/>
        <c:lblAlgn val="ctr"/>
        <c:lblOffset val="100"/>
        <c:noMultiLvlLbl val="0"/>
      </c:catAx>
      <c:valAx>
        <c:axId val="1181831488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118184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dinamica.xlsx]Controller!Tabela dinâmica3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9758975879303793E-2"/>
          <c:y val="7.734543758980654E-2"/>
          <c:w val="0.908775210887943"/>
          <c:h val="0.835069228353649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Controller!$G$5:$G$7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Controller!$H$5:$H$7</c:f>
              <c:numCache>
                <c:formatCode>"R$"\ #,##0.00</c:formatCode>
                <c:ptCount val="2"/>
                <c:pt idx="0">
                  <c:v>800</c:v>
                </c:pt>
                <c:pt idx="1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F-4DFD-BD5D-EEE06A4DFA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1022672"/>
        <c:axId val="151031312"/>
      </c:barChart>
      <c:catAx>
        <c:axId val="15102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31312"/>
        <c:crosses val="autoZero"/>
        <c:auto val="1"/>
        <c:lblAlgn val="ctr"/>
        <c:lblOffset val="100"/>
        <c:noMultiLvlLbl val="0"/>
      </c:catAx>
      <c:valAx>
        <c:axId val="151031312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15102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256167979002623"/>
          <c:y val="0.27097039953339164"/>
          <c:w val="0.40043241469816271"/>
          <c:h val="0.66738735783027126"/>
        </c:manualLayout>
      </c:layout>
      <c:pieChart>
        <c:varyColors val="1"/>
        <c:ser>
          <c:idx val="0"/>
          <c:order val="0"/>
          <c:spPr>
            <a:solidFill>
              <a:schemeClr val="accent3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B3-4BCB-8C79-E9806A632A17}"/>
              </c:ext>
            </c:extLst>
          </c:dPt>
          <c:dPt>
            <c:idx val="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B3-4BCB-8C79-E9806A632A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Caixinha!$B$15:$B$16</c:f>
              <c:strCache>
                <c:ptCount val="2"/>
                <c:pt idx="0">
                  <c:v> Total Reservado</c:v>
                </c:pt>
                <c:pt idx="1">
                  <c:v>Meta da Reserva</c:v>
                </c:pt>
              </c:strCache>
            </c:strRef>
          </c:cat>
          <c:val>
            <c:numRef>
              <c:f>Caixinha!$C$15:$C$16</c:f>
              <c:numCache>
                <c:formatCode>"R$"\ #,##0.00</c:formatCode>
                <c:ptCount val="2"/>
                <c:pt idx="0">
                  <c:v>2482</c:v>
                </c:pt>
                <c:pt idx="1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B3-4BCB-8C79-E9806A632A1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457625701765191"/>
          <c:y val="0.92430615891200796"/>
          <c:w val="0.46004281542356062"/>
          <c:h val="7.5568605146862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sv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8.png"/><Relationship Id="rId2" Type="http://schemas.openxmlformats.org/officeDocument/2006/relationships/image" Target="../media/image1.png"/><Relationship Id="rId16" Type="http://schemas.openxmlformats.org/officeDocument/2006/relationships/chart" Target="../charts/chart4.xml"/><Relationship Id="rId1" Type="http://schemas.openxmlformats.org/officeDocument/2006/relationships/chart" Target="../charts/chart2.xml"/><Relationship Id="rId6" Type="http://schemas.openxmlformats.org/officeDocument/2006/relationships/image" Target="../media/image4.svg"/><Relationship Id="rId11" Type="http://schemas.microsoft.com/office/2007/relationships/hdphoto" Target="../media/hdphoto1.wdp"/><Relationship Id="rId5" Type="http://schemas.openxmlformats.org/officeDocument/2006/relationships/image" Target="../media/image3.png"/><Relationship Id="rId15" Type="http://schemas.openxmlformats.org/officeDocument/2006/relationships/image" Target="../media/image11.svg"/><Relationship Id="rId10" Type="http://schemas.openxmlformats.org/officeDocument/2006/relationships/image" Target="../media/image7.png"/><Relationship Id="rId4" Type="http://schemas.openxmlformats.org/officeDocument/2006/relationships/chart" Target="../charts/chart3.xml"/><Relationship Id="rId9" Type="http://schemas.openxmlformats.org/officeDocument/2006/relationships/image" Target="../media/image6.svg"/><Relationship Id="rId1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264688</xdr:colOff>
      <xdr:row>2</xdr:row>
      <xdr:rowOff>182247</xdr:rowOff>
    </xdr:from>
    <xdr:to>
      <xdr:col>10</xdr:col>
      <xdr:colOff>588538</xdr:colOff>
      <xdr:row>13</xdr:row>
      <xdr:rowOff>133290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558FB2C-DCB0-EC0D-33A9-6C6A8C405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134470</xdr:colOff>
      <xdr:row>25</xdr:row>
      <xdr:rowOff>158171</xdr:rowOff>
    </xdr:from>
    <xdr:to>
      <xdr:col>13</xdr:col>
      <xdr:colOff>836706</xdr:colOff>
      <xdr:row>49</xdr:row>
      <xdr:rowOff>120074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884015C4-6D31-08DC-AE98-55FF32F10C19}"/>
            </a:ext>
          </a:extLst>
        </xdr:cNvPr>
        <xdr:cNvGrpSpPr/>
      </xdr:nvGrpSpPr>
      <xdr:grpSpPr>
        <a:xfrm>
          <a:off x="1334620" y="4682546"/>
          <a:ext cx="10874936" cy="4305303"/>
          <a:chOff x="1013011" y="4640524"/>
          <a:chExt cx="11244730" cy="4264962"/>
        </a:xfrm>
      </xdr:grpSpPr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0545CA08-88D4-5C0F-C0CD-067E4228C2A1}"/>
              </a:ext>
            </a:extLst>
          </xdr:cNvPr>
          <xdr:cNvGrpSpPr/>
        </xdr:nvGrpSpPr>
        <xdr:grpSpPr>
          <a:xfrm>
            <a:off x="1013011" y="4640524"/>
            <a:ext cx="11244730" cy="4264962"/>
            <a:chOff x="986852" y="4842597"/>
            <a:chExt cx="7957279" cy="4458952"/>
          </a:xfrm>
        </xdr:grpSpPr>
        <xdr:grpSp>
          <xdr:nvGrpSpPr>
            <xdr:cNvPr id="16" name="Agrupar 15">
              <a:extLst>
                <a:ext uri="{FF2B5EF4-FFF2-40B4-BE49-F238E27FC236}">
                  <a16:creationId xmlns:a16="http://schemas.microsoft.com/office/drawing/2014/main" id="{072BE4B7-5D26-33E8-FC1D-DC2AA628E1F7}"/>
                </a:ext>
              </a:extLst>
            </xdr:cNvPr>
            <xdr:cNvGrpSpPr/>
          </xdr:nvGrpSpPr>
          <xdr:grpSpPr>
            <a:xfrm>
              <a:off x="986852" y="4842597"/>
              <a:ext cx="7957279" cy="4458952"/>
              <a:chOff x="994229" y="3949698"/>
              <a:chExt cx="7924800" cy="4316189"/>
            </a:xfrm>
          </xdr:grpSpPr>
          <xdr:sp macro="" textlink="">
            <xdr:nvSpPr>
              <xdr:cNvPr id="6" name="Retângulo: Cantos Arredondados 5">
                <a:extLst>
                  <a:ext uri="{FF2B5EF4-FFF2-40B4-BE49-F238E27FC236}">
                    <a16:creationId xmlns:a16="http://schemas.microsoft.com/office/drawing/2014/main" id="{C52103F8-B837-4CAA-9418-6308A23FA9A0}"/>
                  </a:ext>
                </a:extLst>
              </xdr:cNvPr>
              <xdr:cNvSpPr/>
            </xdr:nvSpPr>
            <xdr:spPr>
              <a:xfrm>
                <a:off x="1013279" y="3949698"/>
                <a:ext cx="7905750" cy="4185558"/>
              </a:xfrm>
              <a:prstGeom prst="roundRect">
                <a:avLst>
                  <a:gd name="adj" fmla="val 20572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DDF15A28-06DF-437F-BF03-F9C6ABF4BA6F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994229" y="5043643"/>
              <a:ext cx="7924800" cy="3222244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">
            <xdr:nvSpPr>
              <xdr:cNvPr id="8" name="Retângulo: Cantos Superiores Arredondados 7">
                <a:extLst>
                  <a:ext uri="{FF2B5EF4-FFF2-40B4-BE49-F238E27FC236}">
                    <a16:creationId xmlns:a16="http://schemas.microsoft.com/office/drawing/2014/main" id="{C4EC0257-0ED7-4501-881E-8C69CFC57DD3}"/>
                  </a:ext>
                </a:extLst>
              </xdr:cNvPr>
              <xdr:cNvSpPr/>
            </xdr:nvSpPr>
            <xdr:spPr>
              <a:xfrm>
                <a:off x="994229" y="3976689"/>
                <a:ext cx="7924800" cy="512535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6">
                  <a:lumMod val="60000"/>
                  <a:lumOff val="40000"/>
                </a:schemeClr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20" name="CaixaDeTexto 19">
              <a:extLst>
                <a:ext uri="{FF2B5EF4-FFF2-40B4-BE49-F238E27FC236}">
                  <a16:creationId xmlns:a16="http://schemas.microsoft.com/office/drawing/2014/main" id="{1C3AFE1C-4848-4195-51FE-7179D230E219}"/>
                </a:ext>
              </a:extLst>
            </xdr:cNvPr>
            <xdr:cNvSpPr txBox="1"/>
          </xdr:nvSpPr>
          <xdr:spPr>
            <a:xfrm>
              <a:off x="1496807" y="4965712"/>
              <a:ext cx="3127727" cy="37637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Abadi" panose="020B0604020104020204" pitchFamily="34" charset="0"/>
                </a:rPr>
                <a:t>Gastos</a:t>
              </a:r>
            </a:p>
          </xdr:txBody>
        </xdr:sp>
      </xdr:grpSp>
      <xdr:pic>
        <xdr:nvPicPr>
          <xdr:cNvPr id="23" name="Gráfico 22" descr="Dinheiro voador estrutura de tópicos">
            <a:extLst>
              <a:ext uri="{FF2B5EF4-FFF2-40B4-BE49-F238E27FC236}">
                <a16:creationId xmlns:a16="http://schemas.microsoft.com/office/drawing/2014/main" id="{0A204759-7775-3159-40EB-F5461042F6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208701" y="4658464"/>
            <a:ext cx="517071" cy="52427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134470</xdr:colOff>
      <xdr:row>6</xdr:row>
      <xdr:rowOff>113068</xdr:rowOff>
    </xdr:from>
    <xdr:to>
      <xdr:col>6</xdr:col>
      <xdr:colOff>866588</xdr:colOff>
      <xdr:row>24</xdr:row>
      <xdr:rowOff>87960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CC37F0B0-37D0-51E0-0818-428894A5FE83}"/>
            </a:ext>
          </a:extLst>
        </xdr:cNvPr>
        <xdr:cNvGrpSpPr/>
      </xdr:nvGrpSpPr>
      <xdr:grpSpPr>
        <a:xfrm>
          <a:off x="1334620" y="1198918"/>
          <a:ext cx="4951693" cy="3232442"/>
          <a:chOff x="1013011" y="978436"/>
          <a:chExt cx="5124824" cy="3202186"/>
        </a:xfrm>
      </xdr:grpSpPr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E98EFBA7-7592-E4E8-BEB4-F18644D302EE}"/>
              </a:ext>
            </a:extLst>
          </xdr:cNvPr>
          <xdr:cNvGrpSpPr/>
        </xdr:nvGrpSpPr>
        <xdr:grpSpPr>
          <a:xfrm>
            <a:off x="1013011" y="998870"/>
            <a:ext cx="5124824" cy="3181752"/>
            <a:chOff x="1097424" y="1046681"/>
            <a:chExt cx="4717277" cy="3246298"/>
          </a:xfrm>
        </xdr:grpSpPr>
        <xdr:grpSp>
          <xdr:nvGrpSpPr>
            <xdr:cNvPr id="17" name="Agrupar 16">
              <a:extLst>
                <a:ext uri="{FF2B5EF4-FFF2-40B4-BE49-F238E27FC236}">
                  <a16:creationId xmlns:a16="http://schemas.microsoft.com/office/drawing/2014/main" id="{6040CCA2-97A4-F420-EACF-0F914EA6EC2D}"/>
                </a:ext>
              </a:extLst>
            </xdr:cNvPr>
            <xdr:cNvGrpSpPr/>
          </xdr:nvGrpSpPr>
          <xdr:grpSpPr>
            <a:xfrm>
              <a:off x="1097424" y="1046681"/>
              <a:ext cx="4717277" cy="3246298"/>
              <a:chOff x="1031499" y="397697"/>
              <a:chExt cx="4705290" cy="3190817"/>
            </a:xfrm>
          </xdr:grpSpPr>
          <xdr:grpSp>
            <xdr:nvGrpSpPr>
              <xdr:cNvPr id="15" name="Agrupar 14">
                <a:extLst>
                  <a:ext uri="{FF2B5EF4-FFF2-40B4-BE49-F238E27FC236}">
                    <a16:creationId xmlns:a16="http://schemas.microsoft.com/office/drawing/2014/main" id="{33DBC0B5-0A02-C0E5-AE57-8A4A3D02A29F}"/>
                  </a:ext>
                </a:extLst>
              </xdr:cNvPr>
              <xdr:cNvGrpSpPr/>
            </xdr:nvGrpSpPr>
            <xdr:grpSpPr>
              <a:xfrm>
                <a:off x="1031499" y="397697"/>
                <a:ext cx="4705290" cy="3190817"/>
                <a:chOff x="1018044" y="683986"/>
                <a:chExt cx="4717277" cy="3218542"/>
              </a:xfrm>
            </xdr:grpSpPr>
            <xdr:sp macro="" textlink="">
              <xdr:nvSpPr>
                <xdr:cNvPr id="5" name="Retângulo: Cantos Arredondados 4">
                  <a:extLst>
                    <a:ext uri="{FF2B5EF4-FFF2-40B4-BE49-F238E27FC236}">
                      <a16:creationId xmlns:a16="http://schemas.microsoft.com/office/drawing/2014/main" id="{AC57E14C-8BD4-43B3-B96A-7605D2DDA882}"/>
                    </a:ext>
                  </a:extLst>
                </xdr:cNvPr>
                <xdr:cNvSpPr/>
              </xdr:nvSpPr>
              <xdr:spPr>
                <a:xfrm>
                  <a:off x="1035483" y="749824"/>
                  <a:ext cx="4699838" cy="3152704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7" name="Retângulo: Cantos Superiores Arredondados 6">
                  <a:extLst>
                    <a:ext uri="{FF2B5EF4-FFF2-40B4-BE49-F238E27FC236}">
                      <a16:creationId xmlns:a16="http://schemas.microsoft.com/office/drawing/2014/main" id="{D0032672-DF4A-CA86-6A3A-DFB3B035C0A2}"/>
                    </a:ext>
                  </a:extLst>
                </xdr:cNvPr>
                <xdr:cNvSpPr/>
              </xdr:nvSpPr>
              <xdr:spPr>
                <a:xfrm>
                  <a:off x="1018044" y="683986"/>
                  <a:ext cx="4715100" cy="462396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accent6">
                    <a:lumMod val="60000"/>
                    <a:lumOff val="40000"/>
                  </a:schemeClr>
                </a:solidFill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graphicFrame macro="">
            <xdr:nvGraphicFramePr>
              <xdr:cNvPr id="4" name="Gráfico 3">
                <a:extLst>
                  <a:ext uri="{FF2B5EF4-FFF2-40B4-BE49-F238E27FC236}">
                    <a16:creationId xmlns:a16="http://schemas.microsoft.com/office/drawing/2014/main" id="{E2AFD36B-8F88-4510-BC3C-FE8BF02FFBC0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595262" y="969920"/>
              <a:ext cx="3052489" cy="2584023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</xdr:grpSp>
        <xdr:sp macro="" textlink="">
          <xdr:nvSpPr>
            <xdr:cNvPr id="18" name="CaixaDeTexto 17">
              <a:extLst>
                <a:ext uri="{FF2B5EF4-FFF2-40B4-BE49-F238E27FC236}">
                  <a16:creationId xmlns:a16="http://schemas.microsoft.com/office/drawing/2014/main" id="{5CD2211E-3913-86E3-F344-DBE831129491}"/>
                </a:ext>
              </a:extLst>
            </xdr:cNvPr>
            <xdr:cNvSpPr txBox="1"/>
          </xdr:nvSpPr>
          <xdr:spPr>
            <a:xfrm>
              <a:off x="1668484" y="1097279"/>
              <a:ext cx="3113314" cy="49144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Abadi" panose="020B0604020104020204" pitchFamily="34" charset="0"/>
                </a:rPr>
                <a:t>Entrada</a:t>
              </a:r>
            </a:p>
          </xdr:txBody>
        </xdr:sp>
      </xdr:grpSp>
      <xdr:pic>
        <xdr:nvPicPr>
          <xdr:cNvPr id="25" name="Gráfico 24" descr="Registrar estrutura de tópicos">
            <a:extLst>
              <a:ext uri="{FF2B5EF4-FFF2-40B4-BE49-F238E27FC236}">
                <a16:creationId xmlns:a16="http://schemas.microsoft.com/office/drawing/2014/main" id="{04A08278-6005-EC6E-401A-D7865993428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109862" y="978436"/>
            <a:ext cx="530357" cy="53756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5</xdr:row>
      <xdr:rowOff>139315</xdr:rowOff>
    </xdr:from>
    <xdr:to>
      <xdr:col>1</xdr:col>
      <xdr:colOff>117</xdr:colOff>
      <xdr:row>12</xdr:row>
      <xdr:rowOff>148658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8" name="Mês">
              <a:extLst>
                <a:ext uri="{FF2B5EF4-FFF2-40B4-BE49-F238E27FC236}">
                  <a16:creationId xmlns:a16="http://schemas.microsoft.com/office/drawing/2014/main" id="{E2153B67-E75D-4BAD-9737-86FEADD7A0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039860"/>
              <a:ext cx="1233172" cy="12701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134470</xdr:colOff>
      <xdr:row>0</xdr:row>
      <xdr:rowOff>0</xdr:rowOff>
    </xdr:from>
    <xdr:to>
      <xdr:col>14</xdr:col>
      <xdr:colOff>27270</xdr:colOff>
      <xdr:row>6</xdr:row>
      <xdr:rowOff>-1</xdr:rowOff>
    </xdr:to>
    <xdr:grpSp>
      <xdr:nvGrpSpPr>
        <xdr:cNvPr id="53" name="Agrupar 52">
          <a:extLst>
            <a:ext uri="{FF2B5EF4-FFF2-40B4-BE49-F238E27FC236}">
              <a16:creationId xmlns:a16="http://schemas.microsoft.com/office/drawing/2014/main" id="{3F4BDFC3-F157-BC01-7B1F-6E57061422CA}"/>
            </a:ext>
          </a:extLst>
        </xdr:cNvPr>
        <xdr:cNvGrpSpPr/>
      </xdr:nvGrpSpPr>
      <xdr:grpSpPr>
        <a:xfrm>
          <a:off x="1334620" y="0"/>
          <a:ext cx="10913225" cy="1085849"/>
          <a:chOff x="1251782" y="0"/>
          <a:chExt cx="11509759" cy="1011836"/>
        </a:xfrm>
      </xdr:grpSpPr>
      <xdr:grpSp>
        <xdr:nvGrpSpPr>
          <xdr:cNvPr id="46" name="Agrupar 45">
            <a:extLst>
              <a:ext uri="{FF2B5EF4-FFF2-40B4-BE49-F238E27FC236}">
                <a16:creationId xmlns:a16="http://schemas.microsoft.com/office/drawing/2014/main" id="{F50D6410-6E02-72C8-98D3-7F58FF4DB896}"/>
              </a:ext>
            </a:extLst>
          </xdr:cNvPr>
          <xdr:cNvGrpSpPr/>
        </xdr:nvGrpSpPr>
        <xdr:grpSpPr>
          <a:xfrm>
            <a:off x="1251782" y="0"/>
            <a:ext cx="11509759" cy="911795"/>
            <a:chOff x="1253029" y="0"/>
            <a:chExt cx="11461121" cy="915120"/>
          </a:xfrm>
        </xdr:grpSpPr>
        <xdr:grpSp>
          <xdr:nvGrpSpPr>
            <xdr:cNvPr id="45" name="Agrupar 44">
              <a:extLst>
                <a:ext uri="{FF2B5EF4-FFF2-40B4-BE49-F238E27FC236}">
                  <a16:creationId xmlns:a16="http://schemas.microsoft.com/office/drawing/2014/main" id="{39B508F7-1154-F58A-0DD3-03DAD4307B5B}"/>
                </a:ext>
              </a:extLst>
            </xdr:cNvPr>
            <xdr:cNvGrpSpPr/>
          </xdr:nvGrpSpPr>
          <xdr:grpSpPr>
            <a:xfrm>
              <a:off x="1253029" y="0"/>
              <a:ext cx="11461121" cy="915120"/>
              <a:chOff x="1253029" y="0"/>
              <a:chExt cx="11461121" cy="915120"/>
            </a:xfrm>
          </xdr:grpSpPr>
          <xdr:sp macro="" textlink="">
            <xdr:nvSpPr>
              <xdr:cNvPr id="38" name="Retângulo: Cantos Arredondados 37">
                <a:extLst>
                  <a:ext uri="{FF2B5EF4-FFF2-40B4-BE49-F238E27FC236}">
                    <a16:creationId xmlns:a16="http://schemas.microsoft.com/office/drawing/2014/main" id="{FD9DF186-DA67-4207-B8B7-9352A634CC3E}"/>
                  </a:ext>
                </a:extLst>
              </xdr:cNvPr>
              <xdr:cNvSpPr/>
            </xdr:nvSpPr>
            <xdr:spPr>
              <a:xfrm>
                <a:off x="1253029" y="0"/>
                <a:ext cx="11461121" cy="91512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42" name="Retângulo: Cantos Arredondados 41">
                <a:hlinkClick xmlns:r="http://schemas.openxmlformats.org/officeDocument/2006/relationships" r:id="rId7"/>
                <a:extLst>
                  <a:ext uri="{FF2B5EF4-FFF2-40B4-BE49-F238E27FC236}">
                    <a16:creationId xmlns:a16="http://schemas.microsoft.com/office/drawing/2014/main" id="{05E89DDD-277A-42F9-867C-48EB42B6FBB2}"/>
                  </a:ext>
                </a:extLst>
              </xdr:cNvPr>
              <xdr:cNvSpPr/>
            </xdr:nvSpPr>
            <xdr:spPr>
              <a:xfrm>
                <a:off x="6233072" y="324993"/>
                <a:ext cx="3363411" cy="303621"/>
              </a:xfrm>
              <a:prstGeom prst="roundRect">
                <a:avLst/>
              </a:prstGeom>
              <a:solidFill>
                <a:schemeClr val="bg1">
                  <a:lumMod val="85000"/>
                </a:schemeClr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pt-BR" sz="1100" b="0" kern="120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Pesquisar Dados</a:t>
                </a:r>
              </a:p>
            </xdr:txBody>
          </xdr:sp>
          <xdr:pic>
            <xdr:nvPicPr>
              <xdr:cNvPr id="44" name="Gráfico 43" descr="Lupa com preenchimento sólido">
                <a:extLst>
                  <a:ext uri="{FF2B5EF4-FFF2-40B4-BE49-F238E27FC236}">
                    <a16:creationId xmlns:a16="http://schemas.microsoft.com/office/drawing/2014/main" id="{8FABB39D-46E7-C049-C728-9549E6F3DE86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8">
                <a:extLst>
                  <a:ext uri="{96DAC541-7B7A-43D3-8B79-37D633B846F1}">
                    <asvg:svgBlip xmlns:asvg="http://schemas.microsoft.com/office/drawing/2016/SVG/main" r:embed="rId9"/>
                  </a:ext>
                </a:extLst>
              </a:blip>
              <a:stretch>
                <a:fillRect/>
              </a:stretch>
            </xdr:blipFill>
            <xdr:spPr>
              <a:xfrm>
                <a:off x="9310540" y="381361"/>
                <a:ext cx="207433" cy="211846"/>
              </a:xfrm>
              <a:prstGeom prst="rect">
                <a:avLst/>
              </a:prstGeom>
            </xdr:spPr>
          </xdr:pic>
        </xdr:grpSp>
        <xdr:sp macro="" textlink="">
          <xdr:nvSpPr>
            <xdr:cNvPr id="39" name="Retângulo: Cantos Arredondados 38">
              <a:extLst>
                <a:ext uri="{FF2B5EF4-FFF2-40B4-BE49-F238E27FC236}">
                  <a16:creationId xmlns:a16="http://schemas.microsoft.com/office/drawing/2014/main" id="{2B25DC70-9ECB-4C08-9EC3-900AC37CB057}"/>
                </a:ext>
              </a:extLst>
            </xdr:cNvPr>
            <xdr:cNvSpPr/>
          </xdr:nvSpPr>
          <xdr:spPr>
            <a:xfrm>
              <a:off x="1528892" y="103483"/>
              <a:ext cx="691657" cy="694968"/>
            </a:xfrm>
            <a:prstGeom prst="roundRect">
              <a:avLst/>
            </a:prstGeom>
            <a:solidFill>
              <a:schemeClr val="accent6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40" name="CaixaDeTexto 39">
              <a:extLst>
                <a:ext uri="{FF2B5EF4-FFF2-40B4-BE49-F238E27FC236}">
                  <a16:creationId xmlns:a16="http://schemas.microsoft.com/office/drawing/2014/main" id="{7B45F0B1-775D-4527-65EA-F15F971703F0}"/>
                </a:ext>
              </a:extLst>
            </xdr:cNvPr>
            <xdr:cNvSpPr txBox="1"/>
          </xdr:nvSpPr>
          <xdr:spPr>
            <a:xfrm>
              <a:off x="2267434" y="147485"/>
              <a:ext cx="4282986" cy="3995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 kern="1200"/>
                <a:t>Hello,</a:t>
              </a:r>
              <a:r>
                <a:rPr lang="pt-BR" sz="2000" b="1" kern="1200" baseline="0"/>
                <a:t> Lidiane</a:t>
              </a:r>
              <a:endParaRPr lang="pt-BR" sz="2000" b="1" kern="1200"/>
            </a:p>
          </xdr:txBody>
        </xdr:sp>
        <xdr:sp macro="" textlink="">
          <xdr:nvSpPr>
            <xdr:cNvPr id="41" name="CaixaDeTexto 40">
              <a:extLst>
                <a:ext uri="{FF2B5EF4-FFF2-40B4-BE49-F238E27FC236}">
                  <a16:creationId xmlns:a16="http://schemas.microsoft.com/office/drawing/2014/main" id="{3992903C-D6EE-4D78-BAAF-E9AB5CBB711F}"/>
                </a:ext>
              </a:extLst>
            </xdr:cNvPr>
            <xdr:cNvSpPr txBox="1"/>
          </xdr:nvSpPr>
          <xdr:spPr>
            <a:xfrm>
              <a:off x="2279725" y="577601"/>
              <a:ext cx="3918326" cy="29881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600" b="1" kern="1200">
                  <a:solidFill>
                    <a:schemeClr val="tx1">
                      <a:lumMod val="50000"/>
                      <a:lumOff val="50000"/>
                    </a:schemeClr>
                  </a:solidFill>
                </a:rPr>
                <a:t>Acompanhamento</a:t>
              </a:r>
              <a:r>
                <a:rPr lang="pt-BR" sz="1600" b="1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</a:rPr>
                <a:t> Financeiro</a:t>
              </a:r>
              <a:endParaRPr lang="pt-BR" sz="1600" b="1" kern="1200">
                <a:solidFill>
                  <a:schemeClr val="tx1">
                    <a:lumMod val="50000"/>
                    <a:lumOff val="50000"/>
                  </a:schemeClr>
                </a:solidFill>
              </a:endParaRPr>
            </a:p>
          </xdr:txBody>
        </xdr:sp>
      </xdr:grpSp>
      <xdr:pic>
        <xdr:nvPicPr>
          <xdr:cNvPr id="52" name="Imagem 51" descr="Cartoon Character PNG, Clipart, Art, Artwork, Cartoon, Cartoon ...">
            <a:extLst>
              <a:ext uri="{FF2B5EF4-FFF2-40B4-BE49-F238E27FC236}">
                <a16:creationId xmlns:a16="http://schemas.microsoft.com/office/drawing/2014/main" id="{78DC97B0-A94C-D974-ADB3-4F49C3479C7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ackgroundRemoval t="771" b="89974" l="10000" r="90000">
                        <a14:foregroundMark x1="31147" y1="18702" x2="31025" y2="18465"/>
                        <a14:foregroundMark x1="52753" y1="9937" x2="54516" y2="11825"/>
                        <a14:backgroundMark x1="57742" y1="30334" x2="57742" y2="30334"/>
                        <a14:backgroundMark x1="57742" y1="30334" x2="59355" y2="17481"/>
                        <a14:backgroundMark x1="59355" y1="17481" x2="51290" y2="5656"/>
                        <a14:backgroundMark x1="51290" y1="5656" x2="39032" y2="771"/>
                        <a14:backgroundMark x1="39355" y1="1285" x2="39355" y2="1285"/>
                        <a14:backgroundMark x1="39355" y1="1285" x2="39355" y2="1285"/>
                        <a14:backgroundMark x1="39355" y1="1285" x2="22581" y2="5398"/>
                        <a14:backgroundMark x1="25806" y1="7198" x2="23226" y2="24422"/>
                        <a14:backgroundMark x1="23226" y1="24422" x2="21935" y2="25450"/>
                        <a14:backgroundMark x1="32581" y1="19794" x2="27097" y2="22879"/>
                        <a14:backgroundMark x1="30968" y1="18766" x2="30645" y2="17738"/>
                        <a14:backgroundMark x1="54194" y1="11825" x2="60968" y2="31620"/>
                        <a14:backgroundMark x1="56129" y1="25707" x2="57097" y2="21337"/>
                        <a14:backgroundMark x1="43548" y1="33419" x2="45161" y2="34447"/>
                        <a14:backgroundMark x1="68065" y1="80206" x2="83226" y2="78406"/>
                        <a14:backgroundMark x1="67742" y1="81491" x2="84194" y2="82519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50237" y="49798"/>
            <a:ext cx="868280" cy="96203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0</xdr:colOff>
      <xdr:row>1</xdr:row>
      <xdr:rowOff>9770</xdr:rowOff>
    </xdr:from>
    <xdr:to>
      <xdr:col>0</xdr:col>
      <xdr:colOff>1211385</xdr:colOff>
      <xdr:row>4</xdr:row>
      <xdr:rowOff>19538</xdr:rowOff>
    </xdr:to>
    <xdr:sp macro="" textlink="">
      <xdr:nvSpPr>
        <xdr:cNvPr id="54" name="Retângulo: Cantos Arredondados 53">
          <a:extLst>
            <a:ext uri="{FF2B5EF4-FFF2-40B4-BE49-F238E27FC236}">
              <a16:creationId xmlns:a16="http://schemas.microsoft.com/office/drawing/2014/main" id="{F6444132-EB9D-D871-2D71-9A5169B76A7F}"/>
            </a:ext>
          </a:extLst>
        </xdr:cNvPr>
        <xdr:cNvSpPr/>
      </xdr:nvSpPr>
      <xdr:spPr>
        <a:xfrm>
          <a:off x="0" y="195385"/>
          <a:ext cx="1211385" cy="566615"/>
        </a:xfrm>
        <a:prstGeom prst="roundRect">
          <a:avLst>
            <a:gd name="adj" fmla="val 0"/>
          </a:avLst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 kern="1200"/>
            <a:t>Money App</a:t>
          </a:r>
        </a:p>
      </xdr:txBody>
    </xdr:sp>
    <xdr:clientData/>
  </xdr:twoCellAnchor>
  <xdr:twoCellAnchor editAs="oneCell">
    <xdr:from>
      <xdr:col>0</xdr:col>
      <xdr:colOff>816708</xdr:colOff>
      <xdr:row>2</xdr:row>
      <xdr:rowOff>39076</xdr:rowOff>
    </xdr:from>
    <xdr:to>
      <xdr:col>0</xdr:col>
      <xdr:colOff>1191847</xdr:colOff>
      <xdr:row>4</xdr:row>
      <xdr:rowOff>42984</xdr:rowOff>
    </xdr:to>
    <xdr:pic>
      <xdr:nvPicPr>
        <xdr:cNvPr id="56" name="Gráfico 55" descr="Dinheiro com preenchimento sólido">
          <a:extLst>
            <a:ext uri="{FF2B5EF4-FFF2-40B4-BE49-F238E27FC236}">
              <a16:creationId xmlns:a16="http://schemas.microsoft.com/office/drawing/2014/main" id="{F22A4A38-70EF-62B7-CDBE-2EABF1E2B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816708" y="410307"/>
          <a:ext cx="375139" cy="375139"/>
        </a:xfrm>
        <a:prstGeom prst="rect">
          <a:avLst/>
        </a:prstGeom>
      </xdr:spPr>
    </xdr:pic>
    <xdr:clientData/>
  </xdr:twoCellAnchor>
  <xdr:twoCellAnchor>
    <xdr:from>
      <xdr:col>7</xdr:col>
      <xdr:colOff>554181</xdr:colOff>
      <xdr:row>6</xdr:row>
      <xdr:rowOff>131429</xdr:rowOff>
    </xdr:from>
    <xdr:to>
      <xdr:col>13</xdr:col>
      <xdr:colOff>413462</xdr:colOff>
      <xdr:row>24</xdr:row>
      <xdr:rowOff>99583</xdr:rowOff>
    </xdr:to>
    <xdr:grpSp>
      <xdr:nvGrpSpPr>
        <xdr:cNvPr id="57" name="Agrupar 56">
          <a:extLst>
            <a:ext uri="{FF2B5EF4-FFF2-40B4-BE49-F238E27FC236}">
              <a16:creationId xmlns:a16="http://schemas.microsoft.com/office/drawing/2014/main" id="{8D67DE80-A094-417A-9521-B65527EC6BE5}"/>
            </a:ext>
          </a:extLst>
        </xdr:cNvPr>
        <xdr:cNvGrpSpPr/>
      </xdr:nvGrpSpPr>
      <xdr:grpSpPr>
        <a:xfrm>
          <a:off x="6840681" y="1217279"/>
          <a:ext cx="4945631" cy="3225704"/>
          <a:chOff x="1013011" y="985084"/>
          <a:chExt cx="5124824" cy="3195538"/>
        </a:xfrm>
      </xdr:grpSpPr>
      <xdr:grpSp>
        <xdr:nvGrpSpPr>
          <xdr:cNvPr id="58" name="Agrupar 57">
            <a:extLst>
              <a:ext uri="{FF2B5EF4-FFF2-40B4-BE49-F238E27FC236}">
                <a16:creationId xmlns:a16="http://schemas.microsoft.com/office/drawing/2014/main" id="{3AD05EE2-F300-35BD-5CA4-3AFE8D6BE24E}"/>
              </a:ext>
            </a:extLst>
          </xdr:cNvPr>
          <xdr:cNvGrpSpPr/>
        </xdr:nvGrpSpPr>
        <xdr:grpSpPr>
          <a:xfrm>
            <a:off x="1013011" y="998870"/>
            <a:ext cx="5124824" cy="3181752"/>
            <a:chOff x="1097424" y="1046681"/>
            <a:chExt cx="4717277" cy="3246298"/>
          </a:xfrm>
        </xdr:grpSpPr>
        <xdr:grpSp>
          <xdr:nvGrpSpPr>
            <xdr:cNvPr id="62" name="Agrupar 61">
              <a:extLst>
                <a:ext uri="{FF2B5EF4-FFF2-40B4-BE49-F238E27FC236}">
                  <a16:creationId xmlns:a16="http://schemas.microsoft.com/office/drawing/2014/main" id="{7B5C61F7-3B56-DDA2-09DE-C81717D7CEB4}"/>
                </a:ext>
              </a:extLst>
            </xdr:cNvPr>
            <xdr:cNvGrpSpPr/>
          </xdr:nvGrpSpPr>
          <xdr:grpSpPr>
            <a:xfrm>
              <a:off x="1097424" y="1046681"/>
              <a:ext cx="4717277" cy="3246298"/>
              <a:chOff x="1018044" y="683986"/>
              <a:chExt cx="4717277" cy="3218542"/>
            </a:xfrm>
          </xdr:grpSpPr>
          <xdr:sp macro="" textlink="">
            <xdr:nvSpPr>
              <xdr:cNvPr id="64" name="Retângulo: Cantos Arredondados 63">
                <a:extLst>
                  <a:ext uri="{FF2B5EF4-FFF2-40B4-BE49-F238E27FC236}">
                    <a16:creationId xmlns:a16="http://schemas.microsoft.com/office/drawing/2014/main" id="{EAD4C279-1984-B9D8-4979-B1CE4F7D626C}"/>
                  </a:ext>
                </a:extLst>
              </xdr:cNvPr>
              <xdr:cNvSpPr/>
            </xdr:nvSpPr>
            <xdr:spPr>
              <a:xfrm>
                <a:off x="1035483" y="749824"/>
                <a:ext cx="4699838" cy="3152704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65" name="Retângulo: Cantos Superiores Arredondados 64">
                <a:extLst>
                  <a:ext uri="{FF2B5EF4-FFF2-40B4-BE49-F238E27FC236}">
                    <a16:creationId xmlns:a16="http://schemas.microsoft.com/office/drawing/2014/main" id="{42522D98-91A7-3D9F-4CED-7935E5B9797B}"/>
                  </a:ext>
                </a:extLst>
              </xdr:cNvPr>
              <xdr:cNvSpPr/>
            </xdr:nvSpPr>
            <xdr:spPr>
              <a:xfrm>
                <a:off x="1018044" y="683986"/>
                <a:ext cx="4715100" cy="462396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6">
                  <a:lumMod val="60000"/>
                  <a:lumOff val="40000"/>
                </a:schemeClr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61" name="CaixaDeTexto 60">
              <a:extLst>
                <a:ext uri="{FF2B5EF4-FFF2-40B4-BE49-F238E27FC236}">
                  <a16:creationId xmlns:a16="http://schemas.microsoft.com/office/drawing/2014/main" id="{A1683B7B-DF3B-A658-2662-37F5DA0E6356}"/>
                </a:ext>
              </a:extLst>
            </xdr:cNvPr>
            <xdr:cNvSpPr txBox="1"/>
          </xdr:nvSpPr>
          <xdr:spPr>
            <a:xfrm>
              <a:off x="1668484" y="1097279"/>
              <a:ext cx="3113314" cy="49144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Abadi" panose="020B0604020104020204" pitchFamily="34" charset="0"/>
                </a:rPr>
                <a:t>Economias</a:t>
              </a:r>
            </a:p>
          </xdr:txBody>
        </xdr:sp>
      </xdr:grpSp>
      <xdr:pic>
        <xdr:nvPicPr>
          <xdr:cNvPr id="59" name="Gráfico 58" descr="Cofrinho estrutura de tópicos">
            <a:extLst>
              <a:ext uri="{FF2B5EF4-FFF2-40B4-BE49-F238E27FC236}">
                <a16:creationId xmlns:a16="http://schemas.microsoft.com/office/drawing/2014/main" id="{651573A0-820E-E526-C2A3-DF8B65724F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96DAC541-7B7A-43D3-8B79-37D633B846F1}">
                <asvg:svgBlip xmlns:asvg="http://schemas.microsoft.com/office/drawing/2016/SVG/main" r:embed="rId15"/>
              </a:ext>
            </a:extLst>
          </a:blip>
          <a:srcRect/>
          <a:stretch/>
        </xdr:blipFill>
        <xdr:spPr>
          <a:xfrm>
            <a:off x="1109862" y="985084"/>
            <a:ext cx="530357" cy="524263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554181</xdr:colOff>
      <xdr:row>6</xdr:row>
      <xdr:rowOff>131429</xdr:rowOff>
    </xdr:from>
    <xdr:to>
      <xdr:col>12</xdr:col>
      <xdr:colOff>722414</xdr:colOff>
      <xdr:row>22</xdr:row>
      <xdr:rowOff>24551</xdr:rowOff>
    </xdr:to>
    <xdr:graphicFrame macro="">
      <xdr:nvGraphicFramePr>
        <xdr:cNvPr id="67" name="Gráfico 66">
          <a:extLst>
            <a:ext uri="{FF2B5EF4-FFF2-40B4-BE49-F238E27FC236}">
              <a16:creationId xmlns:a16="http://schemas.microsoft.com/office/drawing/2014/main" id="{CF630300-6FFF-4EEE-BC99-740DCBEEE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diane Amorim" refreshedDate="45632.924461805553" createdVersion="8" refreshedVersion="8" minRefreshableVersion="3" recordCount="23" xr:uid="{8BBFC4A6-A2B8-4279-ABA9-D45E27F2C701}">
  <cacheSource type="worksheet">
    <worksheetSource name="tbl­_operation"/>
  </cacheSource>
  <cacheFields count="8">
    <cacheField name="Data" numFmtId="14">
      <sharedItems containsSemiMixedTypes="0" containsNonDate="0" containsDate="1" containsString="0" minDate="2024-02-14T00:00:00" maxDate="2024-08-13T00:00:00"/>
    </cacheField>
    <cacheField name="Mês" numFmtId="1">
      <sharedItems containsSemiMixedTypes="0" containsString="0" containsNumber="1" containsInteger="1" minValue="2" maxValue="8" count="3">
        <n v="2"/>
        <n v="8"/>
        <n v="7"/>
      </sharedItems>
    </cacheField>
    <cacheField name="Tipo" numFmtId="0">
      <sharedItems count="2">
        <s v="Entrada"/>
        <s v="Saida"/>
      </sharedItems>
    </cacheField>
    <cacheField name="Categoria" numFmtId="0">
      <sharedItems count="16">
        <s v="Renda Fixa"/>
        <s v="Alimentação"/>
        <s v="Transporte"/>
        <s v="Lazer"/>
        <s v="Saúde"/>
        <s v="Educação"/>
        <s v="Vestúario"/>
        <s v="Investimentos"/>
        <s v="Serviços"/>
        <s v="Eletrônicos"/>
        <s v="Utilidades Domesticas"/>
        <s v="Presentes"/>
        <s v="Beleza"/>
        <s v="Pet Care"/>
        <s v="Viajem"/>
        <s v="Gastronomia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40222809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d v="2024-02-14T00:00:00"/>
    <x v="0"/>
    <x v="0"/>
    <x v="0"/>
    <s v="Salário Mensal"/>
    <n v="5000"/>
    <s v="Débito Automático"/>
    <s v="Recebido"/>
  </r>
  <r>
    <d v="2024-08-01T00:00:00"/>
    <x v="1"/>
    <x v="1"/>
    <x v="1"/>
    <s v="Compras no Cartão"/>
    <n v="550"/>
    <s v="Cartão de Crédito"/>
    <s v="Pendente"/>
  </r>
  <r>
    <d v="2024-08-03T00:00:00"/>
    <x v="1"/>
    <x v="1"/>
    <x v="2"/>
    <s v="Gasolina"/>
    <n v="300"/>
    <s v="Cartão de Crédito"/>
    <s v="Pago"/>
  </r>
  <r>
    <d v="2024-08-05T00:00:00"/>
    <x v="1"/>
    <x v="1"/>
    <x v="3"/>
    <s v="Cinema"/>
    <n v="120"/>
    <s v="Transferência"/>
    <s v="Pago"/>
  </r>
  <r>
    <d v="2024-08-07T00:00:00"/>
    <x v="1"/>
    <x v="1"/>
    <x v="4"/>
    <s v="Consulta Odontológica"/>
    <n v="250"/>
    <s v="Débito Automático"/>
    <s v="Pago"/>
  </r>
  <r>
    <d v="2024-08-10T00:00:00"/>
    <x v="1"/>
    <x v="1"/>
    <x v="5"/>
    <s v="Material Escolar"/>
    <n v="400"/>
    <s v="Cartão de Crédito"/>
    <s v="Pendente"/>
  </r>
  <r>
    <d v="2024-08-12T00:00:00"/>
    <x v="1"/>
    <x v="1"/>
    <x v="6"/>
    <s v="Compra de Roupa"/>
    <n v="600"/>
    <s v="Débito Automático"/>
    <s v="Pendente"/>
  </r>
  <r>
    <d v="2024-08-08T00:00:00"/>
    <x v="1"/>
    <x v="0"/>
    <x v="7"/>
    <s v="Dividendos de Ações"/>
    <n v="800"/>
    <s v="Transferência"/>
    <s v="Recebido"/>
  </r>
  <r>
    <d v="2024-08-09T00:00:00"/>
    <x v="1"/>
    <x v="1"/>
    <x v="8"/>
    <s v="Limpeza de Apartamento"/>
    <n v="150"/>
    <s v="Transferência"/>
    <s v="Pago"/>
  </r>
  <r>
    <d v="2024-08-12T00:00:00"/>
    <x v="1"/>
    <x v="1"/>
    <x v="9"/>
    <s v="Compra de novo Celular"/>
    <n v="1200"/>
    <s v="Cartão de Crédito"/>
    <s v="Pendente"/>
  </r>
  <r>
    <d v="2024-08-03T00:00:00"/>
    <x v="1"/>
    <x v="1"/>
    <x v="10"/>
    <s v="Reparos Domésticos"/>
    <n v="450"/>
    <s v="Débito Automático"/>
    <s v="Pago"/>
  </r>
  <r>
    <d v="2024-08-05T00:00:00"/>
    <x v="1"/>
    <x v="1"/>
    <x v="11"/>
    <s v="Presente de Aniversário"/>
    <n v="180"/>
    <s v="Transferência"/>
    <s v="Pendente"/>
  </r>
  <r>
    <d v="2024-08-01T00:00:00"/>
    <x v="1"/>
    <x v="1"/>
    <x v="12"/>
    <s v="Corte de Cabelo e Barba"/>
    <n v="80"/>
    <s v="Débito Automático"/>
    <s v="Pago"/>
  </r>
  <r>
    <d v="2024-08-02T00:00:00"/>
    <x v="1"/>
    <x v="1"/>
    <x v="13"/>
    <s v="Ração e Petisco"/>
    <n v="200"/>
    <s v="Débito Automático"/>
    <s v="Pago"/>
  </r>
  <r>
    <d v="2024-07-29T00:00:00"/>
    <x v="2"/>
    <x v="1"/>
    <x v="14"/>
    <s v="Reserva de Pousada"/>
    <n v="750"/>
    <s v="Transferência"/>
    <s v="Pendente"/>
  </r>
  <r>
    <d v="2024-07-31T00:00:00"/>
    <x v="2"/>
    <x v="1"/>
    <x v="15"/>
    <s v="Jantar em Restaurante"/>
    <n v="350"/>
    <s v="Cartão de Crédito"/>
    <s v="Pago"/>
  </r>
  <r>
    <d v="2024-08-07T00:00:00"/>
    <x v="1"/>
    <x v="0"/>
    <x v="0"/>
    <s v="Salário Mensal"/>
    <n v="5000"/>
    <s v="Transferência"/>
    <s v="Recebido"/>
  </r>
  <r>
    <d v="2024-08-10T00:00:00"/>
    <x v="1"/>
    <x v="1"/>
    <x v="1"/>
    <s v="Compras no Cartão"/>
    <n v="450"/>
    <s v="Débito Automático"/>
    <s v="Pendente"/>
  </r>
  <r>
    <d v="2024-07-28T00:00:00"/>
    <x v="2"/>
    <x v="1"/>
    <x v="2"/>
    <s v="Gasolina"/>
    <n v="300"/>
    <s v="Débito Automático"/>
    <s v="Pago"/>
  </r>
  <r>
    <d v="2024-07-29T00:00:00"/>
    <x v="2"/>
    <x v="1"/>
    <x v="3"/>
    <s v="Cinema"/>
    <n v="200"/>
    <s v="Transferência"/>
    <s v="Pago"/>
  </r>
  <r>
    <d v="2024-08-02T00:00:00"/>
    <x v="1"/>
    <x v="1"/>
    <x v="4"/>
    <s v="Plano de Saúde"/>
    <n v="600"/>
    <s v="Débito Automático"/>
    <s v="Pendente"/>
  </r>
  <r>
    <d v="2024-08-03T00:00:00"/>
    <x v="1"/>
    <x v="1"/>
    <x v="5"/>
    <s v="Material Escolar"/>
    <n v="350"/>
    <s v="Transferência"/>
    <s v="Pago"/>
  </r>
  <r>
    <d v="2024-08-04T00:00:00"/>
    <x v="1"/>
    <x v="1"/>
    <x v="6"/>
    <s v="Compras de Roupas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D59422-EEF8-4714-8092-761DD2DEDD86}" name="Tabela dinâmica3" cacheId="14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G4:H7" firstHeaderRow="1" firstDataRow="1" firstDataCol="1" rowPageCount="1" colPageCount="1"/>
  <pivotFields count="8">
    <pivotField numFmtId="14" showAll="0"/>
    <pivotField numFmtId="1" showAll="0">
      <items count="4">
        <item x="0"/>
        <item x="2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7">
        <item x="1"/>
        <item x="12"/>
        <item x="5"/>
        <item x="9"/>
        <item x="15"/>
        <item x="7"/>
        <item x="3"/>
        <item x="13"/>
        <item x="11"/>
        <item x="0"/>
        <item x="4"/>
        <item x="8"/>
        <item x="2"/>
        <item x="10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3">
    <i>
      <x v="5"/>
    </i>
    <i>
      <x v="9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996435-C38C-41F9-8B1D-F66A53BC3469}" name="Tabela dinâmica2" cacheId="14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C4:D19" firstHeaderRow="1" firstDataRow="1" firstDataCol="1" rowPageCount="1" colPageCount="1"/>
  <pivotFields count="8">
    <pivotField numFmtId="14" showAll="0"/>
    <pivotField numFmtId="1" showAll="0">
      <items count="4">
        <item x="0"/>
        <item x="2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7">
        <item x="1"/>
        <item x="12"/>
        <item x="5"/>
        <item x="9"/>
        <item x="15"/>
        <item x="7"/>
        <item x="3"/>
        <item x="13"/>
        <item x="11"/>
        <item x="0"/>
        <item x="4"/>
        <item x="8"/>
        <item x="2"/>
        <item x="10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582E650F-74AC-4864-ACDA-86FFFC5A712F}" sourceName="Mês">
  <pivotTables>
    <pivotTable tabId="2" name="Tabela dinâmica2"/>
    <pivotTable tabId="2" name="Tabela dinâmica3"/>
  </pivotTables>
  <data>
    <tabular pivotCacheId="1402228095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639B7EFF-9A66-4302-94FC-DC8E30AABC0C}" cache="SegmentaçãodeDados_Mês" caption="Mês" style="SlicerStyleDark3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9224CB-0096-4CE2-83B5-CED3BCBC1151}" name="tbl­_operation" displayName="tbl­_operation" ref="A1:H24" totalsRowShown="0">
  <autoFilter ref="A1:H24" xr:uid="{089224CB-0096-4CE2-83B5-CED3BCBC1151}"/>
  <tableColumns count="8">
    <tableColumn id="1" xr3:uid="{7CAA2CD3-440A-4884-B90E-F7CAB23A78FC}" name="Data" dataDxfId="10"/>
    <tableColumn id="8" xr3:uid="{B3390FA8-9405-49F1-96AD-626DA36FDB89}" name="Mês" dataDxfId="9">
      <calculatedColumnFormula>MONTH(tbl­_operation[[#This Row],[Data]])</calculatedColumnFormula>
    </tableColumn>
    <tableColumn id="2" xr3:uid="{16183361-F178-4D9D-857E-08FCB5CC0ED8}" name="Tipo" dataDxfId="8"/>
    <tableColumn id="3" xr3:uid="{99EC279D-6E81-4595-AA4A-FA585DB9A3C7}" name="Categoria" dataDxfId="7"/>
    <tableColumn id="4" xr3:uid="{F12E036C-8624-45E2-81DE-F636559F7B83}" name="Descrição"/>
    <tableColumn id="5" xr3:uid="{BFF2DF8A-9A7E-4B63-A946-0D32048B8E0D}" name="Valor" dataDxfId="6"/>
    <tableColumn id="6" xr3:uid="{63AE7CD9-2802-4E45-8D08-9961CAF9970F}" name="Operação Bancária" dataDxfId="5"/>
    <tableColumn id="7" xr3:uid="{B3A6F16F-16C4-4EB3-A0B9-8749C523E713}" name="Status" dataDxfId="4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B7F8E4-2258-4B1C-ADC0-9D64F39305A5}" name="Tabela2" displayName="Tabela2" ref="B4:C5" totalsRowShown="0" headerRowDxfId="3" dataDxfId="2">
  <autoFilter ref="B4:C5" xr:uid="{BBB7F8E4-2258-4B1C-ADC0-9D64F39305A5}"/>
  <tableColumns count="2">
    <tableColumn id="1" xr3:uid="{2474BB52-FC09-4926-A2B0-11BABB4BFB33}" name="Data de Lançamento" dataDxfId="1"/>
    <tableColumn id="2" xr3:uid="{A60C052D-4517-45AD-8940-E08A8F641C22}" name="Deposito Reservado" dataDxfId="0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6E2FB-4509-41F1-A376-C0B73D6F9BE7}">
  <sheetPr>
    <tabColor theme="6" tint="0.39997558519241921"/>
  </sheetPr>
  <dimension ref="A1:H24"/>
  <sheetViews>
    <sheetView zoomScale="56" zoomScaleNormal="85" workbookViewId="0"/>
  </sheetViews>
  <sheetFormatPr defaultRowHeight="14.45"/>
  <cols>
    <col min="1" max="1" width="12.28515625" bestFit="1" customWidth="1"/>
    <col min="2" max="2" width="12.28515625" style="9" customWidth="1"/>
    <col min="3" max="3" width="10.7109375" bestFit="1" customWidth="1"/>
    <col min="4" max="4" width="22.140625" bestFit="1" customWidth="1"/>
    <col min="5" max="5" width="25" bestFit="1" customWidth="1"/>
    <col min="6" max="6" width="12.85546875" bestFit="1" customWidth="1"/>
    <col min="7" max="7" width="27.7109375" bestFit="1" customWidth="1"/>
    <col min="8" max="8" width="13" bestFit="1" customWidth="1"/>
  </cols>
  <sheetData>
    <row r="1" spans="1:8">
      <c r="A1" t="s">
        <v>0</v>
      </c>
      <c r="B1" s="9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25.15" customHeight="1">
      <c r="A2" s="2">
        <v>45336</v>
      </c>
      <c r="B2" s="10">
        <f>MONTH(tbl­_operation[[#This Row],[Data]])</f>
        <v>2</v>
      </c>
      <c r="C2" s="1" t="s">
        <v>8</v>
      </c>
      <c r="D2" s="3" t="s">
        <v>9</v>
      </c>
      <c r="E2" t="s">
        <v>10</v>
      </c>
      <c r="F2" s="4">
        <v>5000</v>
      </c>
      <c r="G2" s="3" t="s">
        <v>11</v>
      </c>
      <c r="H2" s="3" t="s">
        <v>12</v>
      </c>
    </row>
    <row r="3" spans="1:8" ht="25.15" customHeight="1">
      <c r="A3" s="2">
        <v>45505</v>
      </c>
      <c r="B3" s="10">
        <f>MONTH(tbl­_operation[[#This Row],[Data]])</f>
        <v>8</v>
      </c>
      <c r="C3" s="1" t="s">
        <v>13</v>
      </c>
      <c r="D3" s="3" t="s">
        <v>14</v>
      </c>
      <c r="E3" t="s">
        <v>15</v>
      </c>
      <c r="F3" s="4">
        <v>550</v>
      </c>
      <c r="G3" s="3" t="s">
        <v>16</v>
      </c>
      <c r="H3" s="3" t="s">
        <v>17</v>
      </c>
    </row>
    <row r="4" spans="1:8" ht="25.15" customHeight="1">
      <c r="A4" s="2">
        <v>45507</v>
      </c>
      <c r="B4" s="10">
        <f>MONTH(tbl­_operation[[#This Row],[Data]])</f>
        <v>8</v>
      </c>
      <c r="C4" s="1" t="s">
        <v>13</v>
      </c>
      <c r="D4" s="3" t="s">
        <v>18</v>
      </c>
      <c r="E4" t="s">
        <v>19</v>
      </c>
      <c r="F4" s="4">
        <v>300</v>
      </c>
      <c r="G4" s="3" t="s">
        <v>16</v>
      </c>
      <c r="H4" s="3" t="s">
        <v>20</v>
      </c>
    </row>
    <row r="5" spans="1:8" ht="25.15" customHeight="1">
      <c r="A5" s="2">
        <v>45509</v>
      </c>
      <c r="B5" s="10">
        <f>MONTH(tbl­_operation[[#This Row],[Data]])</f>
        <v>8</v>
      </c>
      <c r="C5" s="1" t="s">
        <v>13</v>
      </c>
      <c r="D5" s="3" t="s">
        <v>21</v>
      </c>
      <c r="E5" t="s">
        <v>22</v>
      </c>
      <c r="F5" s="4">
        <v>120</v>
      </c>
      <c r="G5" s="3" t="s">
        <v>23</v>
      </c>
      <c r="H5" s="3" t="s">
        <v>20</v>
      </c>
    </row>
    <row r="6" spans="1:8" ht="25.15" customHeight="1">
      <c r="A6" s="2">
        <v>45511</v>
      </c>
      <c r="B6" s="10">
        <f>MONTH(tbl­_operation[[#This Row],[Data]])</f>
        <v>8</v>
      </c>
      <c r="C6" s="1" t="s">
        <v>13</v>
      </c>
      <c r="D6" s="3" t="s">
        <v>24</v>
      </c>
      <c r="E6" t="s">
        <v>25</v>
      </c>
      <c r="F6" s="4">
        <v>250</v>
      </c>
      <c r="G6" s="3" t="s">
        <v>11</v>
      </c>
      <c r="H6" s="3" t="s">
        <v>20</v>
      </c>
    </row>
    <row r="7" spans="1:8" ht="25.15" customHeight="1">
      <c r="A7" s="2">
        <v>45514</v>
      </c>
      <c r="B7" s="10">
        <f>MONTH(tbl­_operation[[#This Row],[Data]])</f>
        <v>8</v>
      </c>
      <c r="C7" s="1" t="s">
        <v>13</v>
      </c>
      <c r="D7" s="3" t="s">
        <v>26</v>
      </c>
      <c r="E7" t="s">
        <v>27</v>
      </c>
      <c r="F7" s="4">
        <v>400</v>
      </c>
      <c r="G7" s="3" t="s">
        <v>16</v>
      </c>
      <c r="H7" s="3" t="s">
        <v>17</v>
      </c>
    </row>
    <row r="8" spans="1:8" ht="25.15" customHeight="1">
      <c r="A8" s="2">
        <v>45516</v>
      </c>
      <c r="B8" s="10">
        <f>MONTH(tbl­_operation[[#This Row],[Data]])</f>
        <v>8</v>
      </c>
      <c r="C8" s="1" t="s">
        <v>13</v>
      </c>
      <c r="D8" s="3" t="s">
        <v>28</v>
      </c>
      <c r="E8" t="s">
        <v>29</v>
      </c>
      <c r="F8" s="4">
        <v>600</v>
      </c>
      <c r="G8" s="3" t="s">
        <v>11</v>
      </c>
      <c r="H8" s="3" t="s">
        <v>17</v>
      </c>
    </row>
    <row r="9" spans="1:8" ht="25.15" customHeight="1">
      <c r="A9" s="2">
        <v>45512</v>
      </c>
      <c r="B9" s="10">
        <f>MONTH(tbl­_operation[[#This Row],[Data]])</f>
        <v>8</v>
      </c>
      <c r="C9" s="1" t="s">
        <v>8</v>
      </c>
      <c r="D9" s="3" t="s">
        <v>30</v>
      </c>
      <c r="E9" t="s">
        <v>31</v>
      </c>
      <c r="F9" s="4">
        <v>800</v>
      </c>
      <c r="G9" s="3" t="s">
        <v>23</v>
      </c>
      <c r="H9" s="3" t="s">
        <v>12</v>
      </c>
    </row>
    <row r="10" spans="1:8" ht="25.15" customHeight="1">
      <c r="A10" s="2">
        <v>45513</v>
      </c>
      <c r="B10" s="10">
        <f>MONTH(tbl­_operation[[#This Row],[Data]])</f>
        <v>8</v>
      </c>
      <c r="C10" s="1" t="s">
        <v>13</v>
      </c>
      <c r="D10" s="3" t="s">
        <v>32</v>
      </c>
      <c r="E10" t="s">
        <v>33</v>
      </c>
      <c r="F10" s="4">
        <v>150</v>
      </c>
      <c r="G10" s="3" t="s">
        <v>23</v>
      </c>
      <c r="H10" s="3" t="s">
        <v>20</v>
      </c>
    </row>
    <row r="11" spans="1:8" ht="25.15" customHeight="1">
      <c r="A11" s="2">
        <v>45516</v>
      </c>
      <c r="B11" s="10">
        <f>MONTH(tbl­_operation[[#This Row],[Data]])</f>
        <v>8</v>
      </c>
      <c r="C11" s="1" t="s">
        <v>13</v>
      </c>
      <c r="D11" s="3" t="s">
        <v>34</v>
      </c>
      <c r="E11" t="s">
        <v>35</v>
      </c>
      <c r="F11" s="4">
        <v>1200</v>
      </c>
      <c r="G11" s="3" t="s">
        <v>16</v>
      </c>
      <c r="H11" s="3" t="s">
        <v>17</v>
      </c>
    </row>
    <row r="12" spans="1:8" ht="25.15" customHeight="1">
      <c r="A12" s="2">
        <v>45507</v>
      </c>
      <c r="B12" s="10">
        <f>MONTH(tbl­_operation[[#This Row],[Data]])</f>
        <v>8</v>
      </c>
      <c r="C12" s="1" t="s">
        <v>13</v>
      </c>
      <c r="D12" s="3" t="s">
        <v>36</v>
      </c>
      <c r="E12" t="s">
        <v>37</v>
      </c>
      <c r="F12" s="4">
        <v>450</v>
      </c>
      <c r="G12" s="3" t="s">
        <v>11</v>
      </c>
      <c r="H12" s="3" t="s">
        <v>20</v>
      </c>
    </row>
    <row r="13" spans="1:8" ht="25.15" customHeight="1">
      <c r="A13" s="2">
        <v>45509</v>
      </c>
      <c r="B13" s="10">
        <f>MONTH(tbl­_operation[[#This Row],[Data]])</f>
        <v>8</v>
      </c>
      <c r="C13" s="1" t="s">
        <v>13</v>
      </c>
      <c r="D13" s="3" t="s">
        <v>38</v>
      </c>
      <c r="E13" t="s">
        <v>39</v>
      </c>
      <c r="F13" s="4">
        <v>180</v>
      </c>
      <c r="G13" s="3" t="s">
        <v>23</v>
      </c>
      <c r="H13" s="3" t="s">
        <v>17</v>
      </c>
    </row>
    <row r="14" spans="1:8" ht="25.15" customHeight="1">
      <c r="A14" s="2">
        <v>45505</v>
      </c>
      <c r="B14" s="10">
        <f>MONTH(tbl­_operation[[#This Row],[Data]])</f>
        <v>8</v>
      </c>
      <c r="C14" s="1" t="s">
        <v>13</v>
      </c>
      <c r="D14" s="3" t="s">
        <v>40</v>
      </c>
      <c r="E14" t="s">
        <v>41</v>
      </c>
      <c r="F14" s="4">
        <v>80</v>
      </c>
      <c r="G14" s="3" t="s">
        <v>11</v>
      </c>
      <c r="H14" s="3" t="s">
        <v>20</v>
      </c>
    </row>
    <row r="15" spans="1:8" ht="25.15" customHeight="1">
      <c r="A15" s="2">
        <v>45506</v>
      </c>
      <c r="B15" s="10">
        <f>MONTH(tbl­_operation[[#This Row],[Data]])</f>
        <v>8</v>
      </c>
      <c r="C15" s="1" t="s">
        <v>13</v>
      </c>
      <c r="D15" s="3" t="s">
        <v>42</v>
      </c>
      <c r="E15" t="s">
        <v>43</v>
      </c>
      <c r="F15" s="4">
        <v>200</v>
      </c>
      <c r="G15" s="3" t="s">
        <v>11</v>
      </c>
      <c r="H15" s="3" t="s">
        <v>20</v>
      </c>
    </row>
    <row r="16" spans="1:8" ht="25.15" customHeight="1">
      <c r="A16" s="2">
        <v>45502</v>
      </c>
      <c r="B16" s="10">
        <f>MONTH(tbl­_operation[[#This Row],[Data]])</f>
        <v>7</v>
      </c>
      <c r="C16" s="1" t="s">
        <v>13</v>
      </c>
      <c r="D16" s="3" t="s">
        <v>44</v>
      </c>
      <c r="E16" t="s">
        <v>45</v>
      </c>
      <c r="F16" s="4">
        <v>750</v>
      </c>
      <c r="G16" s="3" t="s">
        <v>23</v>
      </c>
      <c r="H16" s="3" t="s">
        <v>17</v>
      </c>
    </row>
    <row r="17" spans="1:8" ht="25.15" customHeight="1">
      <c r="A17" s="2">
        <v>45504</v>
      </c>
      <c r="B17" s="10">
        <f>MONTH(tbl­_operation[[#This Row],[Data]])</f>
        <v>7</v>
      </c>
      <c r="C17" s="1" t="s">
        <v>13</v>
      </c>
      <c r="D17" s="3" t="s">
        <v>46</v>
      </c>
      <c r="E17" t="s">
        <v>47</v>
      </c>
      <c r="F17" s="4">
        <v>350</v>
      </c>
      <c r="G17" s="3" t="s">
        <v>16</v>
      </c>
      <c r="H17" s="3" t="s">
        <v>20</v>
      </c>
    </row>
    <row r="18" spans="1:8" ht="25.15" customHeight="1">
      <c r="A18" s="2">
        <v>45511</v>
      </c>
      <c r="B18" s="10">
        <f>MONTH(tbl­_operation[[#This Row],[Data]])</f>
        <v>8</v>
      </c>
      <c r="C18" s="1" t="s">
        <v>8</v>
      </c>
      <c r="D18" s="3" t="s">
        <v>9</v>
      </c>
      <c r="E18" t="s">
        <v>10</v>
      </c>
      <c r="F18" s="4">
        <v>5000</v>
      </c>
      <c r="G18" s="3" t="s">
        <v>23</v>
      </c>
      <c r="H18" s="3" t="s">
        <v>12</v>
      </c>
    </row>
    <row r="19" spans="1:8" ht="25.15" customHeight="1">
      <c r="A19" s="2">
        <v>45514</v>
      </c>
      <c r="B19" s="10">
        <f>MONTH(tbl­_operation[[#This Row],[Data]])</f>
        <v>8</v>
      </c>
      <c r="C19" s="1" t="s">
        <v>13</v>
      </c>
      <c r="D19" s="3" t="s">
        <v>14</v>
      </c>
      <c r="E19" t="s">
        <v>15</v>
      </c>
      <c r="F19" s="4">
        <v>450</v>
      </c>
      <c r="G19" s="3" t="s">
        <v>11</v>
      </c>
      <c r="H19" s="3" t="s">
        <v>17</v>
      </c>
    </row>
    <row r="20" spans="1:8" ht="25.15" customHeight="1">
      <c r="A20" s="2">
        <v>45501</v>
      </c>
      <c r="B20" s="10">
        <f>MONTH(tbl­_operation[[#This Row],[Data]])</f>
        <v>7</v>
      </c>
      <c r="C20" s="1" t="s">
        <v>13</v>
      </c>
      <c r="D20" s="3" t="s">
        <v>18</v>
      </c>
      <c r="E20" t="s">
        <v>19</v>
      </c>
      <c r="F20" s="4">
        <v>300</v>
      </c>
      <c r="G20" s="3" t="s">
        <v>11</v>
      </c>
      <c r="H20" s="3" t="s">
        <v>20</v>
      </c>
    </row>
    <row r="21" spans="1:8" ht="25.15" customHeight="1">
      <c r="A21" s="2">
        <v>45502</v>
      </c>
      <c r="B21" s="10">
        <f>MONTH(tbl­_operation[[#This Row],[Data]])</f>
        <v>7</v>
      </c>
      <c r="C21" s="1" t="s">
        <v>13</v>
      </c>
      <c r="D21" s="3" t="s">
        <v>21</v>
      </c>
      <c r="E21" t="s">
        <v>22</v>
      </c>
      <c r="F21" s="4">
        <v>200</v>
      </c>
      <c r="G21" s="3" t="s">
        <v>23</v>
      </c>
      <c r="H21" s="3" t="s">
        <v>20</v>
      </c>
    </row>
    <row r="22" spans="1:8" ht="25.15" customHeight="1">
      <c r="A22" s="2">
        <v>45506</v>
      </c>
      <c r="B22" s="10">
        <f>MONTH(tbl­_operation[[#This Row],[Data]])</f>
        <v>8</v>
      </c>
      <c r="C22" s="1" t="s">
        <v>13</v>
      </c>
      <c r="D22" s="3" t="s">
        <v>24</v>
      </c>
      <c r="E22" t="s">
        <v>48</v>
      </c>
      <c r="F22" s="4">
        <v>600</v>
      </c>
      <c r="G22" s="3" t="s">
        <v>11</v>
      </c>
      <c r="H22" s="3" t="s">
        <v>17</v>
      </c>
    </row>
    <row r="23" spans="1:8" ht="25.15" customHeight="1">
      <c r="A23" s="2">
        <v>45507</v>
      </c>
      <c r="B23" s="10">
        <f>MONTH(tbl­_operation[[#This Row],[Data]])</f>
        <v>8</v>
      </c>
      <c r="C23" s="1" t="s">
        <v>13</v>
      </c>
      <c r="D23" s="3" t="s">
        <v>26</v>
      </c>
      <c r="E23" t="s">
        <v>27</v>
      </c>
      <c r="F23" s="4">
        <v>350</v>
      </c>
      <c r="G23" s="3" t="s">
        <v>23</v>
      </c>
      <c r="H23" s="3" t="s">
        <v>20</v>
      </c>
    </row>
    <row r="24" spans="1:8" ht="25.15" customHeight="1">
      <c r="A24" s="2">
        <v>45508</v>
      </c>
      <c r="B24" s="10">
        <f>MONTH(tbl­_operation[[#This Row],[Data]])</f>
        <v>8</v>
      </c>
      <c r="C24" s="1" t="s">
        <v>13</v>
      </c>
      <c r="D24" s="3" t="s">
        <v>28</v>
      </c>
      <c r="E24" t="s">
        <v>49</v>
      </c>
      <c r="F24" s="4">
        <v>500</v>
      </c>
      <c r="G24" s="3" t="s">
        <v>16</v>
      </c>
      <c r="H24" s="3" t="s">
        <v>17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8E3A3-22D2-4C81-BBD9-0A6852F64E29}">
  <sheetPr>
    <tabColor theme="6" tint="-0.249977111117893"/>
  </sheetPr>
  <dimension ref="C1:H19"/>
  <sheetViews>
    <sheetView topLeftCell="C1" zoomScale="70" zoomScaleNormal="70" workbookViewId="0">
      <selection activeCell="D10" sqref="D10"/>
    </sheetView>
  </sheetViews>
  <sheetFormatPr defaultRowHeight="14.45"/>
  <cols>
    <col min="3" max="3" width="20.7109375" bestFit="1" customWidth="1"/>
    <col min="4" max="4" width="14" bestFit="1" customWidth="1"/>
    <col min="7" max="7" width="19" bestFit="1" customWidth="1"/>
    <col min="8" max="8" width="14" bestFit="1" customWidth="1"/>
  </cols>
  <sheetData>
    <row r="1" spans="3:8">
      <c r="C1" t="s">
        <v>50</v>
      </c>
    </row>
    <row r="2" spans="3:8">
      <c r="C2" s="5" t="s">
        <v>2</v>
      </c>
      <c r="D2" t="s">
        <v>13</v>
      </c>
      <c r="G2" s="5" t="s">
        <v>2</v>
      </c>
      <c r="H2" t="s">
        <v>8</v>
      </c>
    </row>
    <row r="4" spans="3:8">
      <c r="C4" s="5" t="s">
        <v>51</v>
      </c>
      <c r="D4" t="s">
        <v>52</v>
      </c>
      <c r="G4" s="5" t="s">
        <v>51</v>
      </c>
      <c r="H4" t="s">
        <v>52</v>
      </c>
    </row>
    <row r="5" spans="3:8">
      <c r="C5" s="6" t="s">
        <v>14</v>
      </c>
      <c r="D5" s="4">
        <v>1000</v>
      </c>
      <c r="G5" s="6" t="s">
        <v>30</v>
      </c>
      <c r="H5" s="4">
        <v>800</v>
      </c>
    </row>
    <row r="6" spans="3:8">
      <c r="C6" s="6" t="s">
        <v>40</v>
      </c>
      <c r="D6" s="4">
        <v>80</v>
      </c>
      <c r="G6" s="6" t="s">
        <v>9</v>
      </c>
      <c r="H6" s="4">
        <v>10000</v>
      </c>
    </row>
    <row r="7" spans="3:8">
      <c r="C7" s="6" t="s">
        <v>26</v>
      </c>
      <c r="D7" s="4">
        <v>750</v>
      </c>
      <c r="G7" s="6" t="s">
        <v>53</v>
      </c>
      <c r="H7" s="4">
        <v>10800</v>
      </c>
    </row>
    <row r="8" spans="3:8">
      <c r="C8" s="6" t="s">
        <v>34</v>
      </c>
      <c r="D8" s="4">
        <v>1200</v>
      </c>
    </row>
    <row r="9" spans="3:8">
      <c r="C9" s="6" t="s">
        <v>46</v>
      </c>
      <c r="D9" s="4">
        <v>350</v>
      </c>
    </row>
    <row r="10" spans="3:8">
      <c r="C10" s="6" t="s">
        <v>21</v>
      </c>
      <c r="D10" s="4">
        <v>320</v>
      </c>
    </row>
    <row r="11" spans="3:8">
      <c r="C11" s="6" t="s">
        <v>42</v>
      </c>
      <c r="D11" s="4">
        <v>200</v>
      </c>
    </row>
    <row r="12" spans="3:8">
      <c r="C12" s="6" t="s">
        <v>38</v>
      </c>
      <c r="D12" s="4">
        <v>180</v>
      </c>
    </row>
    <row r="13" spans="3:8">
      <c r="C13" s="6" t="s">
        <v>24</v>
      </c>
      <c r="D13" s="4">
        <v>850</v>
      </c>
    </row>
    <row r="14" spans="3:8">
      <c r="C14" s="6" t="s">
        <v>32</v>
      </c>
      <c r="D14" s="4">
        <v>150</v>
      </c>
    </row>
    <row r="15" spans="3:8">
      <c r="C15" s="6" t="s">
        <v>18</v>
      </c>
      <c r="D15" s="4">
        <v>600</v>
      </c>
    </row>
    <row r="16" spans="3:8">
      <c r="C16" s="6" t="s">
        <v>36</v>
      </c>
      <c r="D16" s="4">
        <v>450</v>
      </c>
    </row>
    <row r="17" spans="3:4">
      <c r="C17" s="6" t="s">
        <v>28</v>
      </c>
      <c r="D17" s="4">
        <v>1100</v>
      </c>
    </row>
    <row r="18" spans="3:4">
      <c r="C18" s="6" t="s">
        <v>44</v>
      </c>
      <c r="D18" s="4">
        <v>750</v>
      </c>
    </row>
    <row r="19" spans="3:4">
      <c r="C19" s="6" t="s">
        <v>53</v>
      </c>
      <c r="D19" s="4">
        <v>7980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628B0-67D7-43C6-8615-28D92D4C177F}">
  <dimension ref="B1:C16"/>
  <sheetViews>
    <sheetView topLeftCell="C1" zoomScale="91" zoomScaleNormal="145" workbookViewId="0">
      <selection activeCell="D18" sqref="D18"/>
    </sheetView>
  </sheetViews>
  <sheetFormatPr defaultRowHeight="14.45"/>
  <cols>
    <col min="2" max="2" width="19.7109375" customWidth="1"/>
    <col min="3" max="3" width="19.28515625" customWidth="1"/>
  </cols>
  <sheetData>
    <row r="1" spans="2:3" s="11" customFormat="1" ht="45" customHeight="1"/>
    <row r="4" spans="2:3">
      <c r="B4" s="12" t="s">
        <v>54</v>
      </c>
      <c r="C4" s="12" t="s">
        <v>55</v>
      </c>
    </row>
    <row r="5" spans="2:3">
      <c r="B5" s="13">
        <v>45603</v>
      </c>
      <c r="C5" s="14">
        <v>50</v>
      </c>
    </row>
    <row r="6" spans="2:3">
      <c r="B6" s="13">
        <v>45606</v>
      </c>
      <c r="C6" s="14">
        <f t="shared" ref="C6:C13" ca="1" si="0">RANDBETWEEN(10,500)</f>
        <v>497</v>
      </c>
    </row>
    <row r="7" spans="2:3">
      <c r="B7" s="13">
        <v>45475</v>
      </c>
      <c r="C7" s="14">
        <f t="shared" ca="1" si="0"/>
        <v>378</v>
      </c>
    </row>
    <row r="8" spans="2:3">
      <c r="B8" s="13">
        <v>45493</v>
      </c>
      <c r="C8" s="14">
        <f t="shared" ca="1" si="0"/>
        <v>92</v>
      </c>
    </row>
    <row r="9" spans="2:3">
      <c r="B9" s="13">
        <v>45529</v>
      </c>
      <c r="C9" s="14">
        <f t="shared" ca="1" si="0"/>
        <v>339</v>
      </c>
    </row>
    <row r="10" spans="2:3">
      <c r="B10" s="13">
        <v>45638</v>
      </c>
      <c r="C10" s="14">
        <f t="shared" ca="1" si="0"/>
        <v>329</v>
      </c>
    </row>
    <row r="11" spans="2:3">
      <c r="B11" s="13">
        <v>45292</v>
      </c>
      <c r="C11" s="14">
        <f t="shared" ca="1" si="0"/>
        <v>422</v>
      </c>
    </row>
    <row r="12" spans="2:3">
      <c r="B12" s="13">
        <v>45327</v>
      </c>
      <c r="C12" s="14">
        <f t="shared" ca="1" si="0"/>
        <v>349</v>
      </c>
    </row>
    <row r="13" spans="2:3">
      <c r="B13" s="13">
        <v>45626</v>
      </c>
      <c r="C13" s="14">
        <f t="shared" ca="1" si="0"/>
        <v>26</v>
      </c>
    </row>
    <row r="15" spans="2:3">
      <c r="B15" s="15" t="s">
        <v>56</v>
      </c>
      <c r="C15" s="14">
        <f ca="1">SUM(C4:C13)</f>
        <v>2482</v>
      </c>
    </row>
    <row r="16" spans="2:3">
      <c r="B16" s="15" t="s">
        <v>57</v>
      </c>
      <c r="C16" s="14">
        <v>20000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37441-5979-4A1F-91F9-3A28E8175FE5}">
  <dimension ref="A22:N22"/>
  <sheetViews>
    <sheetView showGridLines="0" showRowColHeaders="0" tabSelected="1" topLeftCell="A5" zoomScale="55" zoomScaleNormal="55" workbookViewId="0">
      <selection activeCell="V16" sqref="V16"/>
    </sheetView>
  </sheetViews>
  <sheetFormatPr defaultColWidth="12.7109375" defaultRowHeight="14.45"/>
  <cols>
    <col min="1" max="1" width="18" style="7" customWidth="1"/>
    <col min="2" max="14" width="12.7109375" style="8"/>
  </cols>
  <sheetData>
    <row r="22" spans="11:11">
      <c r="K22" s="8" t="s">
        <v>58</v>
      </c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Lidiane Amorim</dc:creator>
  <cp:keywords/>
  <dc:description/>
  <cp:lastModifiedBy>Lidiane Amorim</cp:lastModifiedBy>
  <cp:revision/>
  <dcterms:created xsi:type="dcterms:W3CDTF">2024-12-06T22:28:07Z</dcterms:created>
  <dcterms:modified xsi:type="dcterms:W3CDTF">2024-12-07T16:52:20Z</dcterms:modified>
  <cp:category/>
  <cp:contentStatus/>
</cp:coreProperties>
</file>