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idMoore/Desktop/BIOMASS/FiguresMaking/Figure_05/"/>
    </mc:Choice>
  </mc:AlternateContent>
  <xr:revisionPtr revIDLastSave="0" documentId="13_ncr:1_{CBAB73F6-077B-474D-AB18-14136D14584E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Mean_of_the_biome_level_stat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69" i="1" l="1"/>
  <c r="F69" i="1" l="1"/>
  <c r="G69" i="1"/>
  <c r="H69" i="1"/>
  <c r="I69" i="1"/>
  <c r="K2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 l="1"/>
  <c r="K17" i="1"/>
  <c r="K59" i="1"/>
  <c r="K60" i="1"/>
  <c r="L17" i="1"/>
  <c r="F48" i="1"/>
  <c r="G48" i="1"/>
  <c r="H48" i="1"/>
  <c r="I48" i="1"/>
  <c r="F49" i="1"/>
  <c r="G49" i="1"/>
  <c r="H49" i="1"/>
  <c r="I49" i="1"/>
  <c r="F50" i="1"/>
  <c r="G50" i="1"/>
  <c r="H50" i="1"/>
  <c r="I50" i="1"/>
  <c r="F51" i="1"/>
  <c r="G51" i="1"/>
  <c r="H51" i="1"/>
  <c r="I51" i="1"/>
  <c r="F52" i="1"/>
  <c r="G52" i="1"/>
  <c r="H52" i="1"/>
  <c r="I52" i="1"/>
  <c r="F53" i="1"/>
  <c r="G53" i="1"/>
  <c r="H53" i="1"/>
  <c r="I53" i="1"/>
  <c r="F54" i="1"/>
  <c r="G54" i="1"/>
  <c r="H54" i="1"/>
  <c r="I54" i="1"/>
  <c r="F55" i="1"/>
  <c r="G55" i="1"/>
  <c r="H55" i="1"/>
  <c r="I55" i="1"/>
  <c r="J55" i="1"/>
  <c r="F56" i="1"/>
  <c r="G56" i="1"/>
  <c r="H56" i="1"/>
  <c r="I56" i="1"/>
  <c r="F57" i="1"/>
  <c r="G57" i="1"/>
  <c r="H57" i="1"/>
  <c r="I57" i="1"/>
  <c r="F58" i="1"/>
  <c r="G58" i="1"/>
  <c r="H58" i="1"/>
  <c r="I58" i="1"/>
  <c r="F59" i="1"/>
  <c r="G59" i="1"/>
  <c r="H59" i="1"/>
  <c r="I59" i="1"/>
  <c r="F60" i="1"/>
  <c r="G60" i="1"/>
  <c r="G68" i="1" s="1"/>
  <c r="H60" i="1"/>
  <c r="H68" i="1" s="1"/>
  <c r="I60" i="1"/>
  <c r="F61" i="1"/>
  <c r="G61" i="1"/>
  <c r="H61" i="1"/>
  <c r="I61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48" i="1"/>
  <c r="B43" i="1"/>
  <c r="C43" i="1"/>
  <c r="D43" i="1"/>
  <c r="E43" i="1"/>
  <c r="F43" i="1"/>
  <c r="G43" i="1"/>
  <c r="H43" i="1"/>
  <c r="I43" i="1"/>
  <c r="L30" i="1"/>
  <c r="L31" i="1"/>
  <c r="L32" i="1"/>
  <c r="L33" i="1"/>
  <c r="L34" i="1"/>
  <c r="L35" i="1"/>
  <c r="L36" i="1"/>
  <c r="L37" i="1"/>
  <c r="L38" i="1"/>
  <c r="L39" i="1"/>
  <c r="L58" i="1" s="1"/>
  <c r="L40" i="1"/>
  <c r="L41" i="1"/>
  <c r="L42" i="1"/>
  <c r="L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29" i="1"/>
  <c r="J30" i="1"/>
  <c r="J49" i="1" s="1"/>
  <c r="J31" i="1"/>
  <c r="J50" i="1" s="1"/>
  <c r="J32" i="1"/>
  <c r="J51" i="1" s="1"/>
  <c r="J33" i="1"/>
  <c r="J52" i="1" s="1"/>
  <c r="J34" i="1"/>
  <c r="J53" i="1" s="1"/>
  <c r="J35" i="1"/>
  <c r="J54" i="1" s="1"/>
  <c r="J36" i="1"/>
  <c r="J37" i="1"/>
  <c r="J56" i="1" s="1"/>
  <c r="J38" i="1"/>
  <c r="J57" i="1" s="1"/>
  <c r="J39" i="1"/>
  <c r="J58" i="1" s="1"/>
  <c r="J40" i="1"/>
  <c r="J59" i="1" s="1"/>
  <c r="J41" i="1"/>
  <c r="J60" i="1" s="1"/>
  <c r="J42" i="1"/>
  <c r="J61" i="1" s="1"/>
  <c r="J29" i="1"/>
  <c r="J48" i="1" s="1"/>
  <c r="C21" i="1"/>
  <c r="D21" i="1"/>
  <c r="E21" i="1"/>
  <c r="F21" i="1"/>
  <c r="G21" i="1"/>
  <c r="H21" i="1"/>
  <c r="I21" i="1"/>
  <c r="J21" i="1"/>
  <c r="C22" i="1"/>
  <c r="D22" i="1"/>
  <c r="E22" i="1"/>
  <c r="F22" i="1"/>
  <c r="G22" i="1"/>
  <c r="H22" i="1"/>
  <c r="I22" i="1"/>
  <c r="J22" i="1"/>
  <c r="C23" i="1"/>
  <c r="D23" i="1"/>
  <c r="E23" i="1"/>
  <c r="F23" i="1"/>
  <c r="G23" i="1"/>
  <c r="H23" i="1"/>
  <c r="I23" i="1"/>
  <c r="J23" i="1"/>
  <c r="C24" i="1"/>
  <c r="D24" i="1"/>
  <c r="E24" i="1"/>
  <c r="F24" i="1"/>
  <c r="G24" i="1"/>
  <c r="H24" i="1"/>
  <c r="I24" i="1"/>
  <c r="J24" i="1"/>
  <c r="B24" i="1"/>
  <c r="B23" i="1"/>
  <c r="B22" i="1"/>
  <c r="B21" i="1"/>
  <c r="L3" i="1"/>
  <c r="L4" i="1"/>
  <c r="L50" i="1" s="1"/>
  <c r="L5" i="1"/>
  <c r="L6" i="1"/>
  <c r="L7" i="1"/>
  <c r="L8" i="1"/>
  <c r="L9" i="1"/>
  <c r="L10" i="1"/>
  <c r="L11" i="1"/>
  <c r="L12" i="1"/>
  <c r="L13" i="1"/>
  <c r="L14" i="1"/>
  <c r="L15" i="1"/>
  <c r="L2" i="1"/>
  <c r="B16" i="1"/>
  <c r="C16" i="1"/>
  <c r="D16" i="1"/>
  <c r="E16" i="1"/>
  <c r="F16" i="1"/>
  <c r="F18" i="1" s="1"/>
  <c r="G16" i="1"/>
  <c r="G18" i="1" s="1"/>
  <c r="H16" i="1"/>
  <c r="H18" i="1" s="1"/>
  <c r="I16" i="1"/>
  <c r="I18" i="1" s="1"/>
  <c r="J16" i="1"/>
  <c r="J18" i="1" s="1"/>
  <c r="L48" i="1" l="1"/>
  <c r="L16" i="1"/>
  <c r="L18" i="1" s="1"/>
  <c r="E68" i="1"/>
  <c r="C18" i="1"/>
  <c r="E18" i="1"/>
  <c r="D18" i="1"/>
  <c r="B18" i="1"/>
  <c r="F68" i="1"/>
  <c r="F67" i="1"/>
  <c r="I68" i="1"/>
  <c r="K58" i="1"/>
  <c r="L60" i="1"/>
  <c r="F65" i="1"/>
  <c r="L56" i="1"/>
  <c r="K53" i="1"/>
  <c r="L55" i="1"/>
  <c r="K54" i="1"/>
  <c r="L54" i="1"/>
  <c r="K57" i="1"/>
  <c r="G66" i="1"/>
  <c r="G62" i="1"/>
  <c r="H62" i="1"/>
  <c r="L53" i="1"/>
  <c r="L67" i="1" s="1"/>
  <c r="F66" i="1"/>
  <c r="I62" i="1"/>
  <c r="H65" i="1"/>
  <c r="L59" i="1"/>
  <c r="E25" i="1"/>
  <c r="K51" i="1"/>
  <c r="E65" i="1"/>
  <c r="I67" i="1"/>
  <c r="J66" i="1"/>
  <c r="I66" i="1"/>
  <c r="H66" i="1"/>
  <c r="E62" i="1"/>
  <c r="K50" i="1"/>
  <c r="L51" i="1"/>
  <c r="H67" i="1"/>
  <c r="F62" i="1"/>
  <c r="E67" i="1"/>
  <c r="K52" i="1"/>
  <c r="G65" i="1"/>
  <c r="L52" i="1"/>
  <c r="K61" i="1"/>
  <c r="K49" i="1"/>
  <c r="J67" i="1"/>
  <c r="K18" i="1"/>
  <c r="G67" i="1"/>
  <c r="K68" i="1"/>
  <c r="J65" i="1"/>
  <c r="J62" i="1"/>
  <c r="J68" i="1"/>
  <c r="E66" i="1"/>
  <c r="L49" i="1"/>
  <c r="J43" i="1"/>
  <c r="L43" i="1"/>
  <c r="I65" i="1"/>
  <c r="K56" i="1"/>
  <c r="K43" i="1"/>
  <c r="G25" i="1"/>
  <c r="L61" i="1"/>
  <c r="K55" i="1"/>
  <c r="L57" i="1"/>
  <c r="K48" i="1"/>
  <c r="L24" i="1"/>
  <c r="J25" i="1"/>
  <c r="F25" i="1"/>
  <c r="I25" i="1"/>
  <c r="H25" i="1"/>
  <c r="L23" i="1"/>
  <c r="L21" i="1"/>
  <c r="D25" i="1"/>
  <c r="K23" i="1"/>
  <c r="C25" i="1"/>
  <c r="K21" i="1"/>
  <c r="L22" i="1"/>
  <c r="K24" i="1"/>
  <c r="K22" i="1"/>
  <c r="B25" i="1"/>
  <c r="E69" i="1" l="1"/>
  <c r="L68" i="1"/>
  <c r="K67" i="1"/>
  <c r="K66" i="1"/>
  <c r="L66" i="1"/>
  <c r="L25" i="1"/>
  <c r="L62" i="1"/>
  <c r="J69" i="1"/>
  <c r="L65" i="1"/>
  <c r="K65" i="1"/>
  <c r="K62" i="1"/>
  <c r="K25" i="1"/>
</calcChain>
</file>

<file path=xl/sharedStrings.xml><?xml version="1.0" encoding="utf-8"?>
<sst xmlns="http://schemas.openxmlformats.org/spreadsheetml/2006/main" count="113" uniqueCount="57">
  <si>
    <t>Present</t>
  </si>
  <si>
    <t>PresentPotential</t>
  </si>
  <si>
    <t>AbsolutePotential</t>
  </si>
  <si>
    <t>FreelandPotential</t>
  </si>
  <si>
    <t>RangelandPotential</t>
  </si>
  <si>
    <t>PasturePotential</t>
  </si>
  <si>
    <t>CroplandPotential</t>
  </si>
  <si>
    <t>UrbanPotential</t>
  </si>
  <si>
    <t>ConservationPotential</t>
  </si>
  <si>
    <t># WWF Biome Numbers:</t>
  </si>
  <si>
    <t>Tropical moist</t>
  </si>
  <si>
    <t>Tropical</t>
  </si>
  <si>
    <t># 1: 'Tropical &amp; Subtropical Moist Broadleaf Forests',</t>
  </si>
  <si>
    <t>Tropical dry</t>
  </si>
  <si>
    <t># 2: 'Tropical &amp; Subtropical Dry Broadleaf Forests',</t>
  </si>
  <si>
    <t>Tropical coniferous</t>
  </si>
  <si>
    <t># 3: 'Tropical &amp; Subtropical Coniferous Forests',</t>
  </si>
  <si>
    <t>Temperate broadleaf</t>
  </si>
  <si>
    <t>Temperate</t>
  </si>
  <si>
    <t># 4: 'Temperate Broadleaf &amp; Mixed Forests',</t>
  </si>
  <si>
    <t>Temperate coniferous</t>
  </si>
  <si>
    <t># 5: 'Temperate Conifer Forests',</t>
  </si>
  <si>
    <t>Boreal</t>
  </si>
  <si>
    <t># 6: 'Boreal Forests/Taiga',</t>
  </si>
  <si>
    <t>Tropical savanna</t>
  </si>
  <si>
    <t># 7: 'Tropical &amp; Subtropical Grasslands, Savannas &amp; Shrublands',</t>
  </si>
  <si>
    <t>Temperate savanna</t>
  </si>
  <si>
    <t># 8: 'Temperate Grasslands, Savannas &amp; Shrublands',</t>
  </si>
  <si>
    <t>Flooded savanna</t>
  </si>
  <si>
    <t># 9: 'Flooded Grasslands &amp; Savannas',</t>
  </si>
  <si>
    <t>Montane grassland</t>
  </si>
  <si>
    <t># 10: 'Montane Grasslands &amp; Shrublands',</t>
  </si>
  <si>
    <t>Tundra</t>
  </si>
  <si>
    <t># 11: 'Tundra',</t>
  </si>
  <si>
    <t>Mediterranean forest</t>
  </si>
  <si>
    <t>Dryland</t>
  </si>
  <si>
    <t># 12: 'Mediterranean Forests, Woodlands &amp; Scrub',</t>
  </si>
  <si>
    <t>Desert</t>
  </si>
  <si>
    <t xml:space="preserve">Dryland </t>
  </si>
  <si>
    <t># 13: 'Deserts &amp; Xeric Shrublands',</t>
  </si>
  <si>
    <t>Mangroves</t>
  </si>
  <si>
    <t># 14: 'Mangroves'</t>
  </si>
  <si>
    <t>ForestType</t>
    <phoneticPr fontId="18" type="noConversion"/>
  </si>
  <si>
    <t>Tropical</t>
    <phoneticPr fontId="18" type="noConversion"/>
  </si>
  <si>
    <t>Temperate</t>
    <phoneticPr fontId="18" type="noConversion"/>
  </si>
  <si>
    <t>Boreal</t>
    <phoneticPr fontId="18" type="noConversion"/>
  </si>
  <si>
    <t>Dryland</t>
    <phoneticPr fontId="18" type="noConversion"/>
  </si>
  <si>
    <t>RestorationPotential</t>
    <phoneticPr fontId="18" type="noConversion"/>
  </si>
  <si>
    <t>SUM</t>
    <phoneticPr fontId="18" type="noConversion"/>
  </si>
  <si>
    <t>Diff</t>
    <phoneticPr fontId="18" type="noConversion"/>
  </si>
  <si>
    <t>Present</t>
    <phoneticPr fontId="18" type="noConversion"/>
  </si>
  <si>
    <t>Ecosystem</t>
    <phoneticPr fontId="18" type="noConversion"/>
  </si>
  <si>
    <t>SUM(PGB)</t>
    <phoneticPr fontId="18" type="noConversion"/>
  </si>
  <si>
    <t>SUM(TGB)</t>
    <phoneticPr fontId="18" type="noConversion"/>
  </si>
  <si>
    <t>SUM(Litter)</t>
    <phoneticPr fontId="18" type="noConversion"/>
  </si>
  <si>
    <t>ECOSYSTEM</t>
    <phoneticPr fontId="18" type="noConversion"/>
  </si>
  <si>
    <t>Soil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</si>
</sst>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_);[Red]\(0.0\)"/>
  </numFmts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8CBAD"/>
        <bgColor rgb="FF000000"/>
      </patternFill>
    </fill>
    <fill>
      <patternFill patternType="solid">
        <fgColor rgb="FF548235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33" borderId="0" xfId="0" applyFont="1" applyFill="1">
      <alignment vertical="center"/>
    </xf>
    <xf numFmtId="0" fontId="19" fillId="34" borderId="0" xfId="0" applyFont="1" applyFill="1">
      <alignment vertical="center"/>
    </xf>
    <xf numFmtId="0" fontId="19" fillId="35" borderId="0" xfId="0" applyFont="1" applyFill="1">
      <alignment vertical="center"/>
    </xf>
    <xf numFmtId="0" fontId="19" fillId="36" borderId="0" xfId="0" applyFont="1" applyFill="1">
      <alignment vertical="center"/>
    </xf>
    <xf numFmtId="0" fontId="19" fillId="37" borderId="0" xfId="0" applyFont="1" applyFill="1">
      <alignment vertical="center"/>
    </xf>
    <xf numFmtId="176" fontId="0" fillId="0" borderId="0" xfId="0" applyNumberFormat="1">
      <alignment vertical="center"/>
    </xf>
    <xf numFmtId="176" fontId="0" fillId="38" borderId="0" xfId="0" applyNumberFormat="1" applyFill="1">
      <alignment vertical="center"/>
    </xf>
    <xf numFmtId="176" fontId="0" fillId="39" borderId="0" xfId="0" applyNumberFormat="1" applyFill="1">
      <alignment vertical="center"/>
    </xf>
    <xf numFmtId="176" fontId="0" fillId="40" borderId="0" xfId="0" applyNumberFormat="1" applyFill="1">
      <alignment vertical="center"/>
    </xf>
    <xf numFmtId="176" fontId="0" fillId="41" borderId="0" xfId="0" applyNumberFormat="1" applyFill="1">
      <alignment vertical="center"/>
    </xf>
    <xf numFmtId="177" fontId="0" fillId="0" borderId="0" xfId="0" applyNumberFormat="1">
      <alignment vertical="center"/>
    </xf>
    <xf numFmtId="177" fontId="0" fillId="42" borderId="0" xfId="0" applyNumberFormat="1" applyFill="1">
      <alignment vertical="center"/>
    </xf>
    <xf numFmtId="176" fontId="0" fillId="42" borderId="0" xfId="0" applyNumberFormat="1" applyFill="1">
      <alignment vertical="center"/>
    </xf>
    <xf numFmtId="0" fontId="0" fillId="38" borderId="0" xfId="0" applyFill="1">
      <alignment vertical="center"/>
    </xf>
    <xf numFmtId="0" fontId="0" fillId="39" borderId="0" xfId="0" applyFill="1">
      <alignment vertical="center"/>
    </xf>
    <xf numFmtId="0" fontId="0" fillId="40" borderId="0" xfId="0" applyFill="1">
      <alignment vertical="center"/>
    </xf>
    <xf numFmtId="0" fontId="0" fillId="41" borderId="0" xfId="0" applyFill="1">
      <alignment vertical="center"/>
    </xf>
    <xf numFmtId="0" fontId="0" fillId="43" borderId="0" xfId="0" applyFill="1">
      <alignment vertical="center"/>
    </xf>
    <xf numFmtId="177" fontId="0" fillId="43" borderId="0" xfId="0" applyNumberForma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2"/>
  <sheetViews>
    <sheetView tabSelected="1" topLeftCell="A36" workbookViewId="0">
      <selection activeCell="N74" sqref="N74"/>
    </sheetView>
  </sheetViews>
  <sheetFormatPr baseColWidth="10" defaultRowHeight="16"/>
  <cols>
    <col min="10" max="10" width="25.1640625" customWidth="1"/>
    <col min="11" max="11" width="19" customWidth="1"/>
    <col min="14" max="14" width="19.6640625" customWidth="1"/>
  </cols>
  <sheetData>
    <row r="1" spans="1:1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47</v>
      </c>
      <c r="L1" t="s">
        <v>49</v>
      </c>
      <c r="N1" s="1"/>
      <c r="O1" s="2"/>
      <c r="P1" s="2" t="s">
        <v>9</v>
      </c>
      <c r="Q1" s="2"/>
      <c r="R1" s="2"/>
    </row>
    <row r="2" spans="1:18">
      <c r="A2">
        <v>1</v>
      </c>
      <c r="B2" s="15">
        <v>251.951160221565</v>
      </c>
      <c r="C2" s="15">
        <v>292.58421150266298</v>
      </c>
      <c r="D2" s="15">
        <v>320.42589150762302</v>
      </c>
      <c r="E2" s="15">
        <v>5.3053326926847602</v>
      </c>
      <c r="F2" s="15">
        <v>8.9016060501313596E-2</v>
      </c>
      <c r="G2" s="15">
        <v>9.7696411030678991</v>
      </c>
      <c r="H2" s="15">
        <v>12.3385674502657</v>
      </c>
      <c r="I2" s="15">
        <v>0.33912269845432302</v>
      </c>
      <c r="J2" s="15">
        <v>40.633051281098403</v>
      </c>
      <c r="K2" s="15">
        <f>D2-C2</f>
        <v>27.84168000496004</v>
      </c>
      <c r="L2" s="8">
        <f>D2-B2</f>
        <v>68.474731286058017</v>
      </c>
      <c r="N2" s="1" t="s">
        <v>10</v>
      </c>
      <c r="O2" s="3" t="s">
        <v>11</v>
      </c>
      <c r="P2" s="3" t="s">
        <v>12</v>
      </c>
      <c r="Q2" s="3"/>
      <c r="R2" s="3"/>
    </row>
    <row r="3" spans="1:18">
      <c r="A3">
        <v>2</v>
      </c>
      <c r="B3" s="15">
        <v>8.9456424920209603</v>
      </c>
      <c r="C3" s="15">
        <v>12.511302151884699</v>
      </c>
      <c r="D3" s="15">
        <v>21.268369997276601</v>
      </c>
      <c r="E3" s="15">
        <v>2.1680695418806399</v>
      </c>
      <c r="F3" s="15">
        <v>2.16390512772184E-2</v>
      </c>
      <c r="G3" s="15">
        <v>2.18912113619312</v>
      </c>
      <c r="H3" s="15">
        <v>4.3256044062893499</v>
      </c>
      <c r="I3" s="15">
        <v>5.2633709758745303E-2</v>
      </c>
      <c r="J3" s="15">
        <v>3.5656596598637802</v>
      </c>
      <c r="K3" s="15">
        <f t="shared" ref="K3:K15" si="0">D3-C3</f>
        <v>8.7570678453919015</v>
      </c>
      <c r="L3" s="8">
        <f t="shared" ref="L3:L15" si="1">D3-B3</f>
        <v>12.32272750525564</v>
      </c>
      <c r="N3" s="1" t="s">
        <v>13</v>
      </c>
      <c r="O3" s="3" t="s">
        <v>11</v>
      </c>
      <c r="P3" s="3" t="s">
        <v>14</v>
      </c>
      <c r="Q3" s="3"/>
      <c r="R3" s="3"/>
    </row>
    <row r="4" spans="1:18">
      <c r="A4">
        <v>3</v>
      </c>
      <c r="B4" s="15">
        <v>3.30242668113176</v>
      </c>
      <c r="C4" s="15">
        <v>5.05697259922764</v>
      </c>
      <c r="D4" s="15">
        <v>6.2876994264541803</v>
      </c>
      <c r="E4" s="15">
        <v>0.43493654583606001</v>
      </c>
      <c r="F4" s="15">
        <v>2.6000827286003201E-2</v>
      </c>
      <c r="G4" s="15">
        <v>0.44848402662627102</v>
      </c>
      <c r="H4" s="15">
        <v>0.317162962665759</v>
      </c>
      <c r="I4" s="15">
        <v>4.1424648068192097E-3</v>
      </c>
      <c r="J4" s="15">
        <v>1.75454591809588</v>
      </c>
      <c r="K4" s="15">
        <f t="shared" si="0"/>
        <v>1.2307268272265404</v>
      </c>
      <c r="L4" s="8">
        <f t="shared" si="1"/>
        <v>2.9852727453224204</v>
      </c>
      <c r="N4" s="1" t="s">
        <v>15</v>
      </c>
      <c r="O4" s="3" t="s">
        <v>11</v>
      </c>
      <c r="P4" s="3" t="s">
        <v>16</v>
      </c>
      <c r="Q4" s="3"/>
      <c r="R4" s="3"/>
    </row>
    <row r="5" spans="1:18">
      <c r="A5">
        <v>4</v>
      </c>
      <c r="B5" s="16">
        <v>56.220822117827197</v>
      </c>
      <c r="C5" s="16">
        <v>68.963400776149101</v>
      </c>
      <c r="D5" s="16">
        <v>91.917010017360795</v>
      </c>
      <c r="E5" s="16">
        <v>5.3132188634920396</v>
      </c>
      <c r="F5" s="16">
        <v>2.9714312640067801E-2</v>
      </c>
      <c r="G5" s="16">
        <v>6.7780111775802396</v>
      </c>
      <c r="H5" s="16">
        <v>10.2440008849447</v>
      </c>
      <c r="I5" s="16">
        <v>0.58866400256606499</v>
      </c>
      <c r="J5" s="16">
        <v>12.742578658321801</v>
      </c>
      <c r="K5" s="15">
        <f t="shared" si="0"/>
        <v>22.953609241211694</v>
      </c>
      <c r="L5" s="9">
        <f t="shared" si="1"/>
        <v>35.696187899533598</v>
      </c>
      <c r="N5" s="1" t="s">
        <v>17</v>
      </c>
      <c r="O5" s="4" t="s">
        <v>18</v>
      </c>
      <c r="P5" s="4" t="s">
        <v>19</v>
      </c>
      <c r="Q5" s="4"/>
      <c r="R5" s="4"/>
    </row>
    <row r="6" spans="1:18">
      <c r="A6">
        <v>5</v>
      </c>
      <c r="B6" s="16">
        <v>27.2893885800619</v>
      </c>
      <c r="C6" s="16">
        <v>32.194763104026499</v>
      </c>
      <c r="D6" s="16">
        <v>35.694650136186098</v>
      </c>
      <c r="E6" s="16">
        <v>1.5847784146053301</v>
      </c>
      <c r="F6" s="16">
        <v>4.6602230232707598E-2</v>
      </c>
      <c r="G6" s="16">
        <v>1.07144430286758</v>
      </c>
      <c r="H6" s="16">
        <v>0.73888664806859095</v>
      </c>
      <c r="I6" s="16">
        <v>5.8175436383208497E-2</v>
      </c>
      <c r="J6" s="16">
        <v>4.9053745239646496</v>
      </c>
      <c r="K6" s="15">
        <f t="shared" si="0"/>
        <v>3.4998870321595987</v>
      </c>
      <c r="L6" s="9">
        <f t="shared" si="1"/>
        <v>8.4052615561241986</v>
      </c>
      <c r="N6" s="1" t="s">
        <v>20</v>
      </c>
      <c r="O6" s="4" t="s">
        <v>18</v>
      </c>
      <c r="P6" s="4" t="s">
        <v>21</v>
      </c>
      <c r="Q6" s="4"/>
      <c r="R6" s="4"/>
    </row>
    <row r="7" spans="1:18">
      <c r="A7">
        <v>6</v>
      </c>
      <c r="B7" s="17">
        <v>71.7960770144538</v>
      </c>
      <c r="C7" s="17">
        <v>84.369075211897396</v>
      </c>
      <c r="D7" s="17">
        <v>89.433776058868403</v>
      </c>
      <c r="E7" s="17">
        <v>4.4254637348943104</v>
      </c>
      <c r="F7" s="17">
        <v>1.4487588924656E-3</v>
      </c>
      <c r="G7" s="17">
        <v>0.32357611869241298</v>
      </c>
      <c r="H7" s="17">
        <v>0.29434441885896601</v>
      </c>
      <c r="I7" s="17">
        <v>1.9867815635685598E-2</v>
      </c>
      <c r="J7" s="17">
        <v>12.572998197443701</v>
      </c>
      <c r="K7" s="15">
        <f t="shared" si="0"/>
        <v>5.0647008469710073</v>
      </c>
      <c r="L7" s="10">
        <f t="shared" si="1"/>
        <v>17.637699044414603</v>
      </c>
      <c r="N7" s="1" t="s">
        <v>22</v>
      </c>
      <c r="O7" s="5" t="s">
        <v>22</v>
      </c>
      <c r="P7" s="5" t="s">
        <v>23</v>
      </c>
      <c r="Q7" s="5"/>
      <c r="R7" s="5"/>
    </row>
    <row r="8" spans="1:18">
      <c r="A8">
        <v>7</v>
      </c>
      <c r="B8" s="15">
        <v>53.039651608104101</v>
      </c>
      <c r="C8" s="15">
        <v>77.620523552823499</v>
      </c>
      <c r="D8" s="15">
        <v>115.49790238432399</v>
      </c>
      <c r="E8" s="15">
        <v>7.6419777555912098</v>
      </c>
      <c r="F8" s="15">
        <v>12.8833608293279</v>
      </c>
      <c r="G8" s="15">
        <v>10.144342449200201</v>
      </c>
      <c r="H8" s="15">
        <v>7.1310117466077001</v>
      </c>
      <c r="I8" s="15">
        <v>7.6686050796535801E-2</v>
      </c>
      <c r="J8" s="15">
        <v>24.580871944719402</v>
      </c>
      <c r="K8" s="15">
        <f t="shared" si="0"/>
        <v>37.877378831500494</v>
      </c>
      <c r="L8" s="8">
        <f t="shared" si="1"/>
        <v>62.458250776219892</v>
      </c>
      <c r="N8" s="1" t="s">
        <v>24</v>
      </c>
      <c r="O8" s="3" t="s">
        <v>11</v>
      </c>
      <c r="P8" s="3" t="s">
        <v>25</v>
      </c>
      <c r="Q8" s="3"/>
      <c r="R8" s="3"/>
    </row>
    <row r="9" spans="1:18">
      <c r="A9">
        <v>8</v>
      </c>
      <c r="B9" s="16">
        <v>5.65098261166525</v>
      </c>
      <c r="C9" s="16">
        <v>7.1355626985790703</v>
      </c>
      <c r="D9" s="16">
        <v>27.421564240085999</v>
      </c>
      <c r="E9" s="16">
        <v>3.7056814137729401</v>
      </c>
      <c r="F9" s="16">
        <v>6.4456707326834497</v>
      </c>
      <c r="G9" s="16">
        <v>2.6858847326206199</v>
      </c>
      <c r="H9" s="16">
        <v>7.3412636028158396</v>
      </c>
      <c r="I9" s="16">
        <v>0.10750105961400901</v>
      </c>
      <c r="J9" s="16">
        <v>1.4845800869138199</v>
      </c>
      <c r="K9" s="15">
        <f t="shared" si="0"/>
        <v>20.286001541506927</v>
      </c>
      <c r="L9" s="9">
        <f t="shared" si="1"/>
        <v>21.77058162842075</v>
      </c>
      <c r="N9" s="1" t="s">
        <v>26</v>
      </c>
      <c r="O9" s="4" t="s">
        <v>18</v>
      </c>
      <c r="P9" s="4" t="s">
        <v>27</v>
      </c>
      <c r="Q9" s="4"/>
      <c r="R9" s="4"/>
    </row>
    <row r="10" spans="1:18">
      <c r="A10">
        <v>9</v>
      </c>
      <c r="B10" s="15">
        <v>2.14136339131765</v>
      </c>
      <c r="C10" s="15">
        <v>3.1029432620680399</v>
      </c>
      <c r="D10" s="15">
        <v>4.3565266730954804</v>
      </c>
      <c r="E10" s="15">
        <v>0.35437850606390198</v>
      </c>
      <c r="F10" s="15">
        <v>0.44976885167692099</v>
      </c>
      <c r="G10" s="15">
        <v>0.256225087221847</v>
      </c>
      <c r="H10" s="15">
        <v>0.18273075936790301</v>
      </c>
      <c r="I10" s="15">
        <v>1.0480206698428101E-2</v>
      </c>
      <c r="J10" s="15">
        <v>0.96157987075038598</v>
      </c>
      <c r="K10" s="15">
        <f t="shared" si="0"/>
        <v>1.2535834110274404</v>
      </c>
      <c r="L10" s="8">
        <f t="shared" si="1"/>
        <v>2.2151632817778304</v>
      </c>
      <c r="N10" s="1" t="s">
        <v>28</v>
      </c>
      <c r="O10" s="3" t="s">
        <v>11</v>
      </c>
      <c r="P10" s="3" t="s">
        <v>29</v>
      </c>
      <c r="Q10" s="3"/>
      <c r="R10" s="3"/>
    </row>
    <row r="11" spans="1:18">
      <c r="A11">
        <v>10</v>
      </c>
      <c r="B11" s="16">
        <v>4.4555004738183799</v>
      </c>
      <c r="C11" s="16">
        <v>6.4084870425565796</v>
      </c>
      <c r="D11" s="16">
        <v>11.8169756594536</v>
      </c>
      <c r="E11" s="16">
        <v>1.44005860932368</v>
      </c>
      <c r="F11" s="16">
        <v>2.2235546948791902</v>
      </c>
      <c r="G11" s="16">
        <v>0.86607488498100904</v>
      </c>
      <c r="H11" s="16">
        <v>0.86879829343035897</v>
      </c>
      <c r="I11" s="16">
        <v>1.00021342908326E-2</v>
      </c>
      <c r="J11" s="16">
        <v>1.9529865687382</v>
      </c>
      <c r="K11" s="15">
        <f t="shared" si="0"/>
        <v>5.4084886168970208</v>
      </c>
      <c r="L11" s="9">
        <f t="shared" si="1"/>
        <v>7.3614751856352205</v>
      </c>
      <c r="N11" s="1" t="s">
        <v>30</v>
      </c>
      <c r="O11" s="4" t="s">
        <v>18</v>
      </c>
      <c r="P11" s="4" t="s">
        <v>31</v>
      </c>
      <c r="Q11" s="4"/>
      <c r="R11" s="4"/>
    </row>
    <row r="12" spans="1:18">
      <c r="A12">
        <v>11</v>
      </c>
      <c r="B12" s="17">
        <v>7.1592598536481997</v>
      </c>
      <c r="C12" s="17">
        <v>10.035284932881501</v>
      </c>
      <c r="D12" s="17">
        <v>15.3111127996664</v>
      </c>
      <c r="E12" s="17">
        <v>5.2631615273773997</v>
      </c>
      <c r="F12" s="17">
        <v>2.27343052213007E-3</v>
      </c>
      <c r="G12" s="17">
        <v>8.4418122979236E-4</v>
      </c>
      <c r="H12" s="17">
        <v>9.0264471876575197E-3</v>
      </c>
      <c r="I12" s="17">
        <v>5.2228046378988602E-4</v>
      </c>
      <c r="J12" s="17">
        <v>2.87602507923329</v>
      </c>
      <c r="K12" s="15">
        <f t="shared" si="0"/>
        <v>5.2758278667848995</v>
      </c>
      <c r="L12" s="10">
        <f t="shared" si="1"/>
        <v>8.1518529460182005</v>
      </c>
      <c r="N12" s="1" t="s">
        <v>32</v>
      </c>
      <c r="O12" s="5" t="s">
        <v>22</v>
      </c>
      <c r="P12" s="5" t="s">
        <v>33</v>
      </c>
      <c r="Q12" s="5"/>
      <c r="R12" s="5"/>
    </row>
    <row r="13" spans="1:18">
      <c r="A13">
        <v>12</v>
      </c>
      <c r="B13" s="18">
        <v>3.7545079278276701</v>
      </c>
      <c r="C13" s="18">
        <v>5.1686026594610297</v>
      </c>
      <c r="D13" s="18">
        <v>10.522362121232</v>
      </c>
      <c r="E13" s="18">
        <v>1.45285772155114</v>
      </c>
      <c r="F13" s="18">
        <v>1.7827536748175402E-2</v>
      </c>
      <c r="G13" s="18">
        <v>1.78289450584535</v>
      </c>
      <c r="H13" s="18">
        <v>2.0253014928219399</v>
      </c>
      <c r="I13" s="18">
        <v>7.4878204812931504E-2</v>
      </c>
      <c r="J13" s="18">
        <v>1.4140947316333601</v>
      </c>
      <c r="K13" s="15">
        <f t="shared" si="0"/>
        <v>5.3537594617709701</v>
      </c>
      <c r="L13" s="11">
        <f t="shared" si="1"/>
        <v>6.7678541934043297</v>
      </c>
      <c r="N13" s="1" t="s">
        <v>34</v>
      </c>
      <c r="O13" s="6" t="s">
        <v>35</v>
      </c>
      <c r="P13" s="6" t="s">
        <v>36</v>
      </c>
      <c r="Q13" s="6"/>
      <c r="R13" s="6"/>
    </row>
    <row r="14" spans="1:18">
      <c r="A14">
        <v>13</v>
      </c>
      <c r="B14" s="18">
        <v>2.56596316132087</v>
      </c>
      <c r="C14" s="18">
        <v>3.94359266429043</v>
      </c>
      <c r="D14" s="18">
        <v>25.533607441724399</v>
      </c>
      <c r="E14" s="18">
        <v>9.8680391142535999</v>
      </c>
      <c r="F14" s="18">
        <v>8.4259174482996997</v>
      </c>
      <c r="G14" s="18">
        <v>0.94550566535371094</v>
      </c>
      <c r="H14" s="18">
        <v>2.2957367388018799</v>
      </c>
      <c r="I14" s="18">
        <v>5.4815810721991598E-2</v>
      </c>
      <c r="J14" s="18">
        <v>1.37762950296957</v>
      </c>
      <c r="K14" s="15">
        <f t="shared" si="0"/>
        <v>21.590014777433968</v>
      </c>
      <c r="L14" s="11">
        <f t="shared" si="1"/>
        <v>22.96764428040353</v>
      </c>
      <c r="N14" s="1" t="s">
        <v>37</v>
      </c>
      <c r="O14" s="6" t="s">
        <v>38</v>
      </c>
      <c r="P14" s="6" t="s">
        <v>39</v>
      </c>
      <c r="Q14" s="6"/>
      <c r="R14" s="6"/>
    </row>
    <row r="15" spans="1:18">
      <c r="A15">
        <v>14</v>
      </c>
      <c r="B15" s="15">
        <v>2.2332605035912199</v>
      </c>
      <c r="C15" s="15">
        <v>2.98810695301442</v>
      </c>
      <c r="D15" s="15">
        <v>3.5049020673353701</v>
      </c>
      <c r="E15" s="15">
        <v>0.18389754580374801</v>
      </c>
      <c r="F15" s="15">
        <v>1.2826373119055299E-3</v>
      </c>
      <c r="G15" s="15">
        <v>9.7394037874701897E-2</v>
      </c>
      <c r="H15" s="15">
        <v>0.220046760519641</v>
      </c>
      <c r="I15" s="15">
        <v>1.41741328127026E-2</v>
      </c>
      <c r="J15" s="15">
        <v>0.754846449423203</v>
      </c>
      <c r="K15" s="15">
        <f t="shared" si="0"/>
        <v>0.51679511432095016</v>
      </c>
      <c r="L15" s="8">
        <f t="shared" si="1"/>
        <v>1.2716415637441503</v>
      </c>
      <c r="N15" s="1" t="s">
        <v>40</v>
      </c>
      <c r="O15" s="3" t="s">
        <v>11</v>
      </c>
      <c r="P15" s="3" t="s">
        <v>41</v>
      </c>
      <c r="Q15" s="3"/>
      <c r="R15" s="3"/>
    </row>
    <row r="16" spans="1:18">
      <c r="A16" t="s">
        <v>52</v>
      </c>
      <c r="B16" s="7">
        <f t="shared" ref="B16:L16" si="2">SUM(B2:B15)</f>
        <v>500.50600663835399</v>
      </c>
      <c r="C16" s="7">
        <f t="shared" si="2"/>
        <v>612.08282911152287</v>
      </c>
      <c r="D16" s="7">
        <f t="shared" si="2"/>
        <v>778.99235053068639</v>
      </c>
      <c r="E16" s="7">
        <f t="shared" si="2"/>
        <v>49.141851987130757</v>
      </c>
      <c r="F16" s="7">
        <f t="shared" si="2"/>
        <v>30.664077402279148</v>
      </c>
      <c r="G16" s="7">
        <f t="shared" si="2"/>
        <v>37.35944340935476</v>
      </c>
      <c r="H16" s="7">
        <f t="shared" si="2"/>
        <v>48.332482612645975</v>
      </c>
      <c r="I16" s="7">
        <f t="shared" si="2"/>
        <v>1.4116660078160677</v>
      </c>
      <c r="J16" s="7">
        <f t="shared" si="2"/>
        <v>111.57682247316943</v>
      </c>
      <c r="K16" s="7">
        <f t="shared" si="2"/>
        <v>166.90952141916347</v>
      </c>
      <c r="L16" s="7">
        <f t="shared" si="2"/>
        <v>278.48634389233234</v>
      </c>
    </row>
    <row r="17" spans="1:13">
      <c r="A17" t="s">
        <v>53</v>
      </c>
      <c r="B17" s="7">
        <v>383.12067646073399</v>
      </c>
      <c r="C17" s="7">
        <v>469.090461075581</v>
      </c>
      <c r="D17" s="7">
        <v>599.82162001636198</v>
      </c>
      <c r="E17" s="7">
        <v>36.9837443928092</v>
      </c>
      <c r="F17" s="7">
        <v>24.598399872366201</v>
      </c>
      <c r="G17" s="7">
        <v>29.7824996518851</v>
      </c>
      <c r="H17" s="7">
        <v>38.265653987930499</v>
      </c>
      <c r="I17" s="7">
        <v>1.10086103584188</v>
      </c>
      <c r="J17" s="7">
        <v>85.969784614846901</v>
      </c>
      <c r="K17" s="7">
        <f>D17-C17</f>
        <v>130.73115894078097</v>
      </c>
      <c r="L17" s="7">
        <f>K17+J17</f>
        <v>216.70094355562787</v>
      </c>
      <c r="M17" s="7"/>
    </row>
    <row r="18" spans="1:13">
      <c r="A18" t="s">
        <v>54</v>
      </c>
      <c r="B18" s="7">
        <f>B16-B17</f>
        <v>117.38533017762001</v>
      </c>
      <c r="C18" s="7">
        <f t="shared" ref="C18:L18" si="3">C16-C17</f>
        <v>142.99236803594187</v>
      </c>
      <c r="D18" s="7">
        <f t="shared" si="3"/>
        <v>179.17073051432442</v>
      </c>
      <c r="E18" s="7">
        <f t="shared" si="3"/>
        <v>12.158107594321557</v>
      </c>
      <c r="F18" s="7">
        <f t="shared" si="3"/>
        <v>6.0656775299129464</v>
      </c>
      <c r="G18" s="7">
        <f t="shared" si="3"/>
        <v>7.5769437574696603</v>
      </c>
      <c r="H18" s="7">
        <f t="shared" si="3"/>
        <v>10.066828624715477</v>
      </c>
      <c r="I18" s="7">
        <f t="shared" si="3"/>
        <v>0.31080497197418766</v>
      </c>
      <c r="J18" s="7">
        <f t="shared" si="3"/>
        <v>25.607037858322528</v>
      </c>
      <c r="K18" s="7">
        <f t="shared" si="3"/>
        <v>36.178362478382496</v>
      </c>
      <c r="L18" s="7">
        <f t="shared" si="3"/>
        <v>61.78540033670447</v>
      </c>
      <c r="M18" s="7"/>
    </row>
    <row r="19" spans="1:13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>
      <c r="A20" t="s">
        <v>42</v>
      </c>
      <c r="B20" t="s">
        <v>0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  <c r="I20" t="s">
        <v>7</v>
      </c>
      <c r="J20" t="s">
        <v>8</v>
      </c>
      <c r="K20" t="s">
        <v>47</v>
      </c>
      <c r="L20" t="s">
        <v>49</v>
      </c>
    </row>
    <row r="21" spans="1:13">
      <c r="A21" t="s">
        <v>43</v>
      </c>
      <c r="B21" s="7">
        <f>B2+B3+B4+B8+B10+B15</f>
        <v>321.61350489773071</v>
      </c>
      <c r="C21" s="7">
        <f t="shared" ref="C21:L21" si="4">C2+C3+C4+C8+C10+C15</f>
        <v>393.86406002168133</v>
      </c>
      <c r="D21" s="7">
        <f t="shared" si="4"/>
        <v>471.34129205610861</v>
      </c>
      <c r="E21" s="7">
        <f t="shared" si="4"/>
        <v>16.088592587860322</v>
      </c>
      <c r="F21" s="7">
        <f t="shared" si="4"/>
        <v>13.471068257381264</v>
      </c>
      <c r="G21" s="7">
        <f t="shared" si="4"/>
        <v>22.905207840184037</v>
      </c>
      <c r="H21" s="7">
        <f t="shared" si="4"/>
        <v>24.515124085716053</v>
      </c>
      <c r="I21" s="7">
        <f t="shared" si="4"/>
        <v>0.49723926332755403</v>
      </c>
      <c r="J21" s="7">
        <f t="shared" si="4"/>
        <v>72.250555123951045</v>
      </c>
      <c r="K21" s="7">
        <f t="shared" si="4"/>
        <v>77.47723203442736</v>
      </c>
      <c r="L21" s="7">
        <f t="shared" si="4"/>
        <v>149.72778715837794</v>
      </c>
    </row>
    <row r="22" spans="1:13">
      <c r="A22" t="s">
        <v>44</v>
      </c>
      <c r="B22" s="7">
        <f>B5+B6+B9+B11</f>
        <v>93.616693783372725</v>
      </c>
      <c r="C22" s="7">
        <f t="shared" ref="C22:L22" si="5">C5+C6+C9+C11</f>
        <v>114.70221362131124</v>
      </c>
      <c r="D22" s="7">
        <f t="shared" si="5"/>
        <v>166.8502000530865</v>
      </c>
      <c r="E22" s="7">
        <f t="shared" si="5"/>
        <v>12.043737301193989</v>
      </c>
      <c r="F22" s="7">
        <f t="shared" si="5"/>
        <v>8.7455419704354149</v>
      </c>
      <c r="G22" s="7">
        <f t="shared" si="5"/>
        <v>11.401415098049448</v>
      </c>
      <c r="H22" s="7">
        <f t="shared" si="5"/>
        <v>19.192949429259492</v>
      </c>
      <c r="I22" s="7">
        <f t="shared" si="5"/>
        <v>0.76434263285411519</v>
      </c>
      <c r="J22" s="7">
        <f t="shared" si="5"/>
        <v>21.08551983793847</v>
      </c>
      <c r="K22" s="7">
        <f t="shared" si="5"/>
        <v>52.147986431775237</v>
      </c>
      <c r="L22" s="7">
        <f t="shared" si="5"/>
        <v>73.233506269713757</v>
      </c>
    </row>
    <row r="23" spans="1:13">
      <c r="A23" t="s">
        <v>45</v>
      </c>
      <c r="B23" s="7">
        <f>B7+B12</f>
        <v>78.955336868101995</v>
      </c>
      <c r="C23" s="7">
        <f t="shared" ref="C23:L23" si="6">C7+C12</f>
        <v>94.404360144778892</v>
      </c>
      <c r="D23" s="7">
        <f t="shared" si="6"/>
        <v>104.74488885853481</v>
      </c>
      <c r="E23" s="7">
        <f t="shared" si="6"/>
        <v>9.6886252622717102</v>
      </c>
      <c r="F23" s="7">
        <f t="shared" si="6"/>
        <v>3.7221894145956702E-3</v>
      </c>
      <c r="G23" s="7">
        <f t="shared" si="6"/>
        <v>0.32442029992220534</v>
      </c>
      <c r="H23" s="7">
        <f t="shared" si="6"/>
        <v>0.3033708660466235</v>
      </c>
      <c r="I23" s="7">
        <f t="shared" si="6"/>
        <v>2.0390096099475483E-2</v>
      </c>
      <c r="J23" s="7">
        <f t="shared" si="6"/>
        <v>15.449023276676991</v>
      </c>
      <c r="K23" s="7">
        <f t="shared" si="6"/>
        <v>10.340528713755907</v>
      </c>
      <c r="L23" s="7">
        <f t="shared" si="6"/>
        <v>25.789551990432805</v>
      </c>
    </row>
    <row r="24" spans="1:13">
      <c r="A24" t="s">
        <v>46</v>
      </c>
      <c r="B24" s="7">
        <f>B13+B14</f>
        <v>6.3204710891485405</v>
      </c>
      <c r="C24" s="7">
        <f t="shared" ref="C24:L24" si="7">C13+C14</f>
        <v>9.1121953237514592</v>
      </c>
      <c r="D24" s="7">
        <f t="shared" si="7"/>
        <v>36.055969562956399</v>
      </c>
      <c r="E24" s="7">
        <f t="shared" si="7"/>
        <v>11.32089683580474</v>
      </c>
      <c r="F24" s="7">
        <f t="shared" si="7"/>
        <v>8.443744985047875</v>
      </c>
      <c r="G24" s="7">
        <f t="shared" si="7"/>
        <v>2.7284001711990609</v>
      </c>
      <c r="H24" s="7">
        <f t="shared" si="7"/>
        <v>4.3210382316238203</v>
      </c>
      <c r="I24" s="7">
        <f t="shared" si="7"/>
        <v>0.1296940155349231</v>
      </c>
      <c r="J24" s="7">
        <f t="shared" si="7"/>
        <v>2.7917242346029303</v>
      </c>
      <c r="K24" s="7">
        <f t="shared" si="7"/>
        <v>26.943774239204938</v>
      </c>
      <c r="L24" s="7">
        <f t="shared" si="7"/>
        <v>29.735498473807858</v>
      </c>
    </row>
    <row r="25" spans="1:13">
      <c r="B25" s="7">
        <f t="shared" ref="B25:L25" si="8">SUM(B21:B24)</f>
        <v>500.50600663835399</v>
      </c>
      <c r="C25" s="7">
        <f t="shared" si="8"/>
        <v>612.08282911152298</v>
      </c>
      <c r="D25" s="7">
        <f t="shared" si="8"/>
        <v>778.99235053068639</v>
      </c>
      <c r="E25" s="7">
        <f t="shared" si="8"/>
        <v>49.141851987130757</v>
      </c>
      <c r="F25" s="7">
        <f t="shared" si="8"/>
        <v>30.664077402279151</v>
      </c>
      <c r="G25" s="7">
        <f t="shared" si="8"/>
        <v>37.359443409354753</v>
      </c>
      <c r="H25" s="7">
        <f t="shared" si="8"/>
        <v>48.33248261264599</v>
      </c>
      <c r="I25" s="7">
        <f t="shared" si="8"/>
        <v>1.4116660078160677</v>
      </c>
      <c r="J25" s="7">
        <f t="shared" si="8"/>
        <v>111.57682247316944</v>
      </c>
      <c r="K25" s="7">
        <f t="shared" si="8"/>
        <v>166.90952141916344</v>
      </c>
      <c r="L25" s="7">
        <f t="shared" si="8"/>
        <v>278.48634389233234</v>
      </c>
    </row>
    <row r="27" spans="1:13">
      <c r="A27" t="s">
        <v>56</v>
      </c>
    </row>
    <row r="28" spans="1:13">
      <c r="B28" t="s">
        <v>50</v>
      </c>
      <c r="C28" t="s">
        <v>8</v>
      </c>
      <c r="D28" t="s">
        <v>2</v>
      </c>
      <c r="E28" t="s">
        <v>3</v>
      </c>
      <c r="F28" t="s">
        <v>4</v>
      </c>
      <c r="G28" t="s">
        <v>5</v>
      </c>
      <c r="H28" t="s">
        <v>6</v>
      </c>
      <c r="I28" t="s">
        <v>7</v>
      </c>
      <c r="J28" t="s">
        <v>8</v>
      </c>
      <c r="K28" t="s">
        <v>47</v>
      </c>
      <c r="L28" t="s">
        <v>49</v>
      </c>
    </row>
    <row r="29" spans="1:13">
      <c r="A29">
        <v>1</v>
      </c>
      <c r="B29" s="8">
        <v>0</v>
      </c>
      <c r="C29" s="8">
        <v>8.9751947419135298</v>
      </c>
      <c r="D29" s="8">
        <v>12.904450498346</v>
      </c>
      <c r="E29" s="8">
        <v>0.67501317941936101</v>
      </c>
      <c r="F29" s="8">
        <v>7.7051640550329301E-3</v>
      </c>
      <c r="G29" s="8">
        <v>1.48388455156591</v>
      </c>
      <c r="H29" s="8">
        <v>1.71000510051015</v>
      </c>
      <c r="I29" s="8">
        <v>5.2647760882066498E-2</v>
      </c>
      <c r="J29" s="8">
        <f>C29-B29</f>
        <v>8.9751947419135298</v>
      </c>
      <c r="K29" s="8">
        <f>D29-C29</f>
        <v>3.9292557564324699</v>
      </c>
      <c r="L29" s="8">
        <f>D29-B29</f>
        <v>12.904450498346</v>
      </c>
    </row>
    <row r="30" spans="1:13">
      <c r="A30">
        <v>2</v>
      </c>
      <c r="B30" s="8">
        <v>0</v>
      </c>
      <c r="C30" s="8">
        <v>0.82116948564539205</v>
      </c>
      <c r="D30" s="8">
        <v>1.93601269669244</v>
      </c>
      <c r="E30" s="8">
        <v>0.27405699532484201</v>
      </c>
      <c r="F30" s="8">
        <v>2.18829306480207E-3</v>
      </c>
      <c r="G30" s="8">
        <v>0.27967744944831602</v>
      </c>
      <c r="H30" s="8">
        <v>0.55202872570822104</v>
      </c>
      <c r="I30" s="8">
        <v>6.8917475008799202E-3</v>
      </c>
      <c r="J30" s="8">
        <f t="shared" ref="J30:J42" si="9">C30-B30</f>
        <v>0.82116948564539205</v>
      </c>
      <c r="K30" s="8">
        <f t="shared" ref="K30:K42" si="10">D30-C30</f>
        <v>1.1148432110470479</v>
      </c>
      <c r="L30" s="8">
        <f t="shared" ref="L30:L42" si="11">D30-B30</f>
        <v>1.93601269669244</v>
      </c>
    </row>
    <row r="31" spans="1:13">
      <c r="A31">
        <v>3</v>
      </c>
      <c r="B31" s="8">
        <v>0</v>
      </c>
      <c r="C31" s="8">
        <v>0.42092521254849902</v>
      </c>
      <c r="D31" s="8">
        <v>0.61802330908338798</v>
      </c>
      <c r="E31" s="8">
        <v>5.8310877674533503E-2</v>
      </c>
      <c r="F31" s="8">
        <v>2.9714704815833898E-3</v>
      </c>
      <c r="G31" s="8">
        <v>8.0812706742084697E-2</v>
      </c>
      <c r="H31" s="8">
        <v>5.4470692610939897E-2</v>
      </c>
      <c r="I31" s="8">
        <v>5.3234902574724797E-4</v>
      </c>
      <c r="J31" s="8">
        <f t="shared" si="9"/>
        <v>0.42092521254849902</v>
      </c>
      <c r="K31" s="8">
        <f t="shared" si="10"/>
        <v>0.19709809653488897</v>
      </c>
      <c r="L31" s="8">
        <f t="shared" si="11"/>
        <v>0.61802330908338798</v>
      </c>
    </row>
    <row r="32" spans="1:13">
      <c r="A32">
        <v>4</v>
      </c>
      <c r="B32" s="9">
        <v>0</v>
      </c>
      <c r="C32" s="9">
        <v>8.2146112157197297</v>
      </c>
      <c r="D32" s="9">
        <v>15.1198282606261</v>
      </c>
      <c r="E32" s="9">
        <v>1.32218244568197</v>
      </c>
      <c r="F32" s="9">
        <v>4.8393660244241696E-3</v>
      </c>
      <c r="G32" s="9">
        <v>1.98572315846237</v>
      </c>
      <c r="H32" s="9">
        <v>3.4344420559756399</v>
      </c>
      <c r="I32" s="9">
        <v>0.15803001876187101</v>
      </c>
      <c r="J32" s="9">
        <f t="shared" si="9"/>
        <v>8.2146112157197297</v>
      </c>
      <c r="K32" s="9">
        <f t="shared" si="10"/>
        <v>6.9052170449063706</v>
      </c>
      <c r="L32" s="9">
        <f t="shared" si="11"/>
        <v>15.1198282606261</v>
      </c>
    </row>
    <row r="33" spans="1:12">
      <c r="A33">
        <v>5</v>
      </c>
      <c r="B33" s="9">
        <v>0</v>
      </c>
      <c r="C33" s="9">
        <v>1.2844500944464601</v>
      </c>
      <c r="D33" s="9">
        <v>1.7718699716545201</v>
      </c>
      <c r="E33" s="9">
        <v>0.15179360062955499</v>
      </c>
      <c r="F33" s="9">
        <v>5.2217349796338797E-3</v>
      </c>
      <c r="G33" s="9">
        <v>0.183606871876764</v>
      </c>
      <c r="H33" s="9">
        <v>0.13540725482508201</v>
      </c>
      <c r="I33" s="9">
        <v>1.1390414897026E-2</v>
      </c>
      <c r="J33" s="9">
        <f t="shared" si="9"/>
        <v>1.2844500944464601</v>
      </c>
      <c r="K33" s="9">
        <f t="shared" si="10"/>
        <v>0.48741987720806002</v>
      </c>
      <c r="L33" s="9">
        <f t="shared" si="11"/>
        <v>1.7718699716545201</v>
      </c>
    </row>
    <row r="34" spans="1:12">
      <c r="A34">
        <v>6</v>
      </c>
      <c r="B34" s="10">
        <v>0</v>
      </c>
      <c r="C34" s="10">
        <v>1.1909125896936199</v>
      </c>
      <c r="D34" s="10">
        <v>1.44824800288994</v>
      </c>
      <c r="E34" s="10">
        <v>0.11601704743152701</v>
      </c>
      <c r="F34" s="10">
        <v>1.16415974849583E-4</v>
      </c>
      <c r="G34" s="10">
        <v>5.4779729889995403E-2</v>
      </c>
      <c r="H34" s="10">
        <v>8.3797437588575302E-2</v>
      </c>
      <c r="I34" s="10">
        <v>2.6247823113663398E-3</v>
      </c>
      <c r="J34" s="10">
        <f t="shared" si="9"/>
        <v>1.1909125896936199</v>
      </c>
      <c r="K34" s="10">
        <f t="shared" si="10"/>
        <v>0.25733541319632014</v>
      </c>
      <c r="L34" s="10">
        <f t="shared" si="11"/>
        <v>1.44824800288994</v>
      </c>
    </row>
    <row r="35" spans="1:12">
      <c r="A35">
        <v>7</v>
      </c>
      <c r="B35" s="8">
        <v>0</v>
      </c>
      <c r="C35" s="8">
        <v>4.1161504496347696</v>
      </c>
      <c r="D35" s="8">
        <v>7.5173340559304096</v>
      </c>
      <c r="E35" s="8">
        <v>0.47392938694136499</v>
      </c>
      <c r="F35" s="8">
        <v>1.3271675088228301</v>
      </c>
      <c r="G35" s="8">
        <v>0.924321050929509</v>
      </c>
      <c r="H35" s="8">
        <v>0.66649966761756996</v>
      </c>
      <c r="I35" s="8">
        <v>9.26599198434294E-3</v>
      </c>
      <c r="J35" s="8">
        <f t="shared" si="9"/>
        <v>4.1161504496347696</v>
      </c>
      <c r="K35" s="8">
        <f t="shared" si="10"/>
        <v>3.40118360629564</v>
      </c>
      <c r="L35" s="8">
        <f t="shared" si="11"/>
        <v>7.5173340559304096</v>
      </c>
    </row>
    <row r="36" spans="1:12">
      <c r="A36">
        <v>8</v>
      </c>
      <c r="B36" s="9">
        <v>0</v>
      </c>
      <c r="C36" s="9">
        <v>0.67345278569276401</v>
      </c>
      <c r="D36" s="9">
        <v>3.7320699333992402</v>
      </c>
      <c r="E36" s="9">
        <v>0.454000732312073</v>
      </c>
      <c r="F36" s="9">
        <v>0.893976913555249</v>
      </c>
      <c r="G36" s="9">
        <v>0.46405534434646301</v>
      </c>
      <c r="H36" s="9">
        <v>1.22633158412526</v>
      </c>
      <c r="I36" s="9">
        <v>2.0252573367429201E-2</v>
      </c>
      <c r="J36" s="9">
        <f t="shared" si="9"/>
        <v>0.67345278569276401</v>
      </c>
      <c r="K36" s="9">
        <f t="shared" si="10"/>
        <v>3.0586171477064763</v>
      </c>
      <c r="L36" s="9">
        <f t="shared" si="11"/>
        <v>3.7320699333992402</v>
      </c>
    </row>
    <row r="37" spans="1:12">
      <c r="A37">
        <v>9</v>
      </c>
      <c r="B37" s="8">
        <v>0</v>
      </c>
      <c r="C37" s="8">
        <v>0.24143379009518501</v>
      </c>
      <c r="D37" s="8">
        <v>0.452221922899119</v>
      </c>
      <c r="E37" s="8">
        <v>3.54926386268727E-2</v>
      </c>
      <c r="F37" s="8">
        <v>0.10589707608684901</v>
      </c>
      <c r="G37" s="8">
        <v>4.3868240292558099E-2</v>
      </c>
      <c r="H37" s="8">
        <v>2.37742217889539E-2</v>
      </c>
      <c r="I37" s="8">
        <v>1.7559560086955501E-3</v>
      </c>
      <c r="J37" s="8">
        <f t="shared" si="9"/>
        <v>0.24143379009518501</v>
      </c>
      <c r="K37" s="8">
        <f t="shared" si="10"/>
        <v>0.21078813280393399</v>
      </c>
      <c r="L37" s="8">
        <f t="shared" si="11"/>
        <v>0.452221922899119</v>
      </c>
    </row>
    <row r="38" spans="1:12">
      <c r="A38">
        <v>10</v>
      </c>
      <c r="B38" s="9">
        <v>0</v>
      </c>
      <c r="C38" s="9">
        <v>0.39943790108258698</v>
      </c>
      <c r="D38" s="9">
        <v>0.81678282941161795</v>
      </c>
      <c r="E38" s="9">
        <v>6.96499958389864E-2</v>
      </c>
      <c r="F38" s="9">
        <v>0.12272235285291901</v>
      </c>
      <c r="G38" s="9">
        <v>0.109975663537103</v>
      </c>
      <c r="H38" s="9">
        <v>0.114242695382478</v>
      </c>
      <c r="I38" s="9">
        <v>7.54220717552086E-4</v>
      </c>
      <c r="J38" s="9">
        <f t="shared" si="9"/>
        <v>0.39943790108258698</v>
      </c>
      <c r="K38" s="9">
        <f t="shared" si="10"/>
        <v>0.41734492832903097</v>
      </c>
      <c r="L38" s="9">
        <f t="shared" si="11"/>
        <v>0.81678282941161795</v>
      </c>
    </row>
    <row r="39" spans="1:12">
      <c r="A39">
        <v>11</v>
      </c>
      <c r="B39" s="10">
        <v>0</v>
      </c>
      <c r="C39" s="10">
        <v>5.9288268439444999E-2</v>
      </c>
      <c r="D39" s="10">
        <v>7.8095954495181197E-2</v>
      </c>
      <c r="E39" s="10">
        <v>1.8156903721310999E-2</v>
      </c>
      <c r="F39" s="10">
        <v>8.5270341996074704E-5</v>
      </c>
      <c r="G39" s="10">
        <v>8.5123378726382698E-5</v>
      </c>
      <c r="H39" s="10">
        <v>4.6292495711188403E-4</v>
      </c>
      <c r="I39" s="10">
        <v>1.74636565908516E-5</v>
      </c>
      <c r="J39" s="10">
        <f t="shared" si="9"/>
        <v>5.9288268439444999E-2</v>
      </c>
      <c r="K39" s="10">
        <f t="shared" si="10"/>
        <v>1.8807686055736197E-2</v>
      </c>
      <c r="L39" s="10">
        <f t="shared" si="11"/>
        <v>7.8095954495181197E-2</v>
      </c>
    </row>
    <row r="40" spans="1:12">
      <c r="A40">
        <v>12</v>
      </c>
      <c r="B40" s="11">
        <v>0</v>
      </c>
      <c r="C40" s="11">
        <v>0.42466370889651101</v>
      </c>
      <c r="D40" s="11">
        <v>1.0086882095877401</v>
      </c>
      <c r="E40" s="11">
        <v>0.12641542837514899</v>
      </c>
      <c r="F40" s="11">
        <v>1.27847671762706E-3</v>
      </c>
      <c r="G40" s="11">
        <v>0.227930613750877</v>
      </c>
      <c r="H40" s="11">
        <v>0.21959995624328399</v>
      </c>
      <c r="I40" s="11">
        <v>8.8000256042915104E-3</v>
      </c>
      <c r="J40" s="11">
        <f t="shared" si="9"/>
        <v>0.42466370889651101</v>
      </c>
      <c r="K40" s="11">
        <f t="shared" si="10"/>
        <v>0.58402450069122902</v>
      </c>
      <c r="L40" s="11">
        <f t="shared" si="11"/>
        <v>1.0086882095877401</v>
      </c>
    </row>
    <row r="41" spans="1:12">
      <c r="A41">
        <v>13</v>
      </c>
      <c r="B41" s="11">
        <v>0</v>
      </c>
      <c r="C41" s="11">
        <v>0.25970317582071201</v>
      </c>
      <c r="D41" s="11">
        <v>1.5015957665808499</v>
      </c>
      <c r="E41" s="11">
        <v>0.34310819277485699</v>
      </c>
      <c r="F41" s="11">
        <v>0.59906274470723797</v>
      </c>
      <c r="G41" s="11">
        <v>9.5782248691818894E-2</v>
      </c>
      <c r="H41" s="11">
        <v>0.200101853919154</v>
      </c>
      <c r="I41" s="11">
        <v>3.8375506670929199E-3</v>
      </c>
      <c r="J41" s="11">
        <f t="shared" si="9"/>
        <v>0.25970317582071201</v>
      </c>
      <c r="K41" s="11">
        <f t="shared" si="10"/>
        <v>1.2418925907601379</v>
      </c>
      <c r="L41" s="11">
        <f t="shared" si="11"/>
        <v>1.5015957665808499</v>
      </c>
    </row>
    <row r="42" spans="1:12">
      <c r="A42">
        <v>14</v>
      </c>
      <c r="B42" s="8">
        <v>0</v>
      </c>
      <c r="C42" s="8">
        <v>0.26181530631622602</v>
      </c>
      <c r="D42" s="8">
        <v>0.399390733622428</v>
      </c>
      <c r="E42" s="8">
        <v>3.6318000607913001E-2</v>
      </c>
      <c r="F42" s="8">
        <v>1.7928623484358901E-4</v>
      </c>
      <c r="G42" s="8">
        <v>3.3249617543701003E-2</v>
      </c>
      <c r="H42" s="8">
        <v>6.57749822067588E-2</v>
      </c>
      <c r="I42" s="8">
        <v>2.0535407129842402E-3</v>
      </c>
      <c r="J42" s="8">
        <f t="shared" si="9"/>
        <v>0.26181530631622602</v>
      </c>
      <c r="K42" s="8">
        <f t="shared" si="10"/>
        <v>0.13757542730620198</v>
      </c>
      <c r="L42" s="8">
        <f t="shared" si="11"/>
        <v>0.399390733622428</v>
      </c>
    </row>
    <row r="43" spans="1:12">
      <c r="A43" t="s">
        <v>48</v>
      </c>
      <c r="B43">
        <f t="shared" ref="B43:L43" si="12">SUM(B29:B42)</f>
        <v>0</v>
      </c>
      <c r="C43" s="12">
        <f t="shared" si="12"/>
        <v>27.343208725945427</v>
      </c>
      <c r="D43" s="12">
        <f t="shared" si="12"/>
        <v>49.304612145218968</v>
      </c>
      <c r="E43" s="12">
        <f t="shared" si="12"/>
        <v>4.1544454253603167</v>
      </c>
      <c r="F43" s="12">
        <f t="shared" si="12"/>
        <v>3.073412073899878</v>
      </c>
      <c r="G43" s="12">
        <f t="shared" si="12"/>
        <v>5.9677523704561963</v>
      </c>
      <c r="H43" s="12">
        <f t="shared" si="12"/>
        <v>8.4869391534591792</v>
      </c>
      <c r="I43" s="12">
        <f t="shared" si="12"/>
        <v>0.27885439609793627</v>
      </c>
      <c r="J43" s="12">
        <f t="shared" si="12"/>
        <v>27.343208725945427</v>
      </c>
      <c r="K43" s="12">
        <f t="shared" si="12"/>
        <v>21.961403419273545</v>
      </c>
      <c r="L43" s="12">
        <f t="shared" si="12"/>
        <v>49.304612145218968</v>
      </c>
    </row>
    <row r="47" spans="1:12">
      <c r="A47" t="s">
        <v>51</v>
      </c>
      <c r="E47" t="s">
        <v>3</v>
      </c>
      <c r="F47" t="s">
        <v>4</v>
      </c>
      <c r="G47" t="s">
        <v>5</v>
      </c>
      <c r="H47" t="s">
        <v>6</v>
      </c>
      <c r="I47" t="s">
        <v>7</v>
      </c>
      <c r="J47" t="s">
        <v>8</v>
      </c>
      <c r="K47" t="s">
        <v>47</v>
      </c>
      <c r="L47" t="s">
        <v>49</v>
      </c>
    </row>
    <row r="48" spans="1:12">
      <c r="A48">
        <v>1</v>
      </c>
      <c r="B48" s="8"/>
      <c r="C48" s="8"/>
      <c r="D48" s="8"/>
      <c r="E48" s="8">
        <f t="shared" ref="E48:E61" si="13">E29+E2</f>
        <v>5.9803458721041212</v>
      </c>
      <c r="F48" s="8">
        <f t="shared" ref="F48:L48" si="14">F29+F2</f>
        <v>9.6721224556346519E-2</v>
      </c>
      <c r="G48" s="8">
        <f t="shared" si="14"/>
        <v>11.253525654633808</v>
      </c>
      <c r="H48" s="8">
        <f t="shared" si="14"/>
        <v>14.04857255077585</v>
      </c>
      <c r="I48" s="8">
        <f t="shared" si="14"/>
        <v>0.39177045933638954</v>
      </c>
      <c r="J48" s="8">
        <f t="shared" si="14"/>
        <v>49.60824602301193</v>
      </c>
      <c r="K48" s="8">
        <f t="shared" si="14"/>
        <v>31.770935761392508</v>
      </c>
      <c r="L48" s="8">
        <f t="shared" si="14"/>
        <v>81.379181784404011</v>
      </c>
    </row>
    <row r="49" spans="1:12">
      <c r="A49">
        <v>2</v>
      </c>
      <c r="B49" s="8"/>
      <c r="C49" s="8"/>
      <c r="D49" s="8"/>
      <c r="E49" s="8">
        <f t="shared" si="13"/>
        <v>2.4421265372054819</v>
      </c>
      <c r="F49" s="8">
        <f t="shared" ref="F49:L61" si="15">F30+F3</f>
        <v>2.3827344342020471E-2</v>
      </c>
      <c r="G49" s="8">
        <f t="shared" si="15"/>
        <v>2.4687985856414358</v>
      </c>
      <c r="H49" s="8">
        <f t="shared" si="15"/>
        <v>4.8776331319975714</v>
      </c>
      <c r="I49" s="8">
        <f t="shared" si="15"/>
        <v>5.9525457259625221E-2</v>
      </c>
      <c r="J49" s="8">
        <f t="shared" si="15"/>
        <v>4.3868291455091724</v>
      </c>
      <c r="K49" s="8">
        <f t="shared" si="15"/>
        <v>9.8719110564389503</v>
      </c>
      <c r="L49" s="8">
        <f t="shared" si="15"/>
        <v>14.258740201948081</v>
      </c>
    </row>
    <row r="50" spans="1:12">
      <c r="A50">
        <v>3</v>
      </c>
      <c r="B50" s="8"/>
      <c r="C50" s="8"/>
      <c r="D50" s="8"/>
      <c r="E50" s="8">
        <f t="shared" si="13"/>
        <v>0.49324742351059353</v>
      </c>
      <c r="F50" s="8">
        <f t="shared" si="15"/>
        <v>2.8972297767586593E-2</v>
      </c>
      <c r="G50" s="8">
        <f t="shared" si="15"/>
        <v>0.5292967333683557</v>
      </c>
      <c r="H50" s="8">
        <f t="shared" si="15"/>
        <v>0.37163365527669889</v>
      </c>
      <c r="I50" s="8">
        <f t="shared" si="15"/>
        <v>4.6748138325664575E-3</v>
      </c>
      <c r="J50" s="8">
        <f t="shared" si="15"/>
        <v>2.1754711306443788</v>
      </c>
      <c r="K50" s="8">
        <f t="shared" si="15"/>
        <v>1.4278249237614293</v>
      </c>
      <c r="L50" s="8">
        <f t="shared" si="15"/>
        <v>3.6032960544058081</v>
      </c>
    </row>
    <row r="51" spans="1:12">
      <c r="A51">
        <v>4</v>
      </c>
      <c r="B51" s="9"/>
      <c r="C51" s="9"/>
      <c r="D51" s="9"/>
      <c r="E51" s="9">
        <f t="shared" si="13"/>
        <v>6.6354013091740098</v>
      </c>
      <c r="F51" s="9">
        <f t="shared" si="15"/>
        <v>3.4553678664491973E-2</v>
      </c>
      <c r="G51" s="9">
        <f t="shared" si="15"/>
        <v>8.7637343360426101</v>
      </c>
      <c r="H51" s="9">
        <f t="shared" si="15"/>
        <v>13.678442940920341</v>
      </c>
      <c r="I51" s="9">
        <f t="shared" si="15"/>
        <v>0.74669402132793605</v>
      </c>
      <c r="J51" s="9">
        <f t="shared" si="15"/>
        <v>20.957189874041532</v>
      </c>
      <c r="K51" s="9">
        <f t="shared" si="15"/>
        <v>29.858826286118067</v>
      </c>
      <c r="L51" s="9">
        <f t="shared" si="15"/>
        <v>50.816016160159698</v>
      </c>
    </row>
    <row r="52" spans="1:12">
      <c r="A52">
        <v>5</v>
      </c>
      <c r="B52" s="9"/>
      <c r="C52" s="9"/>
      <c r="D52" s="9"/>
      <c r="E52" s="9">
        <f t="shared" si="13"/>
        <v>1.7365720152348851</v>
      </c>
      <c r="F52" s="9">
        <f t="shared" si="15"/>
        <v>5.1823965212341477E-2</v>
      </c>
      <c r="G52" s="9">
        <f t="shared" si="15"/>
        <v>1.255051174744344</v>
      </c>
      <c r="H52" s="9">
        <f t="shared" si="15"/>
        <v>0.87429390289367293</v>
      </c>
      <c r="I52" s="9">
        <f t="shared" si="15"/>
        <v>6.95658512802345E-2</v>
      </c>
      <c r="J52" s="9">
        <f t="shared" si="15"/>
        <v>6.1898246184111096</v>
      </c>
      <c r="K52" s="9">
        <f t="shared" si="15"/>
        <v>3.9873069093676587</v>
      </c>
      <c r="L52" s="9">
        <f t="shared" si="15"/>
        <v>10.17713152777872</v>
      </c>
    </row>
    <row r="53" spans="1:12">
      <c r="A53">
        <v>6</v>
      </c>
      <c r="B53" s="10"/>
      <c r="C53" s="10"/>
      <c r="D53" s="10"/>
      <c r="E53" s="10">
        <f t="shared" si="13"/>
        <v>4.5414807823258379</v>
      </c>
      <c r="F53" s="10">
        <f t="shared" si="15"/>
        <v>1.5651748673151829E-3</v>
      </c>
      <c r="G53" s="10">
        <f t="shared" si="15"/>
        <v>0.37835584858240839</v>
      </c>
      <c r="H53" s="10">
        <f t="shared" si="15"/>
        <v>0.37814185644754128</v>
      </c>
      <c r="I53" s="10">
        <f t="shared" si="15"/>
        <v>2.249259794705194E-2</v>
      </c>
      <c r="J53" s="10">
        <f t="shared" si="15"/>
        <v>13.76391078713732</v>
      </c>
      <c r="K53" s="10">
        <f t="shared" si="15"/>
        <v>5.3220362601673274</v>
      </c>
      <c r="L53" s="10">
        <f t="shared" si="15"/>
        <v>19.085947047304543</v>
      </c>
    </row>
    <row r="54" spans="1:12">
      <c r="A54">
        <v>7</v>
      </c>
      <c r="B54" s="8"/>
      <c r="C54" s="8"/>
      <c r="D54" s="8"/>
      <c r="E54" s="8">
        <f t="shared" si="13"/>
        <v>8.1159071425325742</v>
      </c>
      <c r="F54" s="8">
        <f t="shared" si="15"/>
        <v>14.210528338150731</v>
      </c>
      <c r="G54" s="8">
        <f t="shared" si="15"/>
        <v>11.068663500129709</v>
      </c>
      <c r="H54" s="8">
        <f t="shared" si="15"/>
        <v>7.7975114142252702</v>
      </c>
      <c r="I54" s="8">
        <f t="shared" si="15"/>
        <v>8.5952042780878743E-2</v>
      </c>
      <c r="J54" s="8">
        <f t="shared" si="15"/>
        <v>28.697022394354171</v>
      </c>
      <c r="K54" s="8">
        <f t="shared" si="15"/>
        <v>41.278562437796133</v>
      </c>
      <c r="L54" s="8">
        <f t="shared" si="15"/>
        <v>69.975584832150304</v>
      </c>
    </row>
    <row r="55" spans="1:12">
      <c r="A55">
        <v>8</v>
      </c>
      <c r="B55" s="9"/>
      <c r="C55" s="9"/>
      <c r="D55" s="9"/>
      <c r="E55" s="9">
        <f t="shared" si="13"/>
        <v>4.1596821460850135</v>
      </c>
      <c r="F55" s="9">
        <f t="shared" si="15"/>
        <v>7.3396476462386984</v>
      </c>
      <c r="G55" s="9">
        <f t="shared" si="15"/>
        <v>3.1499400769670829</v>
      </c>
      <c r="H55" s="9">
        <f t="shared" si="15"/>
        <v>8.5675951869410998</v>
      </c>
      <c r="I55" s="9">
        <f t="shared" si="15"/>
        <v>0.12775363298143821</v>
      </c>
      <c r="J55" s="9">
        <f t="shared" si="15"/>
        <v>2.1580328726065838</v>
      </c>
      <c r="K55" s="9">
        <f t="shared" si="15"/>
        <v>23.344618689213405</v>
      </c>
      <c r="L55" s="9">
        <f t="shared" si="15"/>
        <v>25.502651561819992</v>
      </c>
    </row>
    <row r="56" spans="1:12">
      <c r="A56">
        <v>9</v>
      </c>
      <c r="B56" s="8"/>
      <c r="C56" s="8"/>
      <c r="D56" s="8"/>
      <c r="E56" s="8">
        <f t="shared" si="13"/>
        <v>0.38987114469077466</v>
      </c>
      <c r="F56" s="8">
        <f t="shared" si="15"/>
        <v>0.55566592776377</v>
      </c>
      <c r="G56" s="8">
        <f t="shared" si="15"/>
        <v>0.30009332751440509</v>
      </c>
      <c r="H56" s="8">
        <f t="shared" si="15"/>
        <v>0.20650498115685689</v>
      </c>
      <c r="I56" s="8">
        <f t="shared" si="15"/>
        <v>1.2236162707123651E-2</v>
      </c>
      <c r="J56" s="8">
        <f t="shared" si="15"/>
        <v>1.203013660845571</v>
      </c>
      <c r="K56" s="8">
        <f t="shared" si="15"/>
        <v>1.4643715438313745</v>
      </c>
      <c r="L56" s="8">
        <f t="shared" si="15"/>
        <v>2.6673852046769495</v>
      </c>
    </row>
    <row r="57" spans="1:12">
      <c r="A57">
        <v>10</v>
      </c>
      <c r="B57" s="9"/>
      <c r="C57" s="9"/>
      <c r="D57" s="9"/>
      <c r="E57" s="9">
        <f t="shared" si="13"/>
        <v>1.5097086051626665</v>
      </c>
      <c r="F57" s="9">
        <f t="shared" si="15"/>
        <v>2.3462770477321091</v>
      </c>
      <c r="G57" s="9">
        <f t="shared" si="15"/>
        <v>0.97605054851811202</v>
      </c>
      <c r="H57" s="9">
        <f t="shared" si="15"/>
        <v>0.98304098881283697</v>
      </c>
      <c r="I57" s="9">
        <f t="shared" si="15"/>
        <v>1.0756355008384686E-2</v>
      </c>
      <c r="J57" s="9">
        <f t="shared" si="15"/>
        <v>2.3524244698207868</v>
      </c>
      <c r="K57" s="9">
        <f t="shared" si="15"/>
        <v>5.8258335452260521</v>
      </c>
      <c r="L57" s="9">
        <f t="shared" si="15"/>
        <v>8.178258015046838</v>
      </c>
    </row>
    <row r="58" spans="1:12">
      <c r="A58">
        <v>11</v>
      </c>
      <c r="B58" s="10"/>
      <c r="C58" s="10"/>
      <c r="D58" s="10"/>
      <c r="E58" s="10">
        <f t="shared" si="13"/>
        <v>5.2813184310987111</v>
      </c>
      <c r="F58" s="10">
        <f t="shared" si="15"/>
        <v>2.3587008641261448E-3</v>
      </c>
      <c r="G58" s="10">
        <f t="shared" si="15"/>
        <v>9.2930460851874271E-4</v>
      </c>
      <c r="H58" s="10">
        <f t="shared" si="15"/>
        <v>9.4893721447694042E-3</v>
      </c>
      <c r="I58" s="10">
        <f t="shared" si="15"/>
        <v>5.3974412038073759E-4</v>
      </c>
      <c r="J58" s="10">
        <f t="shared" si="15"/>
        <v>2.9353133476727349</v>
      </c>
      <c r="K58" s="10">
        <f t="shared" si="15"/>
        <v>5.2946355528406359</v>
      </c>
      <c r="L58" s="10">
        <f t="shared" si="15"/>
        <v>8.2299489005133815</v>
      </c>
    </row>
    <row r="59" spans="1:12">
      <c r="A59">
        <v>12</v>
      </c>
      <c r="B59" s="11"/>
      <c r="C59" s="11"/>
      <c r="D59" s="11"/>
      <c r="E59" s="11">
        <f t="shared" si="13"/>
        <v>1.5792731499262891</v>
      </c>
      <c r="F59" s="11">
        <f t="shared" si="15"/>
        <v>1.9106013465802461E-2</v>
      </c>
      <c r="G59" s="11">
        <f t="shared" si="15"/>
        <v>2.0108251195962272</v>
      </c>
      <c r="H59" s="11">
        <f t="shared" si="15"/>
        <v>2.2449014490652237</v>
      </c>
      <c r="I59" s="11">
        <f t="shared" si="15"/>
        <v>8.3678230417223012E-2</v>
      </c>
      <c r="J59" s="11">
        <f t="shared" si="15"/>
        <v>1.8387584405298711</v>
      </c>
      <c r="K59" s="11">
        <f t="shared" si="15"/>
        <v>5.9377839624621993</v>
      </c>
      <c r="L59" s="11">
        <f t="shared" si="15"/>
        <v>7.77654240299207</v>
      </c>
    </row>
    <row r="60" spans="1:12">
      <c r="A60">
        <v>13</v>
      </c>
      <c r="B60" s="11"/>
      <c r="C60" s="11"/>
      <c r="D60" s="11"/>
      <c r="E60" s="11">
        <f t="shared" si="13"/>
        <v>10.211147307028456</v>
      </c>
      <c r="F60" s="11">
        <f t="shared" si="15"/>
        <v>9.0249801930069378</v>
      </c>
      <c r="G60" s="11">
        <f t="shared" si="15"/>
        <v>1.0412879140455298</v>
      </c>
      <c r="H60" s="11">
        <f t="shared" si="15"/>
        <v>2.495838592721034</v>
      </c>
      <c r="I60" s="11">
        <f t="shared" si="15"/>
        <v>5.8653361389084516E-2</v>
      </c>
      <c r="J60" s="11">
        <f t="shared" si="15"/>
        <v>1.637332678790282</v>
      </c>
      <c r="K60" s="11">
        <f t="shared" si="15"/>
        <v>22.831907368194106</v>
      </c>
      <c r="L60" s="11">
        <f t="shared" si="15"/>
        <v>24.469240046984378</v>
      </c>
    </row>
    <row r="61" spans="1:12">
      <c r="A61">
        <v>14</v>
      </c>
      <c r="B61" s="8"/>
      <c r="C61" s="8"/>
      <c r="D61" s="8"/>
      <c r="E61" s="8">
        <f t="shared" si="13"/>
        <v>0.22021554641166102</v>
      </c>
      <c r="F61" s="8">
        <f t="shared" si="15"/>
        <v>1.461923546749119E-3</v>
      </c>
      <c r="G61" s="8">
        <f t="shared" si="15"/>
        <v>0.13064365541840289</v>
      </c>
      <c r="H61" s="8">
        <f t="shared" si="15"/>
        <v>0.28582174272639982</v>
      </c>
      <c r="I61" s="8">
        <f t="shared" si="15"/>
        <v>1.6227673525686839E-2</v>
      </c>
      <c r="J61" s="8">
        <f t="shared" si="15"/>
        <v>1.0166617557394291</v>
      </c>
      <c r="K61" s="8">
        <f t="shared" si="15"/>
        <v>0.65437054162715214</v>
      </c>
      <c r="L61" s="8">
        <f t="shared" si="15"/>
        <v>1.6710322973665783</v>
      </c>
    </row>
    <row r="62" spans="1:12">
      <c r="A62" t="s">
        <v>48</v>
      </c>
      <c r="E62" s="12">
        <f t="shared" ref="E62:L62" si="16">SUM(E48:E61)</f>
        <v>53.296297412491064</v>
      </c>
      <c r="F62" s="7">
        <f t="shared" si="16"/>
        <v>33.737489476179022</v>
      </c>
      <c r="G62" s="7">
        <f t="shared" si="16"/>
        <v>43.32719577981095</v>
      </c>
      <c r="H62" s="7">
        <f t="shared" si="16"/>
        <v>56.819421766105165</v>
      </c>
      <c r="I62" s="7">
        <f t="shared" si="16"/>
        <v>1.6905204039140038</v>
      </c>
      <c r="J62" s="7">
        <f t="shared" si="16"/>
        <v>138.92003119911487</v>
      </c>
      <c r="K62" s="7">
        <f t="shared" si="16"/>
        <v>188.87092483843696</v>
      </c>
      <c r="L62" s="7">
        <f t="shared" si="16"/>
        <v>327.79095603755138</v>
      </c>
    </row>
    <row r="63" spans="1:12">
      <c r="A63" t="s">
        <v>55</v>
      </c>
      <c r="E63" s="12"/>
    </row>
    <row r="64" spans="1:12">
      <c r="A64" t="s">
        <v>42</v>
      </c>
      <c r="B64" t="s">
        <v>0</v>
      </c>
      <c r="C64" t="s">
        <v>1</v>
      </c>
      <c r="D64" t="s">
        <v>2</v>
      </c>
      <c r="E64" t="s">
        <v>3</v>
      </c>
      <c r="F64" t="s">
        <v>4</v>
      </c>
      <c r="G64" t="s">
        <v>5</v>
      </c>
      <c r="H64" t="s">
        <v>6</v>
      </c>
      <c r="I64" t="s">
        <v>7</v>
      </c>
      <c r="J64" t="s">
        <v>8</v>
      </c>
      <c r="K64" t="s">
        <v>47</v>
      </c>
      <c r="L64" t="s">
        <v>49</v>
      </c>
    </row>
    <row r="65" spans="1:12">
      <c r="A65" t="s">
        <v>43</v>
      </c>
      <c r="E65" s="12">
        <f>E48+E49+E50+E54+E56+E61</f>
        <v>17.64171366645521</v>
      </c>
      <c r="F65" s="12">
        <f t="shared" ref="F65:L65" si="17">F48+F49+F50+F54+F56+F61</f>
        <v>14.917177056127203</v>
      </c>
      <c r="G65" s="12">
        <f t="shared" si="17"/>
        <v>25.751021456706113</v>
      </c>
      <c r="H65" s="12">
        <f t="shared" si="17"/>
        <v>27.587677476158646</v>
      </c>
      <c r="I65" s="12">
        <f t="shared" si="17"/>
        <v>0.57038660944227049</v>
      </c>
      <c r="J65" s="13">
        <f t="shared" si="17"/>
        <v>87.087244110104649</v>
      </c>
      <c r="K65" s="12">
        <f t="shared" si="17"/>
        <v>86.46797626484755</v>
      </c>
      <c r="L65" s="12">
        <f t="shared" si="17"/>
        <v>173.55522037495172</v>
      </c>
    </row>
    <row r="66" spans="1:12">
      <c r="A66" t="s">
        <v>44</v>
      </c>
      <c r="E66" s="7">
        <f>E51+E52+E55+E57</f>
        <v>14.041364075656576</v>
      </c>
      <c r="F66" s="7">
        <f t="shared" ref="F66:L66" si="18">F51+F52+F55+F57</f>
        <v>9.7723023378476412</v>
      </c>
      <c r="G66" s="7">
        <f t="shared" si="18"/>
        <v>14.144776136272148</v>
      </c>
      <c r="H66" s="7">
        <f t="shared" si="18"/>
        <v>24.103373019567954</v>
      </c>
      <c r="I66" s="7">
        <f t="shared" si="18"/>
        <v>0.95476986059799351</v>
      </c>
      <c r="J66" s="14">
        <f t="shared" si="18"/>
        <v>31.65747183488001</v>
      </c>
      <c r="K66" s="7">
        <f t="shared" si="18"/>
        <v>63.016585429925186</v>
      </c>
      <c r="L66" s="7">
        <f t="shared" si="18"/>
        <v>94.674057264805242</v>
      </c>
    </row>
    <row r="67" spans="1:12">
      <c r="A67" t="s">
        <v>45</v>
      </c>
      <c r="E67" s="7">
        <f>E53+E58</f>
        <v>9.822799213424549</v>
      </c>
      <c r="F67" s="7">
        <f t="shared" ref="F67:L67" si="19">F53+F58</f>
        <v>3.9238757314413279E-3</v>
      </c>
      <c r="G67" s="7">
        <f t="shared" si="19"/>
        <v>0.37928515319092715</v>
      </c>
      <c r="H67" s="7">
        <f t="shared" si="19"/>
        <v>0.38763122859231069</v>
      </c>
      <c r="I67" s="7">
        <f t="shared" si="19"/>
        <v>2.3032342067432678E-2</v>
      </c>
      <c r="J67" s="14">
        <f t="shared" si="19"/>
        <v>16.699224134810056</v>
      </c>
      <c r="K67" s="7">
        <f t="shared" si="19"/>
        <v>10.616671813007963</v>
      </c>
      <c r="L67" s="7">
        <f t="shared" si="19"/>
        <v>27.315895947817925</v>
      </c>
    </row>
    <row r="68" spans="1:12">
      <c r="A68" t="s">
        <v>46</v>
      </c>
      <c r="E68" s="7">
        <f>E60+E59</f>
        <v>11.790420456954745</v>
      </c>
      <c r="F68" s="7">
        <f t="shared" ref="F68:L68" si="20">F60+F59</f>
        <v>9.0440862064727394</v>
      </c>
      <c r="G68" s="7">
        <f t="shared" si="20"/>
        <v>3.0521130336417572</v>
      </c>
      <c r="H68" s="7">
        <f t="shared" si="20"/>
        <v>4.7407400417862577</v>
      </c>
      <c r="I68" s="7">
        <f t="shared" si="20"/>
        <v>0.14233159180630753</v>
      </c>
      <c r="J68" s="14">
        <f t="shared" si="20"/>
        <v>3.4760911193201531</v>
      </c>
      <c r="K68" s="7">
        <f t="shared" si="20"/>
        <v>28.769691330656304</v>
      </c>
      <c r="L68" s="7">
        <f t="shared" si="20"/>
        <v>32.245782449976446</v>
      </c>
    </row>
    <row r="69" spans="1:12">
      <c r="D69" s="19"/>
      <c r="E69" s="20">
        <f>SUM(E65:E68)</f>
        <v>53.296297412491086</v>
      </c>
      <c r="F69" s="20">
        <f t="shared" ref="F69:I69" si="21">SUM(F65:F68)</f>
        <v>33.737489476179022</v>
      </c>
      <c r="G69" s="20">
        <f t="shared" si="21"/>
        <v>43.32719577981095</v>
      </c>
      <c r="H69" s="20">
        <f t="shared" si="21"/>
        <v>56.819421766105172</v>
      </c>
      <c r="I69" s="20">
        <f t="shared" si="21"/>
        <v>1.6905204039140043</v>
      </c>
      <c r="J69" s="13">
        <f>SUM(J65:J68)</f>
        <v>138.92003119911487</v>
      </c>
      <c r="L69" s="12">
        <f>SUM(L65:L68)</f>
        <v>327.79095603755133</v>
      </c>
    </row>
    <row r="72" spans="1:12">
      <c r="F72" s="12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Mean_of_the_biome_level_statist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Moore Leonid</dc:creator>
  <cp:lastModifiedBy>Moore Leonid</cp:lastModifiedBy>
  <dcterms:created xsi:type="dcterms:W3CDTF">2022-12-14T10:05:59Z</dcterms:created>
  <dcterms:modified xsi:type="dcterms:W3CDTF">2023-05-11T09:07:42Z</dcterms:modified>
</cp:coreProperties>
</file>