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maynard/Documents/Experiments/2021/Visium_Chromium_Sequencing/2021_11_01_snRNAseq_Visium/"/>
    </mc:Choice>
  </mc:AlternateContent>
  <xr:revisionPtr revIDLastSave="0" documentId="13_ncr:1_{EBB5F532-1584-D94E-B22A-7C768C1C36CF}" xr6:coauthVersionLast="36" xr6:coauthVersionMax="36" xr10:uidLastSave="{00000000-0000-0000-0000-000000000000}"/>
  <bookViews>
    <workbookView xWindow="3320" yWindow="2320" windowWidth="42180" windowHeight="21140" xr2:uid="{CD1FF015-2F3F-48C0-BAF6-738726850051}"/>
  </bookViews>
  <sheets>
    <sheet name="Summary" sheetId="1" r:id="rId1"/>
    <sheet name="Chromium cDNA Agilent" sheetId="2" r:id="rId2"/>
    <sheet name="Chromium Library Agil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R18" i="1"/>
  <c r="R17" i="1"/>
  <c r="L19" i="1"/>
  <c r="M19" i="1"/>
  <c r="L18" i="1"/>
  <c r="M18" i="1"/>
  <c r="L17" i="1"/>
  <c r="M17" i="1"/>
  <c r="R12" i="1" l="1"/>
  <c r="R13" i="1"/>
  <c r="R14" i="1"/>
  <c r="R15" i="1"/>
  <c r="R16" i="1"/>
  <c r="R11" i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R7" i="1"/>
  <c r="R8" i="1"/>
  <c r="R9" i="1"/>
  <c r="R10" i="1"/>
  <c r="R6" i="1"/>
  <c r="M7" i="1"/>
  <c r="M8" i="1"/>
  <c r="L7" i="1"/>
  <c r="L8" i="1"/>
  <c r="L9" i="1"/>
  <c r="M9" i="1" s="1"/>
  <c r="L10" i="1"/>
  <c r="M10" i="1" s="1"/>
  <c r="L6" i="1"/>
  <c r="M6" i="1"/>
  <c r="R3" i="1"/>
  <c r="R4" i="1"/>
  <c r="R5" i="1"/>
  <c r="R2" i="1"/>
  <c r="L3" i="1"/>
  <c r="M3" i="1" s="1"/>
  <c r="L4" i="1"/>
  <c r="M4" i="1" s="1"/>
  <c r="L5" i="1"/>
  <c r="M5" i="1" s="1"/>
  <c r="L2" i="1"/>
  <c r="M2" i="1" s="1"/>
</calcChain>
</file>

<file path=xl/sharedStrings.xml><?xml version="1.0" encoding="utf-8"?>
<sst xmlns="http://schemas.openxmlformats.org/spreadsheetml/2006/main" count="331" uniqueCount="122">
  <si>
    <t>Sample #</t>
  </si>
  <si>
    <t>Tissue</t>
  </si>
  <si>
    <t>Brain</t>
  </si>
  <si>
    <t>Nuclei Sorted</t>
  </si>
  <si>
    <t>Nuclei Targeted</t>
  </si>
  <si>
    <t>cDNA Amp Cycle</t>
  </si>
  <si>
    <t>[cDNA] pg/ul</t>
  </si>
  <si>
    <t>Dilution Factor</t>
  </si>
  <si>
    <t>Total cDNA ng</t>
  </si>
  <si>
    <t>cDNA Input</t>
  </si>
  <si>
    <t>SI cycles</t>
  </si>
  <si>
    <t>Ave frag length</t>
  </si>
  <si>
    <t>Agilent [pg/ul]</t>
  </si>
  <si>
    <t>Dilution (1:10)</t>
  </si>
  <si>
    <t>index_name</t>
  </si>
  <si>
    <t>index(i7)</t>
  </si>
  <si>
    <t>index2_workflow_a(i5)</t>
  </si>
  <si>
    <t>index2_workflow_b(i5)</t>
  </si>
  <si>
    <t>4c_k</t>
  </si>
  <si>
    <t>5c_k</t>
  </si>
  <si>
    <t>6c_k</t>
  </si>
  <si>
    <t>7c_k</t>
  </si>
  <si>
    <t>DLPFC Mid</t>
  </si>
  <si>
    <t>DLPFC Post</t>
  </si>
  <si>
    <t>SI-TT-B12</t>
  </si>
  <si>
    <t>SI-TT-C12</t>
  </si>
  <si>
    <t>SI-TT-D12</t>
  </si>
  <si>
    <t>SI-TT-E12</t>
  </si>
  <si>
    <t>8c_k</t>
  </si>
  <si>
    <t>9c_k</t>
  </si>
  <si>
    <t>10c_k</t>
  </si>
  <si>
    <t>11c_k</t>
  </si>
  <si>
    <t>DLPFC Ant</t>
  </si>
  <si>
    <t>LC</t>
  </si>
  <si>
    <t>PI/NeuN</t>
  </si>
  <si>
    <t>PI</t>
  </si>
  <si>
    <t>PI+NeuN</t>
  </si>
  <si>
    <t>1c_m</t>
  </si>
  <si>
    <t>SI-TT-B1</t>
  </si>
  <si>
    <t>SI-TT-C1</t>
  </si>
  <si>
    <t>SI-TT-D1</t>
  </si>
  <si>
    <t>SI-TT-E1</t>
  </si>
  <si>
    <t>SI-TT-F1</t>
  </si>
  <si>
    <t>12c_k</t>
  </si>
  <si>
    <t>13c_k</t>
  </si>
  <si>
    <t>14c_k</t>
  </si>
  <si>
    <t>15c_k</t>
  </si>
  <si>
    <t>2c_m</t>
  </si>
  <si>
    <t>3c_m</t>
  </si>
  <si>
    <t>SI-TT-F2</t>
  </si>
  <si>
    <t>SI-TT-C2</t>
  </si>
  <si>
    <t>SI-TT-D2</t>
  </si>
  <si>
    <t>SI-TT-E2</t>
  </si>
  <si>
    <t>SI-TT-G2</t>
  </si>
  <si>
    <t>SI-TT-H2</t>
  </si>
  <si>
    <t>Round</t>
  </si>
  <si>
    <t>16c_k</t>
  </si>
  <si>
    <t>17c_k</t>
  </si>
  <si>
    <t>18c_k</t>
  </si>
  <si>
    <t>SI-TT-A3</t>
  </si>
  <si>
    <t>SI-TT-B3</t>
  </si>
  <si>
    <t>SI-TT-C3</t>
  </si>
  <si>
    <t>Deconvolution Round 2</t>
  </si>
  <si>
    <t>Deconvolution Round 3</t>
  </si>
  <si>
    <t>Deconvolution Round 4</t>
  </si>
  <si>
    <t>Deconvolution Round 5</t>
  </si>
  <si>
    <t>CGTCAAGGGC</t>
  </si>
  <si>
    <t>TAGGTCACTC</t>
  </si>
  <si>
    <t>GAGTGACCTA</t>
  </si>
  <si>
    <t>TCGTCAAGAT</t>
  </si>
  <si>
    <t>GCAACTCAGG</t>
  </si>
  <si>
    <t>CCTGAGTTGC</t>
  </si>
  <si>
    <t>GAATTGGTTA</t>
  </si>
  <si>
    <t>ACTCTAGTAG</t>
  </si>
  <si>
    <t>CTACTAGAGT</t>
  </si>
  <si>
    <t>CGTCCACCTG</t>
  </si>
  <si>
    <t>CATTCATGAC</t>
  </si>
  <si>
    <t>GTCATGAATG</t>
  </si>
  <si>
    <t>ACAGTAACTA</t>
  </si>
  <si>
    <t>ACAGTTCGTT</t>
  </si>
  <si>
    <t>AACGAACTGT</t>
  </si>
  <si>
    <t>TGCGCGGTTT</t>
  </si>
  <si>
    <t>CAAGGATAAA</t>
  </si>
  <si>
    <t>TTTATCCTTG</t>
  </si>
  <si>
    <t>TGCAATGTTC</t>
  </si>
  <si>
    <t>GCTTGTCGAA</t>
  </si>
  <si>
    <t>TTCGACAAGC</t>
  </si>
  <si>
    <t>TTATTCGAGG</t>
  </si>
  <si>
    <t>CTGTCCTGCT</t>
  </si>
  <si>
    <t>AGCAGGACAG</t>
  </si>
  <si>
    <t>AAGATTGGAT</t>
  </si>
  <si>
    <t>AGCGGGATTT</t>
  </si>
  <si>
    <t>AAATCCCGCT</t>
  </si>
  <si>
    <t>CAATCCCGAC</t>
  </si>
  <si>
    <t>CCGAGTAGTA</t>
  </si>
  <si>
    <t>TACTACTCGG</t>
  </si>
  <si>
    <t>TTAATACGCG</t>
  </si>
  <si>
    <t>CACCTCGGGT</t>
  </si>
  <si>
    <t>ACCCGAGGTG</t>
  </si>
  <si>
    <t>ATGGAGGGAG</t>
  </si>
  <si>
    <t>ATAACCCATT</t>
  </si>
  <si>
    <t>AATGGGTTAT</t>
  </si>
  <si>
    <t>AAGGGCCGCA</t>
  </si>
  <si>
    <t>CTGATTCCTC</t>
  </si>
  <si>
    <t>GAGGAATCAG</t>
  </si>
  <si>
    <t>CATGTGGGTT</t>
  </si>
  <si>
    <t>GATTCCTTTA</t>
  </si>
  <si>
    <t>TAAAGGAATC</t>
  </si>
  <si>
    <t>TAGCATAGTG</t>
  </si>
  <si>
    <t>CGGCTCTGTC</t>
  </si>
  <si>
    <t>GACAGAGCCG</t>
  </si>
  <si>
    <t>CACTACGAAA</t>
  </si>
  <si>
    <t>TTAGACTGAT</t>
  </si>
  <si>
    <t>ATCAGTCTAA</t>
  </si>
  <si>
    <t>CACGGTGAAT</t>
  </si>
  <si>
    <t>GTTCGTCACA</t>
  </si>
  <si>
    <t>TGTGACGAAC</t>
  </si>
  <si>
    <t>ATGGCTTGTG</t>
  </si>
  <si>
    <t>GAATGTTGTG</t>
  </si>
  <si>
    <t>CACAACATTC</t>
  </si>
  <si>
    <t>Est Read Pairs (million)</t>
  </si>
  <si>
    <t>5.4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</si>
</sst>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1D1C1D"/>
      <name val="Inheri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1D6F6"/>
        <bgColor indexed="64"/>
      </patternFill>
    </fill>
    <fill>
      <patternFill patternType="solid">
        <fgColor rgb="FFFEDEEE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EDEEE"/>
      <color rgb="FFE1D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13</xdr:col>
      <xdr:colOff>132407</xdr:colOff>
      <xdr:row>19</xdr:row>
      <xdr:rowOff>190050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BC381C-3075-47F2-8C8C-73EC5755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9550"/>
          <a:ext cx="7542857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20</xdr:row>
      <xdr:rowOff>9525</xdr:rowOff>
    </xdr:from>
    <xdr:to>
      <xdr:col>9</xdr:col>
      <xdr:colOff>218413</xdr:colOff>
      <xdr:row>27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C0845-8864-4D3A-BDA2-DE4E6B9CF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82" b="7322"/>
        <a:stretch/>
      </xdr:blipFill>
      <xdr:spPr>
        <a:xfrm>
          <a:off x="628649" y="3819525"/>
          <a:ext cx="5180939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27</xdr:row>
      <xdr:rowOff>38099</xdr:rowOff>
    </xdr:from>
    <xdr:to>
      <xdr:col>9</xdr:col>
      <xdr:colOff>199361</xdr:colOff>
      <xdr:row>34</xdr:row>
      <xdr:rowOff>56964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1B31C7-42AD-42E4-9616-C642236124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51" t="8388"/>
        <a:stretch/>
      </xdr:blipFill>
      <xdr:spPr>
        <a:xfrm>
          <a:off x="590550" y="5181599"/>
          <a:ext cx="5199986" cy="1352365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</xdr:row>
      <xdr:rowOff>171450</xdr:rowOff>
    </xdr:from>
    <xdr:to>
      <xdr:col>5</xdr:col>
      <xdr:colOff>590550</xdr:colOff>
      <xdr:row>19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DEB518E-E69A-4801-94E2-6173C188EE4C}"/>
            </a:ext>
          </a:extLst>
        </xdr:cNvPr>
        <xdr:cNvSpPr/>
      </xdr:nvSpPr>
      <xdr:spPr>
        <a:xfrm>
          <a:off x="2571750" y="552450"/>
          <a:ext cx="1066800" cy="3238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571500</xdr:colOff>
      <xdr:row>0</xdr:row>
      <xdr:rowOff>171450</xdr:rowOff>
    </xdr:from>
    <xdr:to>
      <xdr:col>13</xdr:col>
      <xdr:colOff>314325</xdr:colOff>
      <xdr:row>34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D6868E-5DE1-4CD3-8D95-D2CAF1D1F308}"/>
            </a:ext>
          </a:extLst>
        </xdr:cNvPr>
        <xdr:cNvSpPr/>
      </xdr:nvSpPr>
      <xdr:spPr>
        <a:xfrm>
          <a:off x="571500" y="171450"/>
          <a:ext cx="7667625" cy="64674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47625</xdr:colOff>
      <xdr:row>1</xdr:row>
      <xdr:rowOff>28575</xdr:rowOff>
    </xdr:from>
    <xdr:to>
      <xdr:col>26</xdr:col>
      <xdr:colOff>589568</xdr:colOff>
      <xdr:row>34</xdr:row>
      <xdr:rowOff>161123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B4310C-4AE7-4A66-B795-880594F40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2025" y="219075"/>
          <a:ext cx="7857143" cy="6419048"/>
        </a:xfrm>
        <a:prstGeom prst="rect">
          <a:avLst/>
        </a:prstGeom>
      </xdr:spPr>
    </xdr:pic>
    <xdr:clientData/>
  </xdr:twoCellAnchor>
  <xdr:twoCellAnchor>
    <xdr:from>
      <xdr:col>13</xdr:col>
      <xdr:colOff>600075</xdr:colOff>
      <xdr:row>0</xdr:row>
      <xdr:rowOff>161925</xdr:rowOff>
    </xdr:from>
    <xdr:to>
      <xdr:col>27</xdr:col>
      <xdr:colOff>0</xdr:colOff>
      <xdr:row>35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06157A-1779-443B-BDA0-CC060DD28C0E}"/>
            </a:ext>
          </a:extLst>
        </xdr:cNvPr>
        <xdr:cNvSpPr/>
      </xdr:nvSpPr>
      <xdr:spPr>
        <a:xfrm>
          <a:off x="8524875" y="161925"/>
          <a:ext cx="7934325" cy="65341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342900</xdr:colOff>
      <xdr:row>2</xdr:row>
      <xdr:rowOff>133350</xdr:rowOff>
    </xdr:from>
    <xdr:to>
      <xdr:col>17</xdr:col>
      <xdr:colOff>409575</xdr:colOff>
      <xdr:row>20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1B2AC2C-2E0A-4128-828B-D05D43A31C39}"/>
            </a:ext>
          </a:extLst>
        </xdr:cNvPr>
        <xdr:cNvSpPr/>
      </xdr:nvSpPr>
      <xdr:spPr>
        <a:xfrm>
          <a:off x="9486900" y="514350"/>
          <a:ext cx="1285875" cy="3305175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342900</xdr:colOff>
      <xdr:row>27</xdr:row>
      <xdr:rowOff>38100</xdr:rowOff>
    </xdr:from>
    <xdr:to>
      <xdr:col>26</xdr:col>
      <xdr:colOff>457200</xdr:colOff>
      <xdr:row>34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6914877-8015-4988-9B47-7779D19CAEFA}"/>
            </a:ext>
          </a:extLst>
        </xdr:cNvPr>
        <xdr:cNvSpPr/>
      </xdr:nvSpPr>
      <xdr:spPr>
        <a:xfrm>
          <a:off x="13754100" y="5181600"/>
          <a:ext cx="2552700" cy="13906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28</xdr:col>
      <xdr:colOff>28575</xdr:colOff>
      <xdr:row>1</xdr:row>
      <xdr:rowOff>9525</xdr:rowOff>
    </xdr:from>
    <xdr:to>
      <xdr:col>40</xdr:col>
      <xdr:colOff>589565</xdr:colOff>
      <xdr:row>34</xdr:row>
      <xdr:rowOff>123025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81264-AB7F-4FE9-AD13-CD7AB66B6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97375" y="200025"/>
          <a:ext cx="7876190" cy="6400000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0</xdr:row>
      <xdr:rowOff>171450</xdr:rowOff>
    </xdr:from>
    <xdr:to>
      <xdr:col>41</xdr:col>
      <xdr:colOff>9525</xdr:colOff>
      <xdr:row>35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2AAC0A2-1D05-452A-9D2A-D17EBE888DE1}"/>
            </a:ext>
          </a:extLst>
        </xdr:cNvPr>
        <xdr:cNvSpPr/>
      </xdr:nvSpPr>
      <xdr:spPr>
        <a:xfrm>
          <a:off x="17068800" y="171450"/>
          <a:ext cx="7934325" cy="6534150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219076</xdr:colOff>
      <xdr:row>2</xdr:row>
      <xdr:rowOff>28575</xdr:rowOff>
    </xdr:from>
    <xdr:to>
      <xdr:col>32</xdr:col>
      <xdr:colOff>38100</xdr:colOff>
      <xdr:row>19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BF4F0F8-5DA6-43E1-9742-9C659CC184D9}"/>
            </a:ext>
          </a:extLst>
        </xdr:cNvPr>
        <xdr:cNvSpPr/>
      </xdr:nvSpPr>
      <xdr:spPr>
        <a:xfrm>
          <a:off x="17897476" y="409575"/>
          <a:ext cx="1647824" cy="3381375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42</xdr:col>
      <xdr:colOff>19050</xdr:colOff>
      <xdr:row>7</xdr:row>
      <xdr:rowOff>161925</xdr:rowOff>
    </xdr:from>
    <xdr:to>
      <xdr:col>54</xdr:col>
      <xdr:colOff>541945</xdr:colOff>
      <xdr:row>34</xdr:row>
      <xdr:rowOff>37473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C7EC67-6086-425B-925B-2598A313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622250" y="1495425"/>
          <a:ext cx="7838095" cy="5019048"/>
        </a:xfrm>
        <a:prstGeom prst="rect">
          <a:avLst/>
        </a:prstGeom>
      </xdr:spPr>
    </xdr:pic>
    <xdr:clientData/>
  </xdr:twoCellAnchor>
  <xdr:twoCellAnchor>
    <xdr:from>
      <xdr:col>42</xdr:col>
      <xdr:colOff>38101</xdr:colOff>
      <xdr:row>7</xdr:row>
      <xdr:rowOff>142874</xdr:rowOff>
    </xdr:from>
    <xdr:to>
      <xdr:col>54</xdr:col>
      <xdr:colOff>571501</xdr:colOff>
      <xdr:row>34</xdr:row>
      <xdr:rowOff>57149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0B01177-AC29-4C30-B785-E98B41C22846}"/>
            </a:ext>
          </a:extLst>
        </xdr:cNvPr>
        <xdr:cNvSpPr/>
      </xdr:nvSpPr>
      <xdr:spPr>
        <a:xfrm>
          <a:off x="25641301" y="1476374"/>
          <a:ext cx="7848600" cy="5057775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304802</xdr:colOff>
      <xdr:row>9</xdr:row>
      <xdr:rowOff>133349</xdr:rowOff>
    </xdr:from>
    <xdr:to>
      <xdr:col>44</xdr:col>
      <xdr:colOff>504826</xdr:colOff>
      <xdr:row>26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65362C5-359E-40A3-B1DD-97EA5A899DE6}"/>
            </a:ext>
          </a:extLst>
        </xdr:cNvPr>
        <xdr:cNvSpPr/>
      </xdr:nvSpPr>
      <xdr:spPr>
        <a:xfrm>
          <a:off x="26517602" y="1847849"/>
          <a:ext cx="809624" cy="3238501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694345</xdr:colOff>
      <xdr:row>27</xdr:row>
      <xdr:rowOff>94619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601DC-9E49-4C30-A746-51B1E8B4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838095" cy="5047619"/>
        </a:xfrm>
        <a:prstGeom prst="rect">
          <a:avLst/>
        </a:prstGeom>
      </xdr:spPr>
    </xdr:pic>
    <xdr:clientData/>
  </xdr:twoCellAnchor>
  <xdr:twoCellAnchor>
    <xdr:from>
      <xdr:col>2</xdr:col>
      <xdr:colOff>180976</xdr:colOff>
      <xdr:row>2</xdr:row>
      <xdr:rowOff>95250</xdr:rowOff>
    </xdr:from>
    <xdr:to>
      <xdr:col>4</xdr:col>
      <xdr:colOff>123826</xdr:colOff>
      <xdr:row>20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4AF31D-5509-45B4-8C9D-CCCA4375D707}"/>
            </a:ext>
          </a:extLst>
        </xdr:cNvPr>
        <xdr:cNvSpPr/>
      </xdr:nvSpPr>
      <xdr:spPr>
        <a:xfrm>
          <a:off x="1400176" y="476250"/>
          <a:ext cx="1162050" cy="3333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27</xdr:row>
      <xdr:rowOff>95250</xdr:rowOff>
    </xdr:from>
    <xdr:to>
      <xdr:col>5</xdr:col>
      <xdr:colOff>104440</xdr:colOff>
      <xdr:row>34</xdr:row>
      <xdr:rowOff>161750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0EC59-1BBF-4A9A-979D-DAC88808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238750"/>
          <a:ext cx="2676190" cy="14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0</xdr:row>
      <xdr:rowOff>152400</xdr:rowOff>
    </xdr:from>
    <xdr:to>
      <xdr:col>13</xdr:col>
      <xdr:colOff>552450</xdr:colOff>
      <xdr:row>35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71DC6C5-1D70-4FE0-BADA-A9CB2D4FA3A1}"/>
            </a:ext>
          </a:extLst>
        </xdr:cNvPr>
        <xdr:cNvSpPr/>
      </xdr:nvSpPr>
      <xdr:spPr>
        <a:xfrm>
          <a:off x="581025" y="152400"/>
          <a:ext cx="7896225" cy="6534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19050</xdr:colOff>
      <xdr:row>1</xdr:row>
      <xdr:rowOff>19050</xdr:rowOff>
    </xdr:from>
    <xdr:to>
      <xdr:col>27</xdr:col>
      <xdr:colOff>389548</xdr:colOff>
      <xdr:row>34</xdr:row>
      <xdr:rowOff>123026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B2C1CC-E9F6-4624-8E5B-E8672CAEB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0" y="209550"/>
          <a:ext cx="7819048" cy="6390476"/>
        </a:xfrm>
        <a:prstGeom prst="rect">
          <a:avLst/>
        </a:prstGeom>
      </xdr:spPr>
    </xdr:pic>
    <xdr:clientData/>
  </xdr:twoCellAnchor>
  <xdr:twoCellAnchor>
    <xdr:from>
      <xdr:col>14</xdr:col>
      <xdr:colOff>590550</xdr:colOff>
      <xdr:row>1</xdr:row>
      <xdr:rowOff>0</xdr:rowOff>
    </xdr:from>
    <xdr:to>
      <xdr:col>27</xdr:col>
      <xdr:colOff>552450</xdr:colOff>
      <xdr:row>34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D42FA3A-EFBE-4632-BB7A-2E0651A33F1D}"/>
            </a:ext>
          </a:extLst>
        </xdr:cNvPr>
        <xdr:cNvSpPr/>
      </xdr:nvSpPr>
      <xdr:spPr>
        <a:xfrm>
          <a:off x="9124950" y="190500"/>
          <a:ext cx="7886700" cy="6448425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352426</xdr:colOff>
      <xdr:row>27</xdr:row>
      <xdr:rowOff>123826</xdr:rowOff>
    </xdr:from>
    <xdr:to>
      <xdr:col>27</xdr:col>
      <xdr:colOff>485776</xdr:colOff>
      <xdr:row>34</xdr:row>
      <xdr:rowOff>66676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011233-7ED9-4CB0-BBAC-378B373424FD}"/>
            </a:ext>
          </a:extLst>
        </xdr:cNvPr>
        <xdr:cNvSpPr/>
      </xdr:nvSpPr>
      <xdr:spPr>
        <a:xfrm>
          <a:off x="14373226" y="5267326"/>
          <a:ext cx="2571750" cy="127635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285749</xdr:colOff>
      <xdr:row>2</xdr:row>
      <xdr:rowOff>57150</xdr:rowOff>
    </xdr:from>
    <xdr:to>
      <xdr:col>18</xdr:col>
      <xdr:colOff>447674</xdr:colOff>
      <xdr:row>20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9D7AEAA-6762-441C-ACCC-DB9F1D6A4304}"/>
            </a:ext>
          </a:extLst>
        </xdr:cNvPr>
        <xdr:cNvSpPr/>
      </xdr:nvSpPr>
      <xdr:spPr>
        <a:xfrm>
          <a:off x="10039349" y="438150"/>
          <a:ext cx="1381125" cy="3409950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9525</xdr:colOff>
      <xdr:row>1</xdr:row>
      <xdr:rowOff>38100</xdr:rowOff>
    </xdr:from>
    <xdr:to>
      <xdr:col>41</xdr:col>
      <xdr:colOff>332400</xdr:colOff>
      <xdr:row>34</xdr:row>
      <xdr:rowOff>142076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D98079-D216-4C15-A593-F0337D233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7925" y="228600"/>
          <a:ext cx="7800000" cy="6390476"/>
        </a:xfrm>
        <a:prstGeom prst="rect">
          <a:avLst/>
        </a:prstGeom>
      </xdr:spPr>
    </xdr:pic>
    <xdr:clientData/>
  </xdr:twoCellAnchor>
  <xdr:twoCellAnchor>
    <xdr:from>
      <xdr:col>28</xdr:col>
      <xdr:colOff>561975</xdr:colOff>
      <xdr:row>1</xdr:row>
      <xdr:rowOff>19050</xdr:rowOff>
    </xdr:from>
    <xdr:to>
      <xdr:col>41</xdr:col>
      <xdr:colOff>523875</xdr:colOff>
      <xdr:row>34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4F36FB9-B479-40DB-90DE-AED62A9C9A4E}"/>
            </a:ext>
          </a:extLst>
        </xdr:cNvPr>
        <xdr:cNvSpPr/>
      </xdr:nvSpPr>
      <xdr:spPr>
        <a:xfrm>
          <a:off x="17630775" y="209550"/>
          <a:ext cx="7886700" cy="6448425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266700</xdr:colOff>
      <xdr:row>2</xdr:row>
      <xdr:rowOff>142876</xdr:rowOff>
    </xdr:from>
    <xdr:to>
      <xdr:col>33</xdr:col>
      <xdr:colOff>66675</xdr:colOff>
      <xdr:row>20</xdr:row>
      <xdr:rowOff>28576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4D1F43A-9CE4-4BCD-86FF-F593A9DC8061}"/>
            </a:ext>
          </a:extLst>
        </xdr:cNvPr>
        <xdr:cNvSpPr/>
      </xdr:nvSpPr>
      <xdr:spPr>
        <a:xfrm>
          <a:off x="18554700" y="523876"/>
          <a:ext cx="1628775" cy="3314700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43</xdr:col>
      <xdr:colOff>28575</xdr:colOff>
      <xdr:row>8</xdr:row>
      <xdr:rowOff>95250</xdr:rowOff>
    </xdr:from>
    <xdr:to>
      <xdr:col>55</xdr:col>
      <xdr:colOff>332405</xdr:colOff>
      <xdr:row>34</xdr:row>
      <xdr:rowOff>151774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C225D5-765B-4C9E-9E4D-D25671517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41375" y="1619250"/>
          <a:ext cx="7761905" cy="5009524"/>
        </a:xfrm>
        <a:prstGeom prst="rect">
          <a:avLst/>
        </a:prstGeom>
      </xdr:spPr>
    </xdr:pic>
    <xdr:clientData/>
  </xdr:twoCellAnchor>
  <xdr:twoCellAnchor>
    <xdr:from>
      <xdr:col>43</xdr:col>
      <xdr:colOff>9525</xdr:colOff>
      <xdr:row>8</xdr:row>
      <xdr:rowOff>47625</xdr:rowOff>
    </xdr:from>
    <xdr:to>
      <xdr:col>55</xdr:col>
      <xdr:colOff>542925</xdr:colOff>
      <xdr:row>34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F8779E-E4AE-4B0B-B127-05F4D62BC504}"/>
            </a:ext>
          </a:extLst>
        </xdr:cNvPr>
        <xdr:cNvSpPr/>
      </xdr:nvSpPr>
      <xdr:spPr>
        <a:xfrm>
          <a:off x="26222325" y="1571625"/>
          <a:ext cx="7848600" cy="5057775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247650</xdr:colOff>
      <xdr:row>9</xdr:row>
      <xdr:rowOff>133350</xdr:rowOff>
    </xdr:from>
    <xdr:to>
      <xdr:col>45</xdr:col>
      <xdr:colOff>485776</xdr:colOff>
      <xdr:row>27</xdr:row>
      <xdr:rowOff>95250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07D4866-A495-479C-A3E3-B97ABB1848DB}"/>
            </a:ext>
          </a:extLst>
        </xdr:cNvPr>
        <xdr:cNvSpPr/>
      </xdr:nvSpPr>
      <xdr:spPr>
        <a:xfrm>
          <a:off x="27070050" y="1847850"/>
          <a:ext cx="847726" cy="3390900"/>
        </a:xfrm>
        <a:prstGeom prst="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5CF4-08FC-4734-A306-FBD8539CEC9B}">
  <dimension ref="A1:W22"/>
  <sheetViews>
    <sheetView tabSelected="1" workbookViewId="0">
      <selection activeCell="W25" sqref="W25"/>
    </sheetView>
  </sheetViews>
  <sheetFormatPr baseColWidth="10" defaultColWidth="8.83203125" defaultRowHeight="15"/>
  <cols>
    <col min="1" max="1" width="13.5" customWidth="1"/>
    <col min="2" max="2" width="14.5" customWidth="1"/>
    <col min="6" max="6" width="12.1640625" customWidth="1"/>
    <col min="7" max="7" width="14.33203125" customWidth="1"/>
    <col min="9" max="9" width="16.1640625" customWidth="1"/>
    <col min="10" max="10" width="14.83203125" customWidth="1"/>
    <col min="11" max="11" width="12.6640625" customWidth="1"/>
    <col min="12" max="12" width="13.5" customWidth="1"/>
    <col min="13" max="13" width="13.33203125" customWidth="1"/>
    <col min="14" max="14" width="14" customWidth="1"/>
    <col min="15" max="15" width="13.5" customWidth="1"/>
    <col min="16" max="16" width="14.1640625" customWidth="1"/>
    <col min="17" max="17" width="14.33203125" customWidth="1"/>
    <col min="18" max="18" width="16.5" customWidth="1"/>
    <col min="19" max="19" width="17.6640625" customWidth="1"/>
    <col min="20" max="20" width="18.1640625" customWidth="1"/>
    <col min="21" max="21" width="17.83203125" customWidth="1"/>
    <col min="22" max="22" width="18.5" customWidth="1"/>
    <col min="23" max="23" width="18.1640625" customWidth="1"/>
  </cols>
  <sheetData>
    <row r="1" spans="1:23" ht="34">
      <c r="A1" s="4" t="s">
        <v>0</v>
      </c>
      <c r="B1" s="4" t="s">
        <v>1</v>
      </c>
      <c r="C1" s="4" t="s">
        <v>2</v>
      </c>
      <c r="D1" s="4" t="s">
        <v>55</v>
      </c>
      <c r="E1" s="4" t="s">
        <v>34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5" t="s">
        <v>7</v>
      </c>
      <c r="L1" s="5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120</v>
      </c>
    </row>
    <row r="2" spans="1:23">
      <c r="A2" s="3" t="s">
        <v>18</v>
      </c>
      <c r="B2" s="3" t="s">
        <v>22</v>
      </c>
      <c r="C2" s="3">
        <v>6522</v>
      </c>
      <c r="D2" s="3">
        <v>2</v>
      </c>
      <c r="E2" s="3" t="s">
        <v>35</v>
      </c>
      <c r="F2" s="3">
        <v>9000</v>
      </c>
      <c r="G2" s="3">
        <v>6000</v>
      </c>
      <c r="H2" s="3"/>
      <c r="I2" s="3">
        <v>12</v>
      </c>
      <c r="J2" s="3">
        <v>3440</v>
      </c>
      <c r="K2" s="3">
        <v>1</v>
      </c>
      <c r="L2" s="3">
        <f>((J2*40*K2)/1000)</f>
        <v>137.6</v>
      </c>
      <c r="M2" s="3">
        <f>L2*0.25</f>
        <v>34.4</v>
      </c>
      <c r="N2" s="3">
        <v>14</v>
      </c>
      <c r="O2" s="3">
        <v>436</v>
      </c>
      <c r="P2" s="3">
        <v>728.24</v>
      </c>
      <c r="Q2" s="3">
        <v>10</v>
      </c>
      <c r="R2" s="3">
        <f>P2*Q2</f>
        <v>7282.4</v>
      </c>
      <c r="S2" s="3" t="s">
        <v>24</v>
      </c>
      <c r="T2" s="9" t="s">
        <v>66</v>
      </c>
      <c r="U2" s="9" t="s">
        <v>67</v>
      </c>
      <c r="V2" s="9" t="s">
        <v>68</v>
      </c>
      <c r="W2" s="3">
        <v>300</v>
      </c>
    </row>
    <row r="3" spans="1:23">
      <c r="A3" s="3" t="s">
        <v>19</v>
      </c>
      <c r="B3" s="3" t="s">
        <v>23</v>
      </c>
      <c r="C3" s="3">
        <v>6522</v>
      </c>
      <c r="D3" s="3">
        <v>2</v>
      </c>
      <c r="E3" s="3" t="s">
        <v>35</v>
      </c>
      <c r="F3" s="3">
        <v>9000</v>
      </c>
      <c r="G3" s="3">
        <v>6000</v>
      </c>
      <c r="H3" s="3"/>
      <c r="I3" s="3">
        <v>12</v>
      </c>
      <c r="J3" s="3">
        <v>2900</v>
      </c>
      <c r="K3" s="3">
        <v>1</v>
      </c>
      <c r="L3" s="3">
        <f t="shared" ref="L3:L19" si="0">((J3*40*K3)/1000)</f>
        <v>116</v>
      </c>
      <c r="M3" s="3">
        <f t="shared" ref="M3:M19" si="1">L3*0.25</f>
        <v>29</v>
      </c>
      <c r="N3" s="3">
        <v>14</v>
      </c>
      <c r="O3" s="3">
        <v>442</v>
      </c>
      <c r="P3" s="3">
        <v>696.17</v>
      </c>
      <c r="Q3" s="3">
        <v>10</v>
      </c>
      <c r="R3" s="3">
        <f t="shared" ref="R3:R19" si="2">P3*Q3</f>
        <v>6961.7</v>
      </c>
      <c r="S3" s="3" t="s">
        <v>25</v>
      </c>
      <c r="T3" s="9" t="s">
        <v>69</v>
      </c>
      <c r="U3" s="9" t="s">
        <v>70</v>
      </c>
      <c r="V3" s="9" t="s">
        <v>71</v>
      </c>
      <c r="W3" s="3">
        <v>300</v>
      </c>
    </row>
    <row r="4" spans="1:23">
      <c r="A4" s="3" t="s">
        <v>20</v>
      </c>
      <c r="B4" s="3" t="s">
        <v>22</v>
      </c>
      <c r="C4" s="3">
        <v>6471</v>
      </c>
      <c r="D4" s="3">
        <v>2</v>
      </c>
      <c r="E4" s="3" t="s">
        <v>35</v>
      </c>
      <c r="F4" s="3">
        <v>9000</v>
      </c>
      <c r="G4" s="3">
        <v>6000</v>
      </c>
      <c r="H4" s="3"/>
      <c r="I4" s="3">
        <v>12</v>
      </c>
      <c r="J4" s="3">
        <v>24800</v>
      </c>
      <c r="K4" s="3">
        <v>1</v>
      </c>
      <c r="L4" s="3">
        <f t="shared" si="0"/>
        <v>992</v>
      </c>
      <c r="M4" s="3">
        <f t="shared" si="1"/>
        <v>248</v>
      </c>
      <c r="N4" s="3">
        <v>14</v>
      </c>
      <c r="O4" s="3">
        <v>464</v>
      </c>
      <c r="P4" s="3">
        <v>4702.55</v>
      </c>
      <c r="Q4" s="3">
        <v>10</v>
      </c>
      <c r="R4" s="3">
        <f t="shared" si="2"/>
        <v>47025.5</v>
      </c>
      <c r="S4" s="3" t="s">
        <v>26</v>
      </c>
      <c r="T4" s="9" t="s">
        <v>72</v>
      </c>
      <c r="U4" s="9" t="s">
        <v>73</v>
      </c>
      <c r="V4" s="9" t="s">
        <v>74</v>
      </c>
      <c r="W4" s="3">
        <v>300</v>
      </c>
    </row>
    <row r="5" spans="1:23">
      <c r="A5" s="3" t="s">
        <v>21</v>
      </c>
      <c r="B5" s="3" t="s">
        <v>23</v>
      </c>
      <c r="C5" s="3">
        <v>8492</v>
      </c>
      <c r="D5" s="3">
        <v>2</v>
      </c>
      <c r="E5" s="3" t="s">
        <v>35</v>
      </c>
      <c r="F5" s="3">
        <v>4310</v>
      </c>
      <c r="G5" s="3">
        <v>4000</v>
      </c>
      <c r="H5" s="3"/>
      <c r="I5" s="3">
        <v>12</v>
      </c>
      <c r="J5" s="3">
        <v>7840</v>
      </c>
      <c r="K5" s="3">
        <v>1</v>
      </c>
      <c r="L5" s="3">
        <f t="shared" si="0"/>
        <v>313.60000000000002</v>
      </c>
      <c r="M5" s="3">
        <f t="shared" si="1"/>
        <v>78.400000000000006</v>
      </c>
      <c r="N5" s="3">
        <v>14</v>
      </c>
      <c r="O5" s="3">
        <v>451</v>
      </c>
      <c r="P5" s="3">
        <v>1931.65</v>
      </c>
      <c r="Q5" s="3">
        <v>10</v>
      </c>
      <c r="R5" s="3">
        <f t="shared" si="2"/>
        <v>19316.5</v>
      </c>
      <c r="S5" s="3" t="s">
        <v>27</v>
      </c>
      <c r="T5" s="9" t="s">
        <v>75</v>
      </c>
      <c r="U5" s="9" t="s">
        <v>76</v>
      </c>
      <c r="V5" s="9" t="s">
        <v>77</v>
      </c>
      <c r="W5" s="3">
        <v>300</v>
      </c>
    </row>
    <row r="6" spans="1:23">
      <c r="A6" s="1" t="s">
        <v>28</v>
      </c>
      <c r="B6" s="1" t="s">
        <v>32</v>
      </c>
      <c r="C6" s="1">
        <v>2743</v>
      </c>
      <c r="D6" s="1">
        <v>3</v>
      </c>
      <c r="E6" s="1" t="s">
        <v>35</v>
      </c>
      <c r="F6" s="1">
        <v>9000</v>
      </c>
      <c r="G6" s="1">
        <v>6000</v>
      </c>
      <c r="H6" s="1"/>
      <c r="I6" s="1">
        <v>12</v>
      </c>
      <c r="J6" s="1">
        <v>119.88</v>
      </c>
      <c r="K6" s="1">
        <v>10</v>
      </c>
      <c r="L6" s="1">
        <f t="shared" si="0"/>
        <v>47.951999999999998</v>
      </c>
      <c r="M6" s="1">
        <f t="shared" si="1"/>
        <v>11.988</v>
      </c>
      <c r="N6" s="1">
        <v>14</v>
      </c>
      <c r="O6" s="1">
        <v>447</v>
      </c>
      <c r="P6" s="1">
        <v>838.48</v>
      </c>
      <c r="Q6" s="1">
        <v>10</v>
      </c>
      <c r="R6" s="1">
        <f t="shared" si="2"/>
        <v>8384.7999999999993</v>
      </c>
      <c r="S6" s="1" t="s">
        <v>38</v>
      </c>
      <c r="T6" s="10" t="s">
        <v>78</v>
      </c>
      <c r="U6" s="10" t="s">
        <v>79</v>
      </c>
      <c r="V6" s="10" t="s">
        <v>80</v>
      </c>
      <c r="W6" s="1">
        <v>300</v>
      </c>
    </row>
    <row r="7" spans="1:23">
      <c r="A7" s="1" t="s">
        <v>29</v>
      </c>
      <c r="B7" s="1" t="s">
        <v>23</v>
      </c>
      <c r="C7" s="1">
        <v>2720</v>
      </c>
      <c r="D7" s="1">
        <v>3</v>
      </c>
      <c r="E7" s="1" t="s">
        <v>35</v>
      </c>
      <c r="F7" s="1">
        <v>9000</v>
      </c>
      <c r="G7" s="1">
        <v>6000</v>
      </c>
      <c r="H7" s="1"/>
      <c r="I7" s="1">
        <v>12</v>
      </c>
      <c r="J7" s="1">
        <v>210.8</v>
      </c>
      <c r="K7" s="1">
        <v>10</v>
      </c>
      <c r="L7" s="1">
        <f t="shared" si="0"/>
        <v>84.32</v>
      </c>
      <c r="M7" s="1">
        <f t="shared" si="1"/>
        <v>21.08</v>
      </c>
      <c r="N7" s="1">
        <v>14</v>
      </c>
      <c r="O7" s="1">
        <v>441</v>
      </c>
      <c r="P7" s="1">
        <v>1397.23</v>
      </c>
      <c r="Q7" s="1">
        <v>10</v>
      </c>
      <c r="R7" s="1">
        <f t="shared" si="2"/>
        <v>13972.3</v>
      </c>
      <c r="S7" s="1" t="s">
        <v>39</v>
      </c>
      <c r="T7" s="10" t="s">
        <v>81</v>
      </c>
      <c r="U7" s="10" t="s">
        <v>82</v>
      </c>
      <c r="V7" s="10" t="s">
        <v>83</v>
      </c>
      <c r="W7" s="1">
        <v>300</v>
      </c>
    </row>
    <row r="8" spans="1:23">
      <c r="A8" s="1" t="s">
        <v>30</v>
      </c>
      <c r="B8" s="1" t="s">
        <v>22</v>
      </c>
      <c r="C8" s="1">
        <v>8492</v>
      </c>
      <c r="D8" s="1">
        <v>3</v>
      </c>
      <c r="E8" s="1" t="s">
        <v>35</v>
      </c>
      <c r="F8" s="1">
        <v>9000</v>
      </c>
      <c r="G8" s="1">
        <v>6000</v>
      </c>
      <c r="H8" s="1"/>
      <c r="I8" s="1">
        <v>12</v>
      </c>
      <c r="J8" s="1">
        <v>432.82</v>
      </c>
      <c r="K8" s="1">
        <v>10</v>
      </c>
      <c r="L8" s="1">
        <f t="shared" si="0"/>
        <v>173.12799999999999</v>
      </c>
      <c r="M8" s="1">
        <f t="shared" si="1"/>
        <v>43.281999999999996</v>
      </c>
      <c r="N8" s="1">
        <v>13</v>
      </c>
      <c r="O8" s="1">
        <v>449</v>
      </c>
      <c r="P8" s="1">
        <v>2867.69</v>
      </c>
      <c r="Q8" s="1">
        <v>10</v>
      </c>
      <c r="R8" s="1">
        <f t="shared" si="2"/>
        <v>28676.9</v>
      </c>
      <c r="S8" s="1" t="s">
        <v>40</v>
      </c>
      <c r="T8" s="10" t="s">
        <v>84</v>
      </c>
      <c r="U8" s="10" t="s">
        <v>85</v>
      </c>
      <c r="V8" s="10" t="s">
        <v>86</v>
      </c>
      <c r="W8" s="1">
        <v>300</v>
      </c>
    </row>
    <row r="9" spans="1:23">
      <c r="A9" s="1" t="s">
        <v>31</v>
      </c>
      <c r="B9" s="1" t="s">
        <v>32</v>
      </c>
      <c r="C9" s="1">
        <v>3942</v>
      </c>
      <c r="D9" s="1">
        <v>3</v>
      </c>
      <c r="E9" s="1" t="s">
        <v>35</v>
      </c>
      <c r="F9" s="1">
        <v>9000</v>
      </c>
      <c r="G9" s="1">
        <v>6000</v>
      </c>
      <c r="H9" s="1"/>
      <c r="I9" s="1">
        <v>12</v>
      </c>
      <c r="J9" s="1">
        <v>568.24</v>
      </c>
      <c r="K9" s="1">
        <v>10</v>
      </c>
      <c r="L9" s="1">
        <f t="shared" si="0"/>
        <v>227.29599999999999</v>
      </c>
      <c r="M9" s="1">
        <f t="shared" si="1"/>
        <v>56.823999999999998</v>
      </c>
      <c r="N9" s="1">
        <v>13</v>
      </c>
      <c r="O9" s="1">
        <v>449</v>
      </c>
      <c r="P9" s="1">
        <v>2917.64</v>
      </c>
      <c r="Q9" s="1">
        <v>10</v>
      </c>
      <c r="R9" s="1">
        <f t="shared" si="2"/>
        <v>29176.399999999998</v>
      </c>
      <c r="S9" s="1" t="s">
        <v>41</v>
      </c>
      <c r="T9" s="10" t="s">
        <v>87</v>
      </c>
      <c r="U9" s="10" t="s">
        <v>88</v>
      </c>
      <c r="V9" s="10" t="s">
        <v>89</v>
      </c>
      <c r="W9" s="1">
        <v>300</v>
      </c>
    </row>
    <row r="10" spans="1:23">
      <c r="A10" s="1" t="s">
        <v>37</v>
      </c>
      <c r="B10" s="1" t="s">
        <v>33</v>
      </c>
      <c r="C10" s="1">
        <v>6522</v>
      </c>
      <c r="D10" s="1">
        <v>3</v>
      </c>
      <c r="E10" s="1" t="s">
        <v>36</v>
      </c>
      <c r="F10" s="1">
        <v>5637</v>
      </c>
      <c r="G10" s="1">
        <v>4000</v>
      </c>
      <c r="H10" s="1"/>
      <c r="I10" s="1">
        <v>12</v>
      </c>
      <c r="J10" s="1">
        <v>228.72</v>
      </c>
      <c r="K10" s="1">
        <v>10</v>
      </c>
      <c r="L10" s="1">
        <f t="shared" si="0"/>
        <v>91.488</v>
      </c>
      <c r="M10" s="1">
        <f t="shared" si="1"/>
        <v>22.872</v>
      </c>
      <c r="N10" s="1">
        <v>14</v>
      </c>
      <c r="O10" s="1">
        <v>442</v>
      </c>
      <c r="P10" s="1">
        <v>3610.95</v>
      </c>
      <c r="Q10" s="1">
        <v>10</v>
      </c>
      <c r="R10" s="1">
        <f t="shared" si="2"/>
        <v>36109.5</v>
      </c>
      <c r="S10" s="1" t="s">
        <v>42</v>
      </c>
      <c r="T10" s="10" t="s">
        <v>90</v>
      </c>
      <c r="U10" s="10" t="s">
        <v>91</v>
      </c>
      <c r="V10" s="10" t="s">
        <v>92</v>
      </c>
      <c r="W10" s="1">
        <v>300</v>
      </c>
    </row>
    <row r="11" spans="1:23">
      <c r="A11" s="6" t="s">
        <v>43</v>
      </c>
      <c r="B11" s="6" t="s">
        <v>23</v>
      </c>
      <c r="C11" s="6">
        <v>6423</v>
      </c>
      <c r="D11" s="6">
        <v>4</v>
      </c>
      <c r="E11" s="6" t="s">
        <v>35</v>
      </c>
      <c r="F11" s="6">
        <v>9000</v>
      </c>
      <c r="G11" s="6">
        <v>6000</v>
      </c>
      <c r="H11" s="6"/>
      <c r="I11" s="6">
        <v>12</v>
      </c>
      <c r="J11" s="6">
        <v>1535.17</v>
      </c>
      <c r="K11" s="6">
        <v>6.04</v>
      </c>
      <c r="L11" s="6">
        <f t="shared" si="0"/>
        <v>370.89707200000004</v>
      </c>
      <c r="M11" s="6">
        <f t="shared" si="1"/>
        <v>92.724268000000009</v>
      </c>
      <c r="N11" s="6">
        <v>13</v>
      </c>
      <c r="O11" s="6">
        <v>514</v>
      </c>
      <c r="P11" s="6">
        <v>1017.21</v>
      </c>
      <c r="Q11" s="6">
        <v>10</v>
      </c>
      <c r="R11" s="6">
        <f t="shared" si="2"/>
        <v>10172.1</v>
      </c>
      <c r="S11" s="6" t="s">
        <v>50</v>
      </c>
      <c r="T11" s="11" t="s">
        <v>93</v>
      </c>
      <c r="U11" s="11" t="s">
        <v>94</v>
      </c>
      <c r="V11" s="11" t="s">
        <v>95</v>
      </c>
      <c r="W11" s="6">
        <v>300</v>
      </c>
    </row>
    <row r="12" spans="1:23">
      <c r="A12" s="6" t="s">
        <v>44</v>
      </c>
      <c r="B12" s="6" t="s">
        <v>22</v>
      </c>
      <c r="C12" s="6">
        <v>8667</v>
      </c>
      <c r="D12" s="6">
        <v>4</v>
      </c>
      <c r="E12" s="6" t="s">
        <v>35</v>
      </c>
      <c r="F12" s="6">
        <v>9000</v>
      </c>
      <c r="G12" s="6">
        <v>6000</v>
      </c>
      <c r="H12" s="6"/>
      <c r="I12" s="6">
        <v>12</v>
      </c>
      <c r="J12" s="6">
        <v>1609.53</v>
      </c>
      <c r="K12" s="6">
        <v>8.08</v>
      </c>
      <c r="L12" s="6">
        <f t="shared" si="0"/>
        <v>520.20009599999992</v>
      </c>
      <c r="M12" s="6">
        <f t="shared" si="1"/>
        <v>130.05002399999998</v>
      </c>
      <c r="N12" s="6">
        <v>13</v>
      </c>
      <c r="O12" s="6">
        <v>470</v>
      </c>
      <c r="P12" s="6">
        <v>1596.63</v>
      </c>
      <c r="Q12" s="6">
        <v>10</v>
      </c>
      <c r="R12" s="6">
        <f t="shared" si="2"/>
        <v>15966.300000000001</v>
      </c>
      <c r="S12" s="6" t="s">
        <v>51</v>
      </c>
      <c r="T12" s="11" t="s">
        <v>96</v>
      </c>
      <c r="U12" s="6" t="s">
        <v>97</v>
      </c>
      <c r="V12" s="6" t="s">
        <v>98</v>
      </c>
      <c r="W12" s="6">
        <v>300</v>
      </c>
    </row>
    <row r="13" spans="1:23">
      <c r="A13" s="6" t="s">
        <v>45</v>
      </c>
      <c r="B13" s="6" t="s">
        <v>32</v>
      </c>
      <c r="C13" s="6">
        <v>6423</v>
      </c>
      <c r="D13" s="6">
        <v>4</v>
      </c>
      <c r="E13" s="6" t="s">
        <v>35</v>
      </c>
      <c r="F13" s="6">
        <v>9000</v>
      </c>
      <c r="G13" s="6">
        <v>6000</v>
      </c>
      <c r="H13" s="6"/>
      <c r="I13" s="6">
        <v>12</v>
      </c>
      <c r="J13" s="6">
        <v>1368.98</v>
      </c>
      <c r="K13" s="6">
        <v>2.3199999999999998</v>
      </c>
      <c r="L13" s="6">
        <f t="shared" si="0"/>
        <v>127.04134399999998</v>
      </c>
      <c r="M13" s="6">
        <f t="shared" si="1"/>
        <v>31.760335999999995</v>
      </c>
      <c r="N13" s="6">
        <v>13</v>
      </c>
      <c r="O13" s="6">
        <v>498</v>
      </c>
      <c r="P13" s="6">
        <v>815.88</v>
      </c>
      <c r="Q13" s="6">
        <v>10</v>
      </c>
      <c r="R13" s="6">
        <f t="shared" si="2"/>
        <v>8158.8</v>
      </c>
      <c r="S13" s="6" t="s">
        <v>52</v>
      </c>
      <c r="T13" s="11" t="s">
        <v>99</v>
      </c>
      <c r="U13" s="6" t="s">
        <v>100</v>
      </c>
      <c r="V13" s="6" t="s">
        <v>101</v>
      </c>
      <c r="W13" s="6">
        <v>300</v>
      </c>
    </row>
    <row r="14" spans="1:23">
      <c r="A14" s="6" t="s">
        <v>46</v>
      </c>
      <c r="B14" s="6" t="s">
        <v>22</v>
      </c>
      <c r="C14" s="6">
        <v>3942</v>
      </c>
      <c r="D14" s="6">
        <v>4</v>
      </c>
      <c r="E14" s="6" t="s">
        <v>35</v>
      </c>
      <c r="F14" s="6">
        <v>9000</v>
      </c>
      <c r="G14" s="6">
        <v>6000</v>
      </c>
      <c r="H14" s="6"/>
      <c r="I14" s="6">
        <v>12</v>
      </c>
      <c r="J14" s="6">
        <v>1439.28</v>
      </c>
      <c r="K14" s="6">
        <v>9.56</v>
      </c>
      <c r="L14" s="6">
        <f t="shared" si="0"/>
        <v>550.380672</v>
      </c>
      <c r="M14" s="6">
        <f t="shared" si="1"/>
        <v>137.595168</v>
      </c>
      <c r="N14" s="6">
        <v>13</v>
      </c>
      <c r="O14" s="6">
        <v>481</v>
      </c>
      <c r="P14" s="6">
        <v>1417.8</v>
      </c>
      <c r="Q14" s="6">
        <v>10</v>
      </c>
      <c r="R14" s="6">
        <f t="shared" si="2"/>
        <v>14178</v>
      </c>
      <c r="S14" s="6" t="s">
        <v>49</v>
      </c>
      <c r="T14" s="11" t="s">
        <v>102</v>
      </c>
      <c r="U14" s="6" t="s">
        <v>103</v>
      </c>
      <c r="V14" s="6" t="s">
        <v>104</v>
      </c>
      <c r="W14" s="6">
        <v>300</v>
      </c>
    </row>
    <row r="15" spans="1:23">
      <c r="A15" s="6" t="s">
        <v>47</v>
      </c>
      <c r="B15" s="6" t="s">
        <v>33</v>
      </c>
      <c r="C15" s="6">
        <v>8079</v>
      </c>
      <c r="D15" s="6">
        <v>4</v>
      </c>
      <c r="E15" s="6" t="s">
        <v>36</v>
      </c>
      <c r="F15" s="6">
        <v>8900</v>
      </c>
      <c r="G15" s="6">
        <v>6000</v>
      </c>
      <c r="H15" s="6"/>
      <c r="I15" s="6">
        <v>12</v>
      </c>
      <c r="J15" s="6">
        <v>1409.71</v>
      </c>
      <c r="K15" s="6">
        <v>2.8</v>
      </c>
      <c r="L15" s="6">
        <f t="shared" si="0"/>
        <v>157.88751999999999</v>
      </c>
      <c r="M15" s="6">
        <f t="shared" si="1"/>
        <v>39.471879999999999</v>
      </c>
      <c r="N15" s="6">
        <v>13</v>
      </c>
      <c r="O15" s="6">
        <v>477</v>
      </c>
      <c r="P15" s="6">
        <v>1445.59</v>
      </c>
      <c r="Q15" s="6">
        <v>10</v>
      </c>
      <c r="R15" s="6">
        <f t="shared" si="2"/>
        <v>14455.9</v>
      </c>
      <c r="S15" s="6" t="s">
        <v>53</v>
      </c>
      <c r="T15" s="11" t="s">
        <v>105</v>
      </c>
      <c r="U15" s="6" t="s">
        <v>106</v>
      </c>
      <c r="V15" s="6" t="s">
        <v>107</v>
      </c>
      <c r="W15" s="6">
        <v>300</v>
      </c>
    </row>
    <row r="16" spans="1:23">
      <c r="A16" s="6" t="s">
        <v>48</v>
      </c>
      <c r="B16" s="6" t="s">
        <v>33</v>
      </c>
      <c r="C16" s="6">
        <v>2701</v>
      </c>
      <c r="D16" s="6">
        <v>4</v>
      </c>
      <c r="E16" s="6" t="s">
        <v>36</v>
      </c>
      <c r="F16" s="6">
        <v>8900</v>
      </c>
      <c r="G16" s="6">
        <v>6000</v>
      </c>
      <c r="H16" s="6"/>
      <c r="I16" s="6">
        <v>12</v>
      </c>
      <c r="J16" s="6">
        <v>1835.65</v>
      </c>
      <c r="K16" s="6">
        <v>0.84</v>
      </c>
      <c r="L16" s="6">
        <f t="shared" si="0"/>
        <v>61.677839999999996</v>
      </c>
      <c r="M16" s="6">
        <f t="shared" si="1"/>
        <v>15.419459999999999</v>
      </c>
      <c r="N16" s="6">
        <v>15</v>
      </c>
      <c r="O16" s="6">
        <v>456</v>
      </c>
      <c r="P16" s="6">
        <v>3606.68</v>
      </c>
      <c r="Q16" s="6">
        <v>10</v>
      </c>
      <c r="R16" s="6">
        <f t="shared" si="2"/>
        <v>36066.799999999996</v>
      </c>
      <c r="S16" s="6" t="s">
        <v>54</v>
      </c>
      <c r="T16" s="11" t="s">
        <v>108</v>
      </c>
      <c r="U16" s="6" t="s">
        <v>109</v>
      </c>
      <c r="V16" s="6" t="s">
        <v>110</v>
      </c>
      <c r="W16" s="6">
        <v>300</v>
      </c>
    </row>
    <row r="17" spans="1:23">
      <c r="A17" s="7" t="s">
        <v>56</v>
      </c>
      <c r="B17" s="7" t="s">
        <v>32</v>
      </c>
      <c r="C17" s="7">
        <v>8325</v>
      </c>
      <c r="D17" s="7">
        <v>5</v>
      </c>
      <c r="E17" s="7" t="s">
        <v>35</v>
      </c>
      <c r="F17" s="7">
        <v>9000</v>
      </c>
      <c r="G17" s="7">
        <v>6000</v>
      </c>
      <c r="H17" s="7"/>
      <c r="I17" s="7">
        <v>12</v>
      </c>
      <c r="J17" s="7">
        <v>2745.53</v>
      </c>
      <c r="K17" s="7">
        <v>5</v>
      </c>
      <c r="L17" s="7">
        <f t="shared" si="0"/>
        <v>549.10599999999999</v>
      </c>
      <c r="M17" s="7">
        <f t="shared" si="1"/>
        <v>137.2765</v>
      </c>
      <c r="N17" s="7">
        <v>13</v>
      </c>
      <c r="O17" s="7">
        <v>483</v>
      </c>
      <c r="P17" s="7">
        <v>2143.2800000000002</v>
      </c>
      <c r="Q17" s="7">
        <v>8.8000000000000007</v>
      </c>
      <c r="R17" s="7">
        <f t="shared" si="2"/>
        <v>18860.864000000005</v>
      </c>
      <c r="S17" s="7" t="s">
        <v>59</v>
      </c>
      <c r="T17" s="12" t="s">
        <v>111</v>
      </c>
      <c r="U17" s="7" t="s">
        <v>112</v>
      </c>
      <c r="V17" s="7" t="s">
        <v>113</v>
      </c>
      <c r="W17" s="7">
        <v>300</v>
      </c>
    </row>
    <row r="18" spans="1:23">
      <c r="A18" s="7" t="s">
        <v>57</v>
      </c>
      <c r="B18" s="7" t="s">
        <v>22</v>
      </c>
      <c r="C18" s="7">
        <v>8325</v>
      </c>
      <c r="D18" s="7">
        <v>5</v>
      </c>
      <c r="E18" s="7" t="s">
        <v>35</v>
      </c>
      <c r="F18" s="7">
        <v>9000</v>
      </c>
      <c r="G18" s="7">
        <v>6000</v>
      </c>
      <c r="H18" s="7"/>
      <c r="I18" s="7">
        <v>12</v>
      </c>
      <c r="J18" s="7">
        <v>1961.25</v>
      </c>
      <c r="K18" s="7">
        <v>5</v>
      </c>
      <c r="L18" s="7">
        <f t="shared" si="0"/>
        <v>392.25</v>
      </c>
      <c r="M18" s="7">
        <f t="shared" si="1"/>
        <v>98.0625</v>
      </c>
      <c r="N18" s="7">
        <v>13</v>
      </c>
      <c r="O18" s="7">
        <v>504</v>
      </c>
      <c r="P18" s="7">
        <v>3242.34</v>
      </c>
      <c r="Q18" s="7">
        <v>7.2</v>
      </c>
      <c r="R18" s="7">
        <f t="shared" si="2"/>
        <v>23344.848000000002</v>
      </c>
      <c r="S18" s="7" t="s">
        <v>60</v>
      </c>
      <c r="T18" s="12" t="s">
        <v>114</v>
      </c>
      <c r="U18" s="7" t="s">
        <v>115</v>
      </c>
      <c r="V18" s="7" t="s">
        <v>116</v>
      </c>
      <c r="W18" s="7">
        <v>300</v>
      </c>
    </row>
    <row r="19" spans="1:23">
      <c r="A19" s="7" t="s">
        <v>58</v>
      </c>
      <c r="B19" s="7" t="s">
        <v>32</v>
      </c>
      <c r="C19" s="7">
        <v>8667</v>
      </c>
      <c r="D19" s="7">
        <v>5</v>
      </c>
      <c r="E19" s="7" t="s">
        <v>35</v>
      </c>
      <c r="F19" s="7">
        <v>9000</v>
      </c>
      <c r="G19" s="7">
        <v>6000</v>
      </c>
      <c r="H19" s="7"/>
      <c r="I19" s="7">
        <v>12</v>
      </c>
      <c r="J19" s="7">
        <v>1648.53</v>
      </c>
      <c r="K19" s="7">
        <v>5</v>
      </c>
      <c r="L19" s="7">
        <f t="shared" si="0"/>
        <v>329.70600000000002</v>
      </c>
      <c r="M19" s="7">
        <f t="shared" si="1"/>
        <v>82.426500000000004</v>
      </c>
      <c r="N19" s="7">
        <v>13</v>
      </c>
      <c r="O19" s="7">
        <v>519</v>
      </c>
      <c r="P19" s="7">
        <v>2461.75</v>
      </c>
      <c r="Q19" s="7">
        <v>6.68</v>
      </c>
      <c r="R19" s="7">
        <f t="shared" si="2"/>
        <v>16444.489999999998</v>
      </c>
      <c r="S19" s="7" t="s">
        <v>61</v>
      </c>
      <c r="T19" s="12" t="s">
        <v>117</v>
      </c>
      <c r="U19" s="7" t="s">
        <v>118</v>
      </c>
      <c r="V19" s="7" t="s">
        <v>119</v>
      </c>
      <c r="W19" s="7">
        <v>300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2" spans="1:23">
      <c r="W22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4ADB-50F9-4924-9CD5-A19C36CB5CE5}">
  <dimension ref="B36:AY43"/>
  <sheetViews>
    <sheetView workbookViewId="0">
      <selection activeCell="I51" sqref="I51"/>
    </sheetView>
  </sheetViews>
  <sheetFormatPr baseColWidth="10" defaultColWidth="8.83203125" defaultRowHeight="15"/>
  <cols>
    <col min="3" max="3" width="10.6640625" customWidth="1"/>
  </cols>
  <sheetData>
    <row r="36" spans="2:51" ht="19">
      <c r="B36" s="13" t="s">
        <v>62</v>
      </c>
      <c r="C36" s="13"/>
      <c r="D36" s="13"/>
      <c r="O36" s="13" t="s">
        <v>63</v>
      </c>
      <c r="P36" s="13"/>
      <c r="Q36" s="13"/>
      <c r="AC36" s="13" t="s">
        <v>64</v>
      </c>
      <c r="AD36" s="13"/>
      <c r="AE36" s="13"/>
      <c r="AQ36" s="13" t="s">
        <v>65</v>
      </c>
      <c r="AR36" s="13"/>
      <c r="AS36" s="13"/>
    </row>
    <row r="37" spans="2:51" ht="29.25" customHeight="1">
      <c r="B37" s="8" t="s">
        <v>0</v>
      </c>
      <c r="C37" s="8" t="s">
        <v>1</v>
      </c>
      <c r="D37" s="8" t="s">
        <v>2</v>
      </c>
      <c r="E37" s="8" t="s">
        <v>3</v>
      </c>
      <c r="F37" s="8" t="s">
        <v>4</v>
      </c>
      <c r="G37" s="8" t="s">
        <v>5</v>
      </c>
      <c r="H37" s="8" t="s">
        <v>6</v>
      </c>
      <c r="I37" s="8" t="s">
        <v>7</v>
      </c>
      <c r="J37" s="8" t="s">
        <v>8</v>
      </c>
      <c r="O37" s="8" t="s">
        <v>0</v>
      </c>
      <c r="P37" s="8" t="s">
        <v>1</v>
      </c>
      <c r="Q37" s="8" t="s">
        <v>2</v>
      </c>
      <c r="R37" s="8" t="s">
        <v>3</v>
      </c>
      <c r="S37" s="8" t="s">
        <v>4</v>
      </c>
      <c r="T37" s="8" t="s">
        <v>5</v>
      </c>
      <c r="U37" s="8" t="s">
        <v>6</v>
      </c>
      <c r="V37" s="8" t="s">
        <v>7</v>
      </c>
      <c r="W37" s="8" t="s">
        <v>8</v>
      </c>
      <c r="AC37" s="8" t="s">
        <v>0</v>
      </c>
      <c r="AD37" s="8" t="s">
        <v>1</v>
      </c>
      <c r="AE37" s="8" t="s">
        <v>2</v>
      </c>
      <c r="AF37" s="8" t="s">
        <v>3</v>
      </c>
      <c r="AG37" s="8" t="s">
        <v>4</v>
      </c>
      <c r="AH37" s="8" t="s">
        <v>5</v>
      </c>
      <c r="AI37" s="8" t="s">
        <v>6</v>
      </c>
      <c r="AJ37" s="8" t="s">
        <v>7</v>
      </c>
      <c r="AK37" s="8" t="s">
        <v>8</v>
      </c>
      <c r="AQ37" s="8" t="s">
        <v>0</v>
      </c>
      <c r="AR37" s="8" t="s">
        <v>1</v>
      </c>
      <c r="AS37" s="8" t="s">
        <v>2</v>
      </c>
      <c r="AT37" s="8" t="s">
        <v>3</v>
      </c>
      <c r="AU37" s="8" t="s">
        <v>4</v>
      </c>
      <c r="AV37" s="8" t="s">
        <v>5</v>
      </c>
      <c r="AW37" s="8" t="s">
        <v>6</v>
      </c>
      <c r="AX37" s="8" t="s">
        <v>7</v>
      </c>
      <c r="AY37" s="8" t="s">
        <v>8</v>
      </c>
    </row>
    <row r="38" spans="2:51">
      <c r="B38" s="2" t="s">
        <v>18</v>
      </c>
      <c r="C38" s="2" t="s">
        <v>22</v>
      </c>
      <c r="D38" s="2">
        <v>6522</v>
      </c>
      <c r="E38" s="2">
        <v>9000</v>
      </c>
      <c r="F38" s="2">
        <v>6000</v>
      </c>
      <c r="G38" s="2">
        <v>12</v>
      </c>
      <c r="H38" s="2">
        <v>3440</v>
      </c>
      <c r="I38" s="2">
        <v>1</v>
      </c>
      <c r="J38" s="2">
        <v>137.6</v>
      </c>
      <c r="O38" s="2" t="s">
        <v>28</v>
      </c>
      <c r="P38" s="2" t="s">
        <v>32</v>
      </c>
      <c r="Q38" s="2">
        <v>2743</v>
      </c>
      <c r="R38" s="2">
        <v>9000</v>
      </c>
      <c r="S38" s="2">
        <v>6000</v>
      </c>
      <c r="T38" s="2">
        <v>12</v>
      </c>
      <c r="U38" s="2">
        <v>119.88</v>
      </c>
      <c r="V38" s="2">
        <v>10</v>
      </c>
      <c r="W38" s="2">
        <v>47.951999999999998</v>
      </c>
      <c r="AC38" s="2" t="s">
        <v>43</v>
      </c>
      <c r="AD38" s="2" t="s">
        <v>23</v>
      </c>
      <c r="AE38" s="2">
        <v>6423</v>
      </c>
      <c r="AF38" s="2">
        <v>9000</v>
      </c>
      <c r="AG38" s="2">
        <v>6000</v>
      </c>
      <c r="AH38" s="2">
        <v>12</v>
      </c>
      <c r="AI38" s="2">
        <v>1535.17</v>
      </c>
      <c r="AJ38" s="2">
        <v>6.04</v>
      </c>
      <c r="AK38" s="2">
        <v>370.89707199999998</v>
      </c>
      <c r="AQ38" s="2" t="s">
        <v>56</v>
      </c>
      <c r="AR38" s="2" t="s">
        <v>32</v>
      </c>
      <c r="AS38" s="2">
        <v>8325</v>
      </c>
      <c r="AT38" s="2">
        <v>9000</v>
      </c>
      <c r="AU38" s="2">
        <v>6000</v>
      </c>
      <c r="AV38" s="2">
        <v>12</v>
      </c>
      <c r="AW38" s="2">
        <v>2745.53</v>
      </c>
      <c r="AX38" s="2">
        <v>5</v>
      </c>
      <c r="AY38" s="2">
        <v>549.10599999999999</v>
      </c>
    </row>
    <row r="39" spans="2:51">
      <c r="B39" s="2" t="s">
        <v>19</v>
      </c>
      <c r="C39" s="2" t="s">
        <v>23</v>
      </c>
      <c r="D39" s="2">
        <v>6522</v>
      </c>
      <c r="E39" s="2">
        <v>9000</v>
      </c>
      <c r="F39" s="2">
        <v>6000</v>
      </c>
      <c r="G39" s="2">
        <v>12</v>
      </c>
      <c r="H39" s="2">
        <v>2900</v>
      </c>
      <c r="I39" s="2">
        <v>1</v>
      </c>
      <c r="J39" s="2">
        <v>116</v>
      </c>
      <c r="O39" s="2" t="s">
        <v>29</v>
      </c>
      <c r="P39" s="2" t="s">
        <v>23</v>
      </c>
      <c r="Q39" s="2">
        <v>2720</v>
      </c>
      <c r="R39" s="2">
        <v>9000</v>
      </c>
      <c r="S39" s="2">
        <v>6000</v>
      </c>
      <c r="T39" s="2">
        <v>12</v>
      </c>
      <c r="U39" s="2">
        <v>210.8</v>
      </c>
      <c r="V39" s="2">
        <v>10</v>
      </c>
      <c r="W39" s="2">
        <v>84.32</v>
      </c>
      <c r="AC39" s="2" t="s">
        <v>44</v>
      </c>
      <c r="AD39" s="2" t="s">
        <v>22</v>
      </c>
      <c r="AE39" s="2">
        <v>8667</v>
      </c>
      <c r="AF39" s="2">
        <v>9000</v>
      </c>
      <c r="AG39" s="2">
        <v>6000</v>
      </c>
      <c r="AH39" s="2">
        <v>12</v>
      </c>
      <c r="AI39" s="2">
        <v>1609.53</v>
      </c>
      <c r="AJ39" s="2">
        <v>8.08</v>
      </c>
      <c r="AK39" s="2">
        <v>520.20009600000003</v>
      </c>
      <c r="AQ39" s="2" t="s">
        <v>57</v>
      </c>
      <c r="AR39" s="2" t="s">
        <v>22</v>
      </c>
      <c r="AS39" s="2">
        <v>8325</v>
      </c>
      <c r="AT39" s="2">
        <v>9000</v>
      </c>
      <c r="AU39" s="2">
        <v>6000</v>
      </c>
      <c r="AV39" s="2">
        <v>12</v>
      </c>
      <c r="AW39" s="2">
        <v>1961.25</v>
      </c>
      <c r="AX39" s="2">
        <v>5</v>
      </c>
      <c r="AY39" s="2">
        <v>392.25</v>
      </c>
    </row>
    <row r="40" spans="2:51">
      <c r="B40" s="2" t="s">
        <v>20</v>
      </c>
      <c r="C40" s="2" t="s">
        <v>22</v>
      </c>
      <c r="D40" s="2">
        <v>6471</v>
      </c>
      <c r="E40" s="2">
        <v>9000</v>
      </c>
      <c r="F40" s="2">
        <v>6000</v>
      </c>
      <c r="G40" s="2">
        <v>12</v>
      </c>
      <c r="H40" s="2">
        <v>24800</v>
      </c>
      <c r="I40" s="2">
        <v>1</v>
      </c>
      <c r="J40" s="2">
        <v>992</v>
      </c>
      <c r="O40" s="2" t="s">
        <v>30</v>
      </c>
      <c r="P40" s="2" t="s">
        <v>22</v>
      </c>
      <c r="Q40" s="2">
        <v>8492</v>
      </c>
      <c r="R40" s="2">
        <v>9000</v>
      </c>
      <c r="S40" s="2">
        <v>6000</v>
      </c>
      <c r="T40" s="2">
        <v>12</v>
      </c>
      <c r="U40" s="2">
        <v>432.82</v>
      </c>
      <c r="V40" s="2">
        <v>10</v>
      </c>
      <c r="W40" s="2">
        <v>173.12799999999999</v>
      </c>
      <c r="AC40" s="2" t="s">
        <v>45</v>
      </c>
      <c r="AD40" s="2" t="s">
        <v>32</v>
      </c>
      <c r="AE40" s="2">
        <v>6423</v>
      </c>
      <c r="AF40" s="2">
        <v>9000</v>
      </c>
      <c r="AG40" s="2">
        <v>6000</v>
      </c>
      <c r="AH40" s="2">
        <v>12</v>
      </c>
      <c r="AI40" s="2">
        <v>1368.98</v>
      </c>
      <c r="AJ40" s="2">
        <v>2.3199999999999998</v>
      </c>
      <c r="AK40" s="2">
        <v>127.041344</v>
      </c>
      <c r="AQ40" s="2" t="s">
        <v>58</v>
      </c>
      <c r="AR40" s="2" t="s">
        <v>32</v>
      </c>
      <c r="AS40" s="2">
        <v>8667</v>
      </c>
      <c r="AT40" s="2">
        <v>9000</v>
      </c>
      <c r="AU40" s="2">
        <v>6000</v>
      </c>
      <c r="AV40" s="2">
        <v>12</v>
      </c>
      <c r="AW40" s="2">
        <v>1648.53</v>
      </c>
      <c r="AX40" s="2">
        <v>5</v>
      </c>
      <c r="AY40" s="2">
        <v>329.70600000000002</v>
      </c>
    </row>
    <row r="41" spans="2:51">
      <c r="B41" s="2" t="s">
        <v>21</v>
      </c>
      <c r="C41" s="2" t="s">
        <v>23</v>
      </c>
      <c r="D41" s="2">
        <v>8492</v>
      </c>
      <c r="E41" s="2">
        <v>4310</v>
      </c>
      <c r="F41" s="2">
        <v>4000</v>
      </c>
      <c r="G41" s="2">
        <v>12</v>
      </c>
      <c r="H41" s="2">
        <v>7840</v>
      </c>
      <c r="I41" s="2">
        <v>1</v>
      </c>
      <c r="J41" s="2">
        <v>313.60000000000002</v>
      </c>
      <c r="O41" s="2" t="s">
        <v>31</v>
      </c>
      <c r="P41" s="2" t="s">
        <v>32</v>
      </c>
      <c r="Q41" s="2">
        <v>3942</v>
      </c>
      <c r="R41" s="2">
        <v>9000</v>
      </c>
      <c r="S41" s="2">
        <v>6000</v>
      </c>
      <c r="T41" s="2">
        <v>12</v>
      </c>
      <c r="U41" s="2">
        <v>568.24</v>
      </c>
      <c r="V41" s="2">
        <v>10</v>
      </c>
      <c r="W41" s="2">
        <v>227.29599999999999</v>
      </c>
      <c r="AC41" s="2" t="s">
        <v>46</v>
      </c>
      <c r="AD41" s="2" t="s">
        <v>22</v>
      </c>
      <c r="AE41" s="2">
        <v>3942</v>
      </c>
      <c r="AF41" s="2">
        <v>9000</v>
      </c>
      <c r="AG41" s="2">
        <v>6000</v>
      </c>
      <c r="AH41" s="2">
        <v>12</v>
      </c>
      <c r="AI41" s="2">
        <v>1439.28</v>
      </c>
      <c r="AJ41" s="2">
        <v>9.56</v>
      </c>
      <c r="AK41" s="2">
        <v>550.380672</v>
      </c>
    </row>
    <row r="42" spans="2:51">
      <c r="O42" s="2" t="s">
        <v>37</v>
      </c>
      <c r="P42" s="2" t="s">
        <v>33</v>
      </c>
      <c r="Q42" s="2">
        <v>6522</v>
      </c>
      <c r="R42" s="2">
        <v>5637</v>
      </c>
      <c r="S42" s="2">
        <v>4000</v>
      </c>
      <c r="T42" s="2">
        <v>12</v>
      </c>
      <c r="U42" s="2">
        <v>228.72</v>
      </c>
      <c r="V42" s="2">
        <v>10</v>
      </c>
      <c r="W42" s="2">
        <v>91.488</v>
      </c>
      <c r="AC42" s="2" t="s">
        <v>47</v>
      </c>
      <c r="AD42" s="2" t="s">
        <v>33</v>
      </c>
      <c r="AE42" s="2">
        <v>8079</v>
      </c>
      <c r="AF42" s="2">
        <v>8900</v>
      </c>
      <c r="AG42" s="2">
        <v>6000</v>
      </c>
      <c r="AH42" s="2">
        <v>12</v>
      </c>
      <c r="AI42" s="2">
        <v>1409.71</v>
      </c>
      <c r="AJ42" s="2">
        <v>2.8</v>
      </c>
      <c r="AK42" s="2">
        <v>157.88751999999999</v>
      </c>
    </row>
    <row r="43" spans="2:51">
      <c r="AC43" s="2" t="s">
        <v>48</v>
      </c>
      <c r="AD43" s="2" t="s">
        <v>33</v>
      </c>
      <c r="AE43" s="2">
        <v>2701</v>
      </c>
      <c r="AF43" s="2">
        <v>8900</v>
      </c>
      <c r="AG43" s="2">
        <v>6000</v>
      </c>
      <c r="AH43" s="2">
        <v>12</v>
      </c>
      <c r="AI43" s="2">
        <v>1835.65</v>
      </c>
      <c r="AJ43" s="2">
        <v>0.84</v>
      </c>
      <c r="AK43" s="2">
        <v>61.677840000000003</v>
      </c>
    </row>
  </sheetData>
  <mergeCells count="4">
    <mergeCell ref="B36:D36"/>
    <mergeCell ref="O36:Q36"/>
    <mergeCell ref="AC36:AE36"/>
    <mergeCell ref="AQ36:AS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E1DE-29DE-4DC3-9783-1DA5F9BF6DBC}">
  <dimension ref="B36:BC43"/>
  <sheetViews>
    <sheetView workbookViewId="0">
      <selection activeCell="L53" sqref="L53"/>
    </sheetView>
  </sheetViews>
  <sheetFormatPr baseColWidth="10" defaultColWidth="8.83203125" defaultRowHeight="15"/>
  <cols>
    <col min="3" max="3" width="11.1640625" customWidth="1"/>
    <col min="7" max="7" width="11.5" customWidth="1"/>
    <col min="9" max="9" width="11.5" customWidth="1"/>
    <col min="13" max="13" width="12.5" customWidth="1"/>
    <col min="17" max="17" width="11.1640625" customWidth="1"/>
    <col min="31" max="31" width="11.5" customWidth="1"/>
    <col min="45" max="45" width="11.33203125" customWidth="1"/>
  </cols>
  <sheetData>
    <row r="36" spans="2:55" ht="19">
      <c r="B36" s="14" t="s">
        <v>62</v>
      </c>
      <c r="C36" s="14"/>
      <c r="D36" s="14"/>
      <c r="P36" s="14" t="s">
        <v>63</v>
      </c>
      <c r="Q36" s="14"/>
      <c r="R36" s="14"/>
      <c r="AD36" s="14" t="s">
        <v>64</v>
      </c>
      <c r="AE36" s="14"/>
      <c r="AF36" s="14"/>
      <c r="AR36" s="14" t="s">
        <v>65</v>
      </c>
      <c r="AS36" s="14"/>
      <c r="AT36" s="14"/>
    </row>
    <row r="37" spans="2:55" ht="32">
      <c r="B37" s="8" t="s">
        <v>0</v>
      </c>
      <c r="C37" s="8" t="s">
        <v>1</v>
      </c>
      <c r="D37" s="8" t="s">
        <v>2</v>
      </c>
      <c r="E37" s="8" t="s">
        <v>3</v>
      </c>
      <c r="F37" s="8" t="s">
        <v>4</v>
      </c>
      <c r="G37" s="8" t="s">
        <v>9</v>
      </c>
      <c r="H37" s="8" t="s">
        <v>10</v>
      </c>
      <c r="I37" s="8" t="s">
        <v>11</v>
      </c>
      <c r="J37" s="8" t="s">
        <v>12</v>
      </c>
      <c r="K37" s="8" t="s">
        <v>13</v>
      </c>
      <c r="L37" s="8" t="s">
        <v>12</v>
      </c>
      <c r="M37" s="8" t="s">
        <v>14</v>
      </c>
      <c r="P37" s="8" t="s">
        <v>0</v>
      </c>
      <c r="Q37" s="8" t="s">
        <v>1</v>
      </c>
      <c r="R37" s="8" t="s">
        <v>2</v>
      </c>
      <c r="S37" s="8" t="s">
        <v>3</v>
      </c>
      <c r="T37" s="8" t="s">
        <v>4</v>
      </c>
      <c r="U37" s="8" t="s">
        <v>9</v>
      </c>
      <c r="V37" s="8" t="s">
        <v>10</v>
      </c>
      <c r="W37" s="8" t="s">
        <v>11</v>
      </c>
      <c r="X37" s="8" t="s">
        <v>12</v>
      </c>
      <c r="Y37" s="8" t="s">
        <v>13</v>
      </c>
      <c r="Z37" s="8" t="s">
        <v>12</v>
      </c>
      <c r="AA37" s="8" t="s">
        <v>14</v>
      </c>
      <c r="AD37" s="8" t="s">
        <v>0</v>
      </c>
      <c r="AE37" s="8" t="s">
        <v>1</v>
      </c>
      <c r="AF37" s="8" t="s">
        <v>2</v>
      </c>
      <c r="AG37" s="8" t="s">
        <v>3</v>
      </c>
      <c r="AH37" s="8" t="s">
        <v>4</v>
      </c>
      <c r="AI37" s="8" t="s">
        <v>9</v>
      </c>
      <c r="AJ37" s="8" t="s">
        <v>10</v>
      </c>
      <c r="AK37" s="8" t="s">
        <v>11</v>
      </c>
      <c r="AL37" s="8" t="s">
        <v>12</v>
      </c>
      <c r="AM37" s="8" t="s">
        <v>13</v>
      </c>
      <c r="AN37" s="8" t="s">
        <v>12</v>
      </c>
      <c r="AO37" s="8" t="s">
        <v>14</v>
      </c>
      <c r="AR37" s="8" t="s">
        <v>0</v>
      </c>
      <c r="AS37" s="8" t="s">
        <v>1</v>
      </c>
      <c r="AT37" s="8" t="s">
        <v>2</v>
      </c>
      <c r="AU37" s="8" t="s">
        <v>3</v>
      </c>
      <c r="AV37" s="8" t="s">
        <v>4</v>
      </c>
      <c r="AW37" s="8" t="s">
        <v>9</v>
      </c>
      <c r="AX37" s="8" t="s">
        <v>10</v>
      </c>
      <c r="AY37" s="8" t="s">
        <v>11</v>
      </c>
      <c r="AZ37" s="8" t="s">
        <v>12</v>
      </c>
      <c r="BA37" s="8" t="s">
        <v>13</v>
      </c>
      <c r="BB37" s="8" t="s">
        <v>12</v>
      </c>
      <c r="BC37" s="8" t="s">
        <v>14</v>
      </c>
    </row>
    <row r="38" spans="2:55">
      <c r="B38" s="2" t="s">
        <v>18</v>
      </c>
      <c r="C38" s="2" t="s">
        <v>22</v>
      </c>
      <c r="D38" s="2">
        <v>6522</v>
      </c>
      <c r="E38" s="2">
        <v>9000</v>
      </c>
      <c r="F38" s="2">
        <v>6000</v>
      </c>
      <c r="G38" s="2">
        <v>34.4</v>
      </c>
      <c r="H38" s="2">
        <v>14</v>
      </c>
      <c r="I38" s="2">
        <v>436</v>
      </c>
      <c r="J38" s="2">
        <v>728.24</v>
      </c>
      <c r="K38" s="2">
        <v>10</v>
      </c>
      <c r="L38" s="2">
        <v>7282.4</v>
      </c>
      <c r="M38" s="2" t="s">
        <v>24</v>
      </c>
      <c r="P38" s="2" t="s">
        <v>28</v>
      </c>
      <c r="Q38" s="2" t="s">
        <v>32</v>
      </c>
      <c r="R38" s="2">
        <v>2743</v>
      </c>
      <c r="S38" s="2">
        <v>9000</v>
      </c>
      <c r="T38" s="2">
        <v>6000</v>
      </c>
      <c r="U38" s="2">
        <v>11.988</v>
      </c>
      <c r="V38" s="2">
        <v>14</v>
      </c>
      <c r="W38" s="2">
        <v>447</v>
      </c>
      <c r="X38" s="2">
        <v>838.48</v>
      </c>
      <c r="Y38" s="2">
        <v>10</v>
      </c>
      <c r="Z38" s="2">
        <v>8384.7999999999993</v>
      </c>
      <c r="AA38" s="2" t="s">
        <v>38</v>
      </c>
      <c r="AD38" s="2" t="s">
        <v>43</v>
      </c>
      <c r="AE38" s="2" t="s">
        <v>23</v>
      </c>
      <c r="AF38" s="2">
        <v>6423</v>
      </c>
      <c r="AG38" s="2">
        <v>9000</v>
      </c>
      <c r="AH38" s="2">
        <v>6000</v>
      </c>
      <c r="AI38" s="2">
        <v>92.724268000000009</v>
      </c>
      <c r="AJ38" s="2">
        <v>13</v>
      </c>
      <c r="AK38" s="2">
        <v>514</v>
      </c>
      <c r="AL38" s="2">
        <v>1017.21</v>
      </c>
      <c r="AM38" s="2">
        <v>10</v>
      </c>
      <c r="AN38" s="2">
        <v>10172.1</v>
      </c>
      <c r="AO38" s="2" t="s">
        <v>50</v>
      </c>
      <c r="AR38" s="2" t="s">
        <v>56</v>
      </c>
      <c r="AS38" s="2" t="s">
        <v>32</v>
      </c>
      <c r="AT38" s="2">
        <v>8325</v>
      </c>
      <c r="AU38" s="2">
        <v>9000</v>
      </c>
      <c r="AV38" s="2">
        <v>6000</v>
      </c>
      <c r="AW38" s="2">
        <v>137.2765</v>
      </c>
      <c r="AX38" s="2">
        <v>13</v>
      </c>
      <c r="AY38" s="2">
        <v>483</v>
      </c>
      <c r="AZ38" s="2">
        <v>2143.2800000000002</v>
      </c>
      <c r="BA38" s="2">
        <v>8.8000000000000007</v>
      </c>
      <c r="BB38" s="2">
        <v>18860.864000000005</v>
      </c>
      <c r="BC38" s="2" t="s">
        <v>59</v>
      </c>
    </row>
    <row r="39" spans="2:55">
      <c r="B39" s="2" t="s">
        <v>19</v>
      </c>
      <c r="C39" s="2" t="s">
        <v>23</v>
      </c>
      <c r="D39" s="2">
        <v>6522</v>
      </c>
      <c r="E39" s="2">
        <v>9000</v>
      </c>
      <c r="F39" s="2">
        <v>6000</v>
      </c>
      <c r="G39" s="2">
        <v>29</v>
      </c>
      <c r="H39" s="2">
        <v>14</v>
      </c>
      <c r="I39" s="2">
        <v>442</v>
      </c>
      <c r="J39" s="2">
        <v>696.17</v>
      </c>
      <c r="K39" s="2">
        <v>10</v>
      </c>
      <c r="L39" s="2">
        <v>6961.7</v>
      </c>
      <c r="M39" s="2" t="s">
        <v>25</v>
      </c>
      <c r="P39" s="2" t="s">
        <v>29</v>
      </c>
      <c r="Q39" s="2" t="s">
        <v>23</v>
      </c>
      <c r="R39" s="2">
        <v>2720</v>
      </c>
      <c r="S39" s="2">
        <v>9000</v>
      </c>
      <c r="T39" s="2">
        <v>6000</v>
      </c>
      <c r="U39" s="2">
        <v>21.08</v>
      </c>
      <c r="V39" s="2">
        <v>14</v>
      </c>
      <c r="W39" s="2">
        <v>441</v>
      </c>
      <c r="X39" s="2">
        <v>1397.23</v>
      </c>
      <c r="Y39" s="2">
        <v>10</v>
      </c>
      <c r="Z39" s="2">
        <v>13972.3</v>
      </c>
      <c r="AA39" s="2" t="s">
        <v>39</v>
      </c>
      <c r="AD39" s="2" t="s">
        <v>44</v>
      </c>
      <c r="AE39" s="2" t="s">
        <v>22</v>
      </c>
      <c r="AF39" s="2">
        <v>8667</v>
      </c>
      <c r="AG39" s="2">
        <v>9000</v>
      </c>
      <c r="AH39" s="2">
        <v>6000</v>
      </c>
      <c r="AI39" s="2">
        <v>130.05002399999998</v>
      </c>
      <c r="AJ39" s="2">
        <v>13</v>
      </c>
      <c r="AK39" s="2">
        <v>470</v>
      </c>
      <c r="AL39" s="2">
        <v>1596.63</v>
      </c>
      <c r="AM39" s="2">
        <v>10</v>
      </c>
      <c r="AN39" s="2">
        <v>15966.300000000001</v>
      </c>
      <c r="AO39" s="2" t="s">
        <v>51</v>
      </c>
      <c r="AR39" s="2" t="s">
        <v>57</v>
      </c>
      <c r="AS39" s="2" t="s">
        <v>22</v>
      </c>
      <c r="AT39" s="2">
        <v>8325</v>
      </c>
      <c r="AU39" s="2">
        <v>9000</v>
      </c>
      <c r="AV39" s="2">
        <v>6000</v>
      </c>
      <c r="AW39" s="2">
        <v>98.0625</v>
      </c>
      <c r="AX39" s="2">
        <v>13</v>
      </c>
      <c r="AY39" s="2">
        <v>504</v>
      </c>
      <c r="AZ39" s="2">
        <v>3242.34</v>
      </c>
      <c r="BA39" s="2">
        <v>7.2</v>
      </c>
      <c r="BB39" s="2">
        <v>23344.848000000002</v>
      </c>
      <c r="BC39" s="2" t="s">
        <v>60</v>
      </c>
    </row>
    <row r="40" spans="2:55">
      <c r="B40" s="2" t="s">
        <v>20</v>
      </c>
      <c r="C40" s="2" t="s">
        <v>22</v>
      </c>
      <c r="D40" s="2">
        <v>6471</v>
      </c>
      <c r="E40" s="2">
        <v>9000</v>
      </c>
      <c r="F40" s="2">
        <v>6000</v>
      </c>
      <c r="G40" s="2">
        <v>248</v>
      </c>
      <c r="H40" s="2">
        <v>14</v>
      </c>
      <c r="I40" s="2">
        <v>464</v>
      </c>
      <c r="J40" s="2">
        <v>4702.55</v>
      </c>
      <c r="K40" s="2">
        <v>10</v>
      </c>
      <c r="L40" s="2">
        <v>47025.5</v>
      </c>
      <c r="M40" s="2" t="s">
        <v>26</v>
      </c>
      <c r="P40" s="2" t="s">
        <v>30</v>
      </c>
      <c r="Q40" s="2" t="s">
        <v>22</v>
      </c>
      <c r="R40" s="2">
        <v>8492</v>
      </c>
      <c r="S40" s="2">
        <v>9000</v>
      </c>
      <c r="T40" s="2">
        <v>6000</v>
      </c>
      <c r="U40" s="2">
        <v>43.281999999999996</v>
      </c>
      <c r="V40" s="2">
        <v>13</v>
      </c>
      <c r="W40" s="2">
        <v>449</v>
      </c>
      <c r="X40" s="2">
        <v>2867.69</v>
      </c>
      <c r="Y40" s="2">
        <v>10</v>
      </c>
      <c r="Z40" s="2">
        <v>28676.9</v>
      </c>
      <c r="AA40" s="2" t="s">
        <v>40</v>
      </c>
      <c r="AD40" s="2" t="s">
        <v>45</v>
      </c>
      <c r="AE40" s="2" t="s">
        <v>32</v>
      </c>
      <c r="AF40" s="2">
        <v>6423</v>
      </c>
      <c r="AG40" s="2">
        <v>9000</v>
      </c>
      <c r="AH40" s="2">
        <v>6000</v>
      </c>
      <c r="AI40" s="2">
        <v>31.760335999999995</v>
      </c>
      <c r="AJ40" s="2">
        <v>13</v>
      </c>
      <c r="AK40" s="2">
        <v>498</v>
      </c>
      <c r="AL40" s="2">
        <v>815.88</v>
      </c>
      <c r="AM40" s="2">
        <v>10</v>
      </c>
      <c r="AN40" s="2">
        <v>8158.8</v>
      </c>
      <c r="AO40" s="2" t="s">
        <v>52</v>
      </c>
      <c r="AR40" s="2" t="s">
        <v>58</v>
      </c>
      <c r="AS40" s="2" t="s">
        <v>32</v>
      </c>
      <c r="AT40" s="2">
        <v>8667</v>
      </c>
      <c r="AU40" s="2">
        <v>9000</v>
      </c>
      <c r="AV40" s="2">
        <v>6000</v>
      </c>
      <c r="AW40" s="2">
        <v>82.426500000000004</v>
      </c>
      <c r="AX40" s="2">
        <v>13</v>
      </c>
      <c r="AY40" s="2">
        <v>519</v>
      </c>
      <c r="AZ40" s="2">
        <v>2461.75</v>
      </c>
      <c r="BA40" s="2">
        <v>6.68</v>
      </c>
      <c r="BB40" s="2">
        <v>16444.489999999998</v>
      </c>
      <c r="BC40" s="2" t="s">
        <v>61</v>
      </c>
    </row>
    <row r="41" spans="2:55">
      <c r="B41" s="2" t="s">
        <v>21</v>
      </c>
      <c r="C41" s="2" t="s">
        <v>23</v>
      </c>
      <c r="D41" s="2">
        <v>8492</v>
      </c>
      <c r="E41" s="2">
        <v>4310</v>
      </c>
      <c r="F41" s="2">
        <v>4000</v>
      </c>
      <c r="G41" s="2">
        <v>78.400000000000006</v>
      </c>
      <c r="H41" s="2">
        <v>14</v>
      </c>
      <c r="I41" s="2">
        <v>451</v>
      </c>
      <c r="J41" s="2">
        <v>1931.65</v>
      </c>
      <c r="K41" s="2">
        <v>10</v>
      </c>
      <c r="L41" s="2">
        <v>19316.5</v>
      </c>
      <c r="M41" s="2" t="s">
        <v>27</v>
      </c>
      <c r="P41" s="2" t="s">
        <v>31</v>
      </c>
      <c r="Q41" s="2" t="s">
        <v>32</v>
      </c>
      <c r="R41" s="2">
        <v>3942</v>
      </c>
      <c r="S41" s="2">
        <v>9000</v>
      </c>
      <c r="T41" s="2">
        <v>6000</v>
      </c>
      <c r="U41" s="2">
        <v>56.823999999999998</v>
      </c>
      <c r="V41" s="2">
        <v>13</v>
      </c>
      <c r="W41" s="2">
        <v>449</v>
      </c>
      <c r="X41" s="2">
        <v>2917.64</v>
      </c>
      <c r="Y41" s="2">
        <v>10</v>
      </c>
      <c r="Z41" s="2">
        <v>29176.399999999998</v>
      </c>
      <c r="AA41" s="2" t="s">
        <v>41</v>
      </c>
      <c r="AD41" s="2" t="s">
        <v>46</v>
      </c>
      <c r="AE41" s="2" t="s">
        <v>22</v>
      </c>
      <c r="AF41" s="2">
        <v>3942</v>
      </c>
      <c r="AG41" s="2">
        <v>9000</v>
      </c>
      <c r="AH41" s="2">
        <v>6000</v>
      </c>
      <c r="AI41" s="2">
        <v>137.595168</v>
      </c>
      <c r="AJ41" s="2">
        <v>13</v>
      </c>
      <c r="AK41" s="2">
        <v>481</v>
      </c>
      <c r="AL41" s="2">
        <v>1417.8</v>
      </c>
      <c r="AM41" s="2">
        <v>10</v>
      </c>
      <c r="AN41" s="2">
        <v>14178</v>
      </c>
      <c r="AO41" s="2" t="s">
        <v>49</v>
      </c>
    </row>
    <row r="42" spans="2:55">
      <c r="P42" s="2" t="s">
        <v>37</v>
      </c>
      <c r="Q42" s="2" t="s">
        <v>33</v>
      </c>
      <c r="R42" s="2">
        <v>6522</v>
      </c>
      <c r="S42" s="2">
        <v>5637</v>
      </c>
      <c r="T42" s="2">
        <v>4000</v>
      </c>
      <c r="U42" s="2">
        <v>22.872</v>
      </c>
      <c r="V42" s="2">
        <v>14</v>
      </c>
      <c r="W42" s="2">
        <v>442</v>
      </c>
      <c r="X42" s="2">
        <v>3610.95</v>
      </c>
      <c r="Y42" s="2">
        <v>10</v>
      </c>
      <c r="Z42" s="2">
        <v>36109.5</v>
      </c>
      <c r="AA42" s="2" t="s">
        <v>42</v>
      </c>
      <c r="AD42" s="2" t="s">
        <v>47</v>
      </c>
      <c r="AE42" s="2" t="s">
        <v>33</v>
      </c>
      <c r="AF42" s="2">
        <v>8079</v>
      </c>
      <c r="AG42" s="2">
        <v>8900</v>
      </c>
      <c r="AH42" s="2">
        <v>6000</v>
      </c>
      <c r="AI42" s="2">
        <v>39.471879999999999</v>
      </c>
      <c r="AJ42" s="2">
        <v>13</v>
      </c>
      <c r="AK42" s="2">
        <v>477</v>
      </c>
      <c r="AL42" s="2">
        <v>1445.59</v>
      </c>
      <c r="AM42" s="2">
        <v>10</v>
      </c>
      <c r="AN42" s="2">
        <v>14455.9</v>
      </c>
      <c r="AO42" s="2" t="s">
        <v>53</v>
      </c>
    </row>
    <row r="43" spans="2:55">
      <c r="AD43" s="2" t="s">
        <v>48</v>
      </c>
      <c r="AE43" s="2" t="s">
        <v>33</v>
      </c>
      <c r="AF43" s="2">
        <v>2701</v>
      </c>
      <c r="AG43" s="2">
        <v>8900</v>
      </c>
      <c r="AH43" s="2">
        <v>6000</v>
      </c>
      <c r="AI43" s="2">
        <v>15.419459999999999</v>
      </c>
      <c r="AJ43" s="2">
        <v>15</v>
      </c>
      <c r="AK43" s="2">
        <v>456</v>
      </c>
      <c r="AL43" s="2">
        <v>3606.68</v>
      </c>
      <c r="AM43" s="2">
        <v>10</v>
      </c>
      <c r="AN43" s="2">
        <v>36066.799999999996</v>
      </c>
      <c r="AO43" s="2" t="s">
        <v>54</v>
      </c>
    </row>
  </sheetData>
  <mergeCells count="4">
    <mergeCell ref="B36:D36"/>
    <mergeCell ref="P36:R36"/>
    <mergeCell ref="AD36:AF36"/>
    <mergeCell ref="AR36:AT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Chromium cDNA Agilent</vt:lpstr>
      <vt:lpstr>Chromium Library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Montgomery</dc:creator>
  <cp:lastModifiedBy>Kristen Maynard</cp:lastModifiedBy>
  <dcterms:created xsi:type="dcterms:W3CDTF">2021-10-19T15:12:05Z</dcterms:created>
  <dcterms:modified xsi:type="dcterms:W3CDTF">2021-11-01T16:27:51Z</dcterms:modified>
</cp:coreProperties>
</file>