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vs/jsj0ztfs21v1pxhnd7gs3vkr0000gn/T/ch.sudo.cyberduck/editor-796f2507-b176-4189-be46-ee4f12ac67b6/bd05a3abaeafc2f65e6f0293bbd8bc49/1367659859/"/>
    </mc:Choice>
  </mc:AlternateContent>
  <xr:revisionPtr revIDLastSave="0" documentId="13_ncr:1_{9412EFB3-66A8-9749-9E05-9721384C1485}" xr6:coauthVersionLast="47" xr6:coauthVersionMax="47" xr10:uidLastSave="{00000000-0000-0000-0000-000000000000}"/>
  <bookViews>
    <workbookView xWindow="37900" yWindow="7380" windowWidth="20920" windowHeight="12560" xr2:uid="{CD1FF015-2F3F-48C0-BAF6-738726850051}"/>
  </bookViews>
  <sheets>
    <sheet name="Summary" sheetId="1" r:id="rId1"/>
    <sheet name="Chromium cDNA Agilent" sheetId="2" r:id="rId2"/>
    <sheet name="Chromium Library Agil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" i="3" l="1"/>
  <c r="AC13" i="3"/>
  <c r="AC12" i="3"/>
  <c r="AB10" i="2"/>
  <c r="AC10" i="2" s="1"/>
  <c r="AB9" i="2"/>
  <c r="AC9" i="2" s="1"/>
  <c r="AB8" i="2"/>
  <c r="AC8" i="2" s="1"/>
  <c r="L4" i="1"/>
  <c r="M4" i="1" s="1"/>
  <c r="N4" i="1" s="1"/>
  <c r="L3" i="1"/>
  <c r="M3" i="1" s="1"/>
  <c r="N3" i="1" s="1"/>
  <c r="L2" i="1"/>
  <c r="M2" i="1" s="1"/>
  <c r="N2" i="1" s="1"/>
</calcChain>
</file>

<file path=xl/sharedStrings.xml><?xml version="1.0" encoding="utf-8"?>
<sst xmlns="http://schemas.openxmlformats.org/spreadsheetml/2006/main" count="97" uniqueCount="48">
  <si>
    <t>Sample #</t>
  </si>
  <si>
    <t>Tissue</t>
  </si>
  <si>
    <t>Brain</t>
  </si>
  <si>
    <t>Nuclei Sorted</t>
  </si>
  <si>
    <t>Nuclei Targeted</t>
  </si>
  <si>
    <t>cDNA Amp Cycle</t>
  </si>
  <si>
    <t>Dilution Factor</t>
  </si>
  <si>
    <t>Total cDNA ng</t>
  </si>
  <si>
    <t>cDNA Input</t>
  </si>
  <si>
    <t>SI cycles</t>
  </si>
  <si>
    <t>Ave frag length</t>
  </si>
  <si>
    <t>Agilent [pg/ul]</t>
  </si>
  <si>
    <t>index_name</t>
  </si>
  <si>
    <t>index(i7)</t>
  </si>
  <si>
    <t>index2_workflow_a(i5)</t>
  </si>
  <si>
    <t>index2_workflow_b(i5)</t>
  </si>
  <si>
    <t>PI/NeuN</t>
  </si>
  <si>
    <t>PI</t>
  </si>
  <si>
    <t>Round</t>
  </si>
  <si>
    <t>Est Read Pairs (million)</t>
  </si>
  <si>
    <t>Final Conc [pg/ul]</t>
  </si>
  <si>
    <t>Agilent [cDNA] pg/ul</t>
  </si>
  <si>
    <t>Final [cDNA] pg/ul</t>
  </si>
  <si>
    <t>Final [lib] pg/ul</t>
  </si>
  <si>
    <t>Agilent [lib] pg/ul</t>
  </si>
  <si>
    <t>ERC-PI+</t>
  </si>
  <si>
    <t>Br2582</t>
  </si>
  <si>
    <t>Br5276</t>
  </si>
  <si>
    <t>Br5415</t>
  </si>
  <si>
    <t>4c_ERC_SVB</t>
  </si>
  <si>
    <t>5c_ERC_SVB</t>
  </si>
  <si>
    <t>6c_ERC_SVB</t>
  </si>
  <si>
    <t>SI-TT-G10</t>
  </si>
  <si>
    <t>ACTTTACGTG</t>
  </si>
  <si>
    <t>TGAACGCCCT</t>
  </si>
  <si>
    <t>AGGGCGTTCA</t>
  </si>
  <si>
    <t>SI-TT-H10</t>
  </si>
  <si>
    <t>TTATCTAGGG</t>
  </si>
  <si>
    <t>AAAGGCTCTA</t>
  </si>
  <si>
    <t>TAGAGCCTTT</t>
  </si>
  <si>
    <t>SI-TT-A11</t>
  </si>
  <si>
    <t>CGGAACCCAA</t>
  </si>
  <si>
    <t>GATTCGAGGA</t>
  </si>
  <si>
    <t>TCCTCGAATC</t>
  </si>
  <si>
    <t>Experimental Round</t>
  </si>
  <si>
    <t>Sequencing Round</t>
  </si>
  <si>
    <t>cDNA Dilution Factor</t>
  </si>
  <si>
    <t>Lib Dilution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</si>
</sst>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2" fontId="0" fillId="0" borderId="0" xfId="0" applyNumberFormat="1"/>
    <xf numFmtId="0" fontId="2" fillId="0" borderId="1" xfId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1" applyFont="1" applyBorder="1" applyAlignment="1">
      <alignment horizontal="right" wrapText="1"/>
    </xf>
    <xf numFmtId="0" fontId="0" fillId="0" borderId="0" xfId="0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mruColors>
      <color rgb="FFFEDEEE"/>
      <color rgb="FFE1D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439615</xdr:colOff>
      <xdr:row>4</xdr:row>
      <xdr:rowOff>140677</xdr:rowOff>
    </xdr:from>
    <xdr:to>
      <xdr:col>12</xdr:col>
      <xdr:colOff>410307</xdr:colOff>
      <xdr:row>28</xdr:row>
      <xdr:rowOff>104700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1778E-D557-478F-A325-19A9346C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867508"/>
          <a:ext cx="7772400" cy="4735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200185</xdr:colOff>
      <xdr:row>11</xdr:row>
      <xdr:rowOff>83948</xdr:rowOff>
    </xdr:from>
    <xdr:to>
      <xdr:col>19</xdr:col>
      <xdr:colOff>374542</xdr:colOff>
      <xdr:row>54</xdr:row>
      <xdr:rowOff>16986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0CDDC1-CF5A-47CC-A87E-D177D53CC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90" y="2285999"/>
          <a:ext cx="12501967" cy="7708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5CF4-08FC-4734-A306-FBD8539CEC9B}">
  <dimension ref="A1:X11"/>
  <sheetViews>
    <sheetView tabSelected="1" workbookViewId="0">
      <pane xSplit="1" topLeftCell="I1" activePane="topRight" state="frozen"/>
      <selection pane="topRight" activeCell="N19" sqref="N19"/>
    </sheetView>
  </sheetViews>
  <sheetFormatPr baseColWidth="10" defaultColWidth="8.83203125" defaultRowHeight="15" x14ac:dyDescent="0.2"/>
  <cols>
    <col min="1" max="1" width="13.5" customWidth="1"/>
    <col min="2" max="2" width="14.5" style="8" customWidth="1"/>
    <col min="3" max="3" width="8.83203125" style="8"/>
    <col min="4" max="4" width="8" style="8" bestFit="1" customWidth="1"/>
    <col min="5" max="6" width="8.83203125" style="8"/>
    <col min="7" max="7" width="12.1640625" style="8" customWidth="1"/>
    <col min="8" max="8" width="14.33203125" style="8" customWidth="1"/>
    <col min="9" max="9" width="16.1640625" customWidth="1"/>
    <col min="10" max="10" width="14.83203125" style="2" customWidth="1"/>
    <col min="11" max="12" width="12.6640625" customWidth="1"/>
    <col min="13" max="13" width="13.5" style="2" customWidth="1"/>
    <col min="14" max="14" width="13.33203125" style="2" customWidth="1"/>
    <col min="15" max="15" width="14" customWidth="1"/>
    <col min="16" max="16" width="13.5" customWidth="1"/>
    <col min="17" max="17" width="14.1640625" style="2" customWidth="1"/>
    <col min="18" max="18" width="11.83203125" customWidth="1"/>
    <col min="19" max="19" width="16.5" style="2" customWidth="1"/>
    <col min="20" max="20" width="17.6640625" customWidth="1"/>
    <col min="21" max="21" width="18.1640625" customWidth="1"/>
    <col min="22" max="22" width="17.83203125" customWidth="1"/>
    <col min="23" max="23" width="18.5" customWidth="1"/>
    <col min="24" max="24" width="18.1640625" customWidth="1"/>
  </cols>
  <sheetData>
    <row r="1" spans="1:24" ht="51" x14ac:dyDescent="0.2">
      <c r="A1" s="3" t="s">
        <v>0</v>
      </c>
      <c r="B1" s="7" t="s">
        <v>1</v>
      </c>
      <c r="C1" s="7" t="s">
        <v>2</v>
      </c>
      <c r="D1" s="7" t="s">
        <v>44</v>
      </c>
      <c r="E1" s="7" t="s">
        <v>45</v>
      </c>
      <c r="F1" s="7" t="s">
        <v>16</v>
      </c>
      <c r="G1" s="7" t="s">
        <v>3</v>
      </c>
      <c r="H1" s="7" t="s">
        <v>4</v>
      </c>
      <c r="I1" s="3" t="s">
        <v>5</v>
      </c>
      <c r="J1" s="4" t="s">
        <v>21</v>
      </c>
      <c r="K1" s="3" t="s">
        <v>46</v>
      </c>
      <c r="L1" s="3" t="s">
        <v>22</v>
      </c>
      <c r="M1" s="4" t="s">
        <v>7</v>
      </c>
      <c r="N1" s="4" t="s">
        <v>8</v>
      </c>
      <c r="O1" s="3" t="s">
        <v>9</v>
      </c>
      <c r="P1" s="3" t="s">
        <v>10</v>
      </c>
      <c r="Q1" s="4" t="s">
        <v>24</v>
      </c>
      <c r="R1" s="3" t="s">
        <v>47</v>
      </c>
      <c r="S1" s="4" t="s">
        <v>23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19</v>
      </c>
    </row>
    <row r="2" spans="1:24" x14ac:dyDescent="0.2">
      <c r="A2" s="1" t="s">
        <v>29</v>
      </c>
      <c r="B2" s="6" t="s">
        <v>25</v>
      </c>
      <c r="C2" s="6" t="s">
        <v>26</v>
      </c>
      <c r="D2" s="6">
        <v>2</v>
      </c>
      <c r="E2" s="6">
        <v>1</v>
      </c>
      <c r="F2" s="6" t="s">
        <v>17</v>
      </c>
      <c r="G2" s="6">
        <v>14000</v>
      </c>
      <c r="H2" s="6">
        <v>9000</v>
      </c>
      <c r="I2" s="1">
        <v>11</v>
      </c>
      <c r="J2" s="5">
        <v>2042.58</v>
      </c>
      <c r="K2" s="1">
        <v>1</v>
      </c>
      <c r="L2" s="9">
        <f t="shared" ref="L2:L4" si="0">J2*K2</f>
        <v>2042.58</v>
      </c>
      <c r="M2" s="10">
        <f t="shared" ref="M2:M4" si="1">(L2*40)/1000</f>
        <v>81.703199999999995</v>
      </c>
      <c r="N2" s="10">
        <f t="shared" ref="N2:N4" si="2">M2*0.25</f>
        <v>20.425799999999999</v>
      </c>
      <c r="O2" s="1">
        <v>14</v>
      </c>
      <c r="P2" s="1">
        <v>502</v>
      </c>
      <c r="Q2" s="5">
        <v>2404.83</v>
      </c>
      <c r="R2" s="1">
        <v>4.5</v>
      </c>
      <c r="S2" s="5">
        <v>2404.83</v>
      </c>
      <c r="T2" t="s">
        <v>32</v>
      </c>
      <c r="U2" t="s">
        <v>33</v>
      </c>
      <c r="V2" t="s">
        <v>34</v>
      </c>
      <c r="W2" t="s">
        <v>35</v>
      </c>
      <c r="X2" s="1">
        <v>420</v>
      </c>
    </row>
    <row r="3" spans="1:24" x14ac:dyDescent="0.2">
      <c r="A3" s="1" t="s">
        <v>30</v>
      </c>
      <c r="B3" s="6" t="s">
        <v>25</v>
      </c>
      <c r="C3" s="6" t="s">
        <v>27</v>
      </c>
      <c r="D3" s="6">
        <v>2</v>
      </c>
      <c r="E3" s="6">
        <v>1</v>
      </c>
      <c r="F3" s="6" t="s">
        <v>17</v>
      </c>
      <c r="G3" s="6">
        <v>14000</v>
      </c>
      <c r="H3" s="6">
        <v>9000</v>
      </c>
      <c r="I3" s="1">
        <v>11</v>
      </c>
      <c r="J3" s="5">
        <v>435.39</v>
      </c>
      <c r="K3" s="1">
        <v>1</v>
      </c>
      <c r="L3" s="9">
        <f t="shared" si="0"/>
        <v>435.39</v>
      </c>
      <c r="M3" s="10">
        <f t="shared" si="1"/>
        <v>17.415599999999998</v>
      </c>
      <c r="N3" s="10">
        <f t="shared" si="2"/>
        <v>4.3538999999999994</v>
      </c>
      <c r="O3" s="1">
        <v>16</v>
      </c>
      <c r="P3" s="1">
        <v>458</v>
      </c>
      <c r="Q3" s="5">
        <v>2354.9899999999998</v>
      </c>
      <c r="R3" s="1">
        <v>7.5</v>
      </c>
      <c r="S3" s="5">
        <v>2354.9899999999998</v>
      </c>
      <c r="T3" t="s">
        <v>36</v>
      </c>
      <c r="U3" t="s">
        <v>37</v>
      </c>
      <c r="V3" t="s">
        <v>38</v>
      </c>
      <c r="W3" t="s">
        <v>39</v>
      </c>
      <c r="X3" s="1">
        <v>420</v>
      </c>
    </row>
    <row r="4" spans="1:24" x14ac:dyDescent="0.2">
      <c r="A4" s="1" t="s">
        <v>31</v>
      </c>
      <c r="B4" s="6" t="s">
        <v>25</v>
      </c>
      <c r="C4" s="6" t="s">
        <v>28</v>
      </c>
      <c r="D4" s="6">
        <v>2</v>
      </c>
      <c r="E4" s="6">
        <v>1</v>
      </c>
      <c r="F4" s="6" t="s">
        <v>17</v>
      </c>
      <c r="G4" s="6">
        <v>14000</v>
      </c>
      <c r="H4" s="6">
        <v>9000</v>
      </c>
      <c r="I4" s="1">
        <v>11</v>
      </c>
      <c r="J4" s="5">
        <v>1593.35</v>
      </c>
      <c r="K4" s="1">
        <v>1</v>
      </c>
      <c r="L4" s="9">
        <f t="shared" si="0"/>
        <v>1593.35</v>
      </c>
      <c r="M4" s="10">
        <f t="shared" si="1"/>
        <v>63.734000000000002</v>
      </c>
      <c r="N4" s="10">
        <f t="shared" si="2"/>
        <v>15.9335</v>
      </c>
      <c r="O4" s="1">
        <v>15</v>
      </c>
      <c r="P4" s="1">
        <v>447</v>
      </c>
      <c r="Q4" s="5">
        <v>2440.0100000000002</v>
      </c>
      <c r="R4" s="1">
        <v>5.5</v>
      </c>
      <c r="S4" s="5">
        <v>2440.0100000000002</v>
      </c>
      <c r="T4" t="s">
        <v>40</v>
      </c>
      <c r="U4" t="s">
        <v>41</v>
      </c>
      <c r="V4" t="s">
        <v>42</v>
      </c>
      <c r="W4" t="s">
        <v>43</v>
      </c>
      <c r="X4" s="1">
        <v>420</v>
      </c>
    </row>
    <row r="5" spans="1:24" x14ac:dyDescent="0.2">
      <c r="A5" s="1"/>
      <c r="B5" s="6"/>
      <c r="C5" s="6"/>
      <c r="D5" s="6"/>
      <c r="E5" s="6"/>
      <c r="F5" s="6"/>
      <c r="G5" s="6"/>
      <c r="H5" s="6"/>
      <c r="I5" s="1"/>
      <c r="J5" s="5"/>
      <c r="K5" s="1"/>
      <c r="L5" s="1"/>
      <c r="M5" s="5"/>
      <c r="N5" s="5"/>
      <c r="O5" s="1"/>
      <c r="P5" s="1"/>
      <c r="Q5" s="5"/>
      <c r="R5" s="1"/>
      <c r="S5" s="5"/>
      <c r="T5" s="1"/>
      <c r="U5" s="1"/>
      <c r="V5" s="1"/>
      <c r="W5" s="1"/>
      <c r="X5" s="1"/>
    </row>
    <row r="6" spans="1:24" x14ac:dyDescent="0.2">
      <c r="A6" s="1"/>
      <c r="B6" s="6"/>
      <c r="C6" s="6"/>
      <c r="D6" s="6"/>
      <c r="E6" s="6"/>
      <c r="F6" s="6"/>
      <c r="G6" s="6"/>
      <c r="H6" s="6"/>
      <c r="I6" s="1"/>
      <c r="J6" s="5"/>
      <c r="K6" s="1"/>
      <c r="L6" s="1"/>
      <c r="M6" s="5"/>
      <c r="N6" s="5"/>
      <c r="O6" s="1"/>
      <c r="P6" s="1"/>
      <c r="Q6" s="5"/>
      <c r="R6" s="1"/>
      <c r="S6" s="5"/>
      <c r="T6" s="1"/>
      <c r="U6" s="1"/>
      <c r="V6" s="1"/>
      <c r="W6" s="1"/>
      <c r="X6" s="1"/>
    </row>
    <row r="7" spans="1:24" x14ac:dyDescent="0.2">
      <c r="A7" s="1"/>
      <c r="B7" s="6"/>
      <c r="C7" s="6"/>
      <c r="D7" s="6"/>
      <c r="E7" s="6"/>
      <c r="F7" s="6"/>
      <c r="G7" s="6"/>
      <c r="H7" s="6"/>
      <c r="I7" s="1"/>
      <c r="J7" s="5"/>
      <c r="K7" s="1"/>
      <c r="L7" s="1"/>
      <c r="M7" s="5"/>
      <c r="N7" s="5"/>
      <c r="O7" s="1"/>
      <c r="P7" s="1"/>
      <c r="Q7" s="5"/>
      <c r="R7" s="1"/>
      <c r="S7" s="5"/>
      <c r="T7" s="1"/>
      <c r="U7" s="1"/>
      <c r="V7" s="1"/>
      <c r="W7" s="1"/>
      <c r="X7" s="1"/>
    </row>
    <row r="8" spans="1:24" x14ac:dyDescent="0.2">
      <c r="A8" s="1"/>
      <c r="B8" s="6"/>
      <c r="C8" s="6"/>
      <c r="D8" s="6"/>
      <c r="E8" s="6"/>
      <c r="F8" s="6"/>
      <c r="G8" s="6"/>
      <c r="H8" s="6"/>
      <c r="I8" s="1"/>
      <c r="J8" s="5"/>
      <c r="K8" s="1"/>
      <c r="L8" s="1"/>
      <c r="M8" s="5"/>
      <c r="N8" s="5"/>
      <c r="O8" s="1"/>
      <c r="P8" s="1"/>
      <c r="Q8" s="5"/>
      <c r="R8" s="1"/>
      <c r="S8" s="5"/>
      <c r="T8" s="1"/>
      <c r="U8" s="1"/>
      <c r="V8" s="1"/>
      <c r="W8" s="1"/>
      <c r="X8" s="1"/>
    </row>
    <row r="9" spans="1:24" x14ac:dyDescent="0.2">
      <c r="A9" s="1"/>
      <c r="B9" s="6"/>
      <c r="C9" s="6"/>
      <c r="D9" s="6"/>
      <c r="E9" s="6"/>
      <c r="F9" s="6"/>
      <c r="G9" s="6"/>
      <c r="H9" s="6"/>
      <c r="I9" s="1"/>
      <c r="J9" s="5"/>
      <c r="K9" s="1"/>
      <c r="L9" s="1"/>
      <c r="M9" s="5"/>
      <c r="N9" s="5"/>
      <c r="O9" s="1"/>
      <c r="P9" s="1"/>
      <c r="Q9" s="5"/>
      <c r="R9" s="1"/>
      <c r="S9" s="5"/>
      <c r="T9" s="1"/>
      <c r="U9" s="1"/>
      <c r="V9" s="1"/>
      <c r="W9" s="1"/>
      <c r="X9" s="1"/>
    </row>
    <row r="10" spans="1:24" x14ac:dyDescent="0.2">
      <c r="A10" s="1"/>
      <c r="B10" s="6"/>
      <c r="C10" s="6"/>
      <c r="D10" s="6"/>
      <c r="E10" s="6"/>
      <c r="F10" s="6"/>
      <c r="G10" s="6"/>
      <c r="H10" s="6"/>
      <c r="I10" s="1"/>
      <c r="J10" s="5"/>
      <c r="K10" s="1"/>
      <c r="L10" s="1"/>
      <c r="M10" s="5"/>
      <c r="N10" s="5"/>
      <c r="O10" s="1"/>
      <c r="P10" s="1"/>
      <c r="Q10" s="5"/>
      <c r="R10" s="1"/>
      <c r="S10" s="5"/>
      <c r="T10" s="1"/>
      <c r="U10" s="1"/>
      <c r="V10" s="1"/>
      <c r="W10" s="1"/>
      <c r="X10" s="1"/>
    </row>
    <row r="11" spans="1:24" x14ac:dyDescent="0.2">
      <c r="A11" s="1"/>
      <c r="B11" s="6"/>
      <c r="C11" s="6"/>
      <c r="D11" s="6"/>
      <c r="E11" s="6"/>
      <c r="F11" s="6"/>
      <c r="G11" s="6"/>
      <c r="H11" s="6"/>
      <c r="I11" s="1"/>
      <c r="J11" s="5"/>
      <c r="K11" s="1"/>
      <c r="L11" s="1"/>
      <c r="M11" s="5"/>
      <c r="N11" s="5"/>
      <c r="O11" s="1"/>
      <c r="P11" s="1"/>
      <c r="Q11" s="5"/>
      <c r="R11" s="1"/>
      <c r="S11" s="5"/>
      <c r="T11" s="1"/>
      <c r="U11" s="1"/>
      <c r="V11" s="1"/>
      <c r="W11" s="1"/>
      <c r="X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4ADB-50F9-4924-9CD5-A19C36CB5CE5}">
  <dimension ref="R7:AC11"/>
  <sheetViews>
    <sheetView zoomScale="65" workbookViewId="0">
      <selection activeCell="P17" sqref="P17"/>
    </sheetView>
  </sheetViews>
  <sheetFormatPr baseColWidth="10" defaultColWidth="8.83203125" defaultRowHeight="15" x14ac:dyDescent="0.2"/>
  <cols>
    <col min="3" max="3" width="10.6640625" customWidth="1"/>
    <col min="18" max="18" width="12.33203125" bestFit="1" customWidth="1"/>
  </cols>
  <sheetData>
    <row r="7" spans="18:29" ht="51" x14ac:dyDescent="0.2">
      <c r="R7" s="3" t="s">
        <v>0</v>
      </c>
      <c r="S7" s="7" t="s">
        <v>1</v>
      </c>
      <c r="T7" s="7" t="s">
        <v>2</v>
      </c>
      <c r="U7" s="7" t="s">
        <v>18</v>
      </c>
      <c r="V7" s="7" t="s">
        <v>16</v>
      </c>
      <c r="W7" s="7" t="s">
        <v>3</v>
      </c>
      <c r="X7" s="7" t="s">
        <v>4</v>
      </c>
      <c r="Y7" s="3" t="s">
        <v>5</v>
      </c>
      <c r="Z7" s="4" t="s">
        <v>21</v>
      </c>
      <c r="AA7" s="3" t="s">
        <v>6</v>
      </c>
      <c r="AB7" s="4" t="s">
        <v>22</v>
      </c>
      <c r="AC7" s="4" t="s">
        <v>7</v>
      </c>
    </row>
    <row r="8" spans="18:29" x14ac:dyDescent="0.2">
      <c r="R8" s="1" t="s">
        <v>29</v>
      </c>
      <c r="S8" s="6" t="s">
        <v>25</v>
      </c>
      <c r="T8" s="6" t="s">
        <v>26</v>
      </c>
      <c r="U8" s="6">
        <v>2</v>
      </c>
      <c r="V8" s="6" t="s">
        <v>17</v>
      </c>
      <c r="W8" s="6">
        <v>14000</v>
      </c>
      <c r="X8" s="6">
        <v>9000</v>
      </c>
      <c r="Y8" s="1">
        <v>11</v>
      </c>
      <c r="Z8" s="5">
        <v>2042.58</v>
      </c>
      <c r="AA8" s="1">
        <v>1</v>
      </c>
      <c r="AB8" s="9">
        <f t="shared" ref="AB8:AB10" si="0">Z8*AA8</f>
        <v>2042.58</v>
      </c>
      <c r="AC8" s="10">
        <f t="shared" ref="AC8:AC10" si="1">(AB8*40)/1000</f>
        <v>81.703199999999995</v>
      </c>
    </row>
    <row r="9" spans="18:29" x14ac:dyDescent="0.2">
      <c r="R9" s="1" t="s">
        <v>30</v>
      </c>
      <c r="S9" s="6" t="s">
        <v>25</v>
      </c>
      <c r="T9" s="6" t="s">
        <v>27</v>
      </c>
      <c r="U9" s="6">
        <v>2</v>
      </c>
      <c r="V9" s="6" t="s">
        <v>17</v>
      </c>
      <c r="W9" s="6">
        <v>14000</v>
      </c>
      <c r="X9" s="6">
        <v>9000</v>
      </c>
      <c r="Y9" s="1">
        <v>11</v>
      </c>
      <c r="Z9" s="5">
        <v>435.39</v>
      </c>
      <c r="AA9" s="1">
        <v>1</v>
      </c>
      <c r="AB9" s="9">
        <f t="shared" si="0"/>
        <v>435.39</v>
      </c>
      <c r="AC9" s="10">
        <f t="shared" si="1"/>
        <v>17.415599999999998</v>
      </c>
    </row>
    <row r="10" spans="18:29" x14ac:dyDescent="0.2">
      <c r="R10" s="1" t="s">
        <v>31</v>
      </c>
      <c r="S10" s="6" t="s">
        <v>25</v>
      </c>
      <c r="T10" s="6" t="s">
        <v>28</v>
      </c>
      <c r="U10" s="6">
        <v>2</v>
      </c>
      <c r="V10" s="6" t="s">
        <v>17</v>
      </c>
      <c r="W10" s="6">
        <v>14000</v>
      </c>
      <c r="X10" s="6">
        <v>9000</v>
      </c>
      <c r="Y10" s="1">
        <v>11</v>
      </c>
      <c r="Z10" s="5">
        <v>1593.35</v>
      </c>
      <c r="AA10" s="1">
        <v>1</v>
      </c>
      <c r="AB10" s="9">
        <f t="shared" si="0"/>
        <v>1593.35</v>
      </c>
      <c r="AC10" s="10">
        <f t="shared" si="1"/>
        <v>63.734000000000002</v>
      </c>
    </row>
    <row r="11" spans="18:29" x14ac:dyDescent="0.2">
      <c r="R11" s="1"/>
      <c r="S11" s="6"/>
      <c r="T11" s="6"/>
      <c r="U11" s="6"/>
      <c r="V11" s="6"/>
      <c r="W11" s="6"/>
      <c r="X11" s="6"/>
      <c r="Y11" s="1"/>
      <c r="Z11" s="5"/>
      <c r="AA11" s="1"/>
      <c r="AB11" s="1"/>
      <c r="AC1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E1DE-29DE-4DC3-9783-1DA5F9BF6DBC}">
  <dimension ref="V11:AI15"/>
  <sheetViews>
    <sheetView topLeftCell="A7" zoomScale="59" zoomScaleNormal="55" workbookViewId="0">
      <selection activeCell="B13" sqref="B13"/>
    </sheetView>
  </sheetViews>
  <sheetFormatPr baseColWidth="10" defaultColWidth="8.83203125" defaultRowHeight="15" x14ac:dyDescent="0.2"/>
  <cols>
    <col min="3" max="3" width="11.1640625" customWidth="1"/>
    <col min="7" max="7" width="11.5" customWidth="1"/>
    <col min="9" max="9" width="11.5" customWidth="1"/>
    <col min="13" max="13" width="12.5" customWidth="1"/>
    <col min="34" max="34" width="11.1640625" customWidth="1"/>
  </cols>
  <sheetData>
    <row r="11" spans="22:35" ht="34" x14ac:dyDescent="0.2">
      <c r="V11" s="3" t="s">
        <v>0</v>
      </c>
      <c r="W11" s="7" t="s">
        <v>1</v>
      </c>
      <c r="X11" s="7" t="s">
        <v>2</v>
      </c>
      <c r="Y11" s="7" t="s">
        <v>18</v>
      </c>
      <c r="Z11" s="7" t="s">
        <v>16</v>
      </c>
      <c r="AA11" s="7" t="s">
        <v>3</v>
      </c>
      <c r="AB11" s="7" t="s">
        <v>4</v>
      </c>
      <c r="AC11" s="4" t="s">
        <v>8</v>
      </c>
      <c r="AD11" s="3" t="s">
        <v>9</v>
      </c>
      <c r="AE11" s="3" t="s">
        <v>10</v>
      </c>
      <c r="AF11" s="4" t="s">
        <v>11</v>
      </c>
      <c r="AG11" s="3" t="s">
        <v>6</v>
      </c>
      <c r="AH11" s="4" t="s">
        <v>20</v>
      </c>
    </row>
    <row r="12" spans="22:35" x14ac:dyDescent="0.2">
      <c r="V12" s="1" t="s">
        <v>29</v>
      </c>
      <c r="W12" s="6" t="s">
        <v>25</v>
      </c>
      <c r="X12" s="6" t="s">
        <v>26</v>
      </c>
      <c r="Y12" s="6">
        <v>2</v>
      </c>
      <c r="Z12" s="6" t="s">
        <v>17</v>
      </c>
      <c r="AA12" s="6">
        <v>14000</v>
      </c>
      <c r="AB12" s="6">
        <v>9000</v>
      </c>
      <c r="AC12" s="10">
        <f t="shared" ref="AC12:AC14" si="0">AB12*0.25</f>
        <v>2250</v>
      </c>
      <c r="AD12" s="1">
        <v>14</v>
      </c>
      <c r="AE12" s="1">
        <v>502</v>
      </c>
      <c r="AF12" s="5">
        <v>2404.83</v>
      </c>
      <c r="AG12" s="1">
        <v>4.5</v>
      </c>
      <c r="AH12" s="5">
        <v>2404.83</v>
      </c>
    </row>
    <row r="13" spans="22:35" x14ac:dyDescent="0.2">
      <c r="V13" s="1" t="s">
        <v>30</v>
      </c>
      <c r="W13" s="6" t="s">
        <v>25</v>
      </c>
      <c r="X13" s="6" t="s">
        <v>27</v>
      </c>
      <c r="Y13" s="6">
        <v>2</v>
      </c>
      <c r="Z13" s="6" t="s">
        <v>17</v>
      </c>
      <c r="AA13" s="6">
        <v>14000</v>
      </c>
      <c r="AB13" s="6">
        <v>9000</v>
      </c>
      <c r="AC13" s="10">
        <f t="shared" si="0"/>
        <v>2250</v>
      </c>
      <c r="AD13" s="1">
        <v>16</v>
      </c>
      <c r="AE13" s="1">
        <v>458</v>
      </c>
      <c r="AF13" s="5">
        <v>2354.9899999999998</v>
      </c>
      <c r="AG13" s="1">
        <v>7.5</v>
      </c>
      <c r="AH13" s="5">
        <v>2354.9899999999998</v>
      </c>
    </row>
    <row r="14" spans="22:35" x14ac:dyDescent="0.2">
      <c r="V14" s="1" t="s">
        <v>31</v>
      </c>
      <c r="W14" s="6" t="s">
        <v>25</v>
      </c>
      <c r="X14" s="6" t="s">
        <v>28</v>
      </c>
      <c r="Y14" s="6">
        <v>2</v>
      </c>
      <c r="Z14" s="6" t="s">
        <v>17</v>
      </c>
      <c r="AA14" s="6">
        <v>14000</v>
      </c>
      <c r="AB14" s="6">
        <v>9000</v>
      </c>
      <c r="AC14" s="10">
        <f t="shared" si="0"/>
        <v>2250</v>
      </c>
      <c r="AD14" s="1">
        <v>15</v>
      </c>
      <c r="AE14" s="1">
        <v>447</v>
      </c>
      <c r="AF14" s="5">
        <v>2440.0100000000002</v>
      </c>
      <c r="AG14" s="1">
        <v>5.5</v>
      </c>
      <c r="AH14" s="5">
        <v>2440.0100000000002</v>
      </c>
    </row>
    <row r="15" spans="22:35" x14ac:dyDescent="0.2">
      <c r="V15" s="1"/>
      <c r="W15" s="6"/>
      <c r="X15" s="6"/>
      <c r="Y15" s="6"/>
      <c r="Z15" s="6"/>
      <c r="AA15" s="6"/>
      <c r="AB15" s="6"/>
      <c r="AC15" s="1"/>
      <c r="AD15" s="6"/>
      <c r="AE15" s="6"/>
      <c r="AF15" s="6"/>
      <c r="AG15" s="6"/>
      <c r="AH15" s="6"/>
      <c r="AI1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Chromium cDNA Agilent</vt:lpstr>
      <vt:lpstr>Chromium Library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Montgomery</dc:creator>
  <cp:lastModifiedBy>Heena Divecha</cp:lastModifiedBy>
  <dcterms:created xsi:type="dcterms:W3CDTF">2021-10-19T15:12:05Z</dcterms:created>
  <dcterms:modified xsi:type="dcterms:W3CDTF">2024-06-03T16:06:28Z</dcterms:modified>
</cp:coreProperties>
</file>