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34f131-aeef-4eb2-acae-021e6d889f31/dcs04/lieber/lcolladotor/spatialHPC_LIBD4035/spatial_hpc/raw-data/sample_info/-1979121618/"/>
    </mc:Choice>
  </mc:AlternateContent>
  <xr:revisionPtr revIDLastSave="0" documentId="13_ncr:1_{9A4743A5-870A-7846-917B-B77EC66F1FA7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2" i="1" l="1"/>
  <c r="V5" i="1"/>
  <c r="V4" i="1"/>
  <c r="V3" i="1"/>
  <c r="V2" i="1"/>
  <c r="P3" i="1"/>
  <c r="J5" i="1" l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<sst xmlns="http://schemas.openxmlformats.org/spreadsheetml/2006/main" count="59" uniqueCount="48">
  <si>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</si>
  <si>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</si>
  <si>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</si>
  <si>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</si>
  <si>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</si>
  <si>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</si>
  <si>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</si>
  <si>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</si>
  <si>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</si>
  <si>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</si>
  <si>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</si>
  <si>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</si>
  <si>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</si>
  <si>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</si>
  <si>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</si>
  <si>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</si>
  <si>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</si>
  <si>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</si>
  <si>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</si>
  <si>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</si>
  <si>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</si>
  <si>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</si>
  <si>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</si>
  <si>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>HPC</t>
  </si>
  <si>
    <t>Note</t>
  </si>
  <si>
    <t>Dilution (1:N)</t>
  </si>
  <si>
    <t>13v_scp</t>
  </si>
  <si>
    <t>14v_scp</t>
  </si>
  <si>
    <t>15v_scp</t>
  </si>
  <si>
    <t>16v_scp</t>
  </si>
  <si>
    <t>Br3942</t>
  </si>
  <si>
    <t>V11L05-333</t>
  </si>
  <si>
    <t>SI-TT-G5</t>
  </si>
  <si>
    <t>SI-TT-H5</t>
  </si>
  <si>
    <t>SI-TT-A6</t>
  </si>
  <si>
    <t>SI-TT-F5</t>
  </si>
  <si>
    <t>TAACGCGTGA</t>
  </si>
  <si>
    <t>CCCTAACTTC</t>
  </si>
  <si>
    <t>GAAGTTAGGG</t>
  </si>
  <si>
    <t>CGGCTGGATG</t>
  </si>
  <si>
    <t>TGATAAGCAC</t>
  </si>
  <si>
    <t>GTGCTTATCA</t>
  </si>
  <si>
    <t>ATAGGGCGAG</t>
  </si>
  <si>
    <t>TGCATCGAGT</t>
  </si>
  <si>
    <t>ACTCGATGCA</t>
  </si>
  <si>
    <t>AGCAAGAAGC</t>
  </si>
  <si>
    <t>TTGTGTTTCT</t>
  </si>
  <si>
    <t>AGAAACACAA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</si>
</sst>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7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="77" zoomScaleNormal="77" workbookViewId="0">
      <pane ySplit="1" topLeftCell="A2" activePane="bottomLeft" state="frozen"/>
      <selection pane="bottomLeft" activeCell="M21" sqref="M21"/>
    </sheetView>
  </sheetViews>
  <sheetFormatPr baseColWidth="10" defaultColWidth="11.1640625" defaultRowHeight="16"/>
  <cols>
    <col min="1" max="3" width="11.1640625" style="7"/>
    <col min="4" max="4" width="12.6640625" style="7" customWidth="1"/>
    <col min="5" max="5" width="9.33203125" style="7" customWidth="1"/>
    <col min="6" max="6" width="8.1640625" style="7" customWidth="1"/>
    <col min="7" max="7" width="14.83203125" style="7" customWidth="1"/>
    <col min="8" max="8" width="13.1640625" style="7" customWidth="1"/>
    <col min="9" max="9" width="13.1640625" style="8" customWidth="1"/>
    <col min="10" max="10" width="14" style="7" customWidth="1"/>
    <col min="11" max="12" width="11.1640625" style="7"/>
    <col min="13" max="16" width="16.83203125" style="7" customWidth="1"/>
    <col min="17" max="17" width="11.1640625" style="7"/>
    <col min="18" max="18" width="13.33203125" style="7" bestFit="1" customWidth="1"/>
    <col min="19" max="19" width="19.6640625" style="7" customWidth="1"/>
    <col min="20" max="20" width="20.33203125" style="7" customWidth="1"/>
    <col min="21" max="21" width="15.83203125" style="7" customWidth="1"/>
    <col min="22" max="22" width="15.1640625" style="7" customWidth="1"/>
    <col min="23" max="16384" width="11.1640625" style="7"/>
  </cols>
  <sheetData>
    <row r="1" spans="1:24" s="4" customFormat="1" ht="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11</v>
      </c>
      <c r="I1" s="6" t="s">
        <v>25</v>
      </c>
      <c r="J1" s="3" t="s">
        <v>13</v>
      </c>
      <c r="K1" s="3" t="s">
        <v>12</v>
      </c>
      <c r="L1" s="3" t="s">
        <v>14</v>
      </c>
      <c r="M1" s="3" t="s">
        <v>19</v>
      </c>
      <c r="N1" s="3" t="s">
        <v>20</v>
      </c>
      <c r="O1" s="3" t="s">
        <v>25</v>
      </c>
      <c r="P1" s="3" t="s">
        <v>20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21</v>
      </c>
      <c r="V1" s="3" t="s">
        <v>22</v>
      </c>
      <c r="X1" s="4" t="s">
        <v>24</v>
      </c>
    </row>
    <row r="2" spans="1:24" ht="17">
      <c r="A2" s="1" t="s">
        <v>26</v>
      </c>
      <c r="B2" s="1" t="s">
        <v>23</v>
      </c>
      <c r="C2" s="5" t="s">
        <v>30</v>
      </c>
      <c r="D2" s="1" t="s">
        <v>31</v>
      </c>
      <c r="E2" s="1" t="s">
        <v>5</v>
      </c>
      <c r="F2" s="2">
        <v>16.11</v>
      </c>
      <c r="G2" s="1">
        <v>16</v>
      </c>
      <c r="H2" s="1">
        <v>4208.1099999999997</v>
      </c>
      <c r="I2" s="2">
        <v>3</v>
      </c>
      <c r="J2" s="2">
        <f t="shared" ref="J2:J5" si="0">(H2*I2*40)/1000</f>
        <v>504.97319999999996</v>
      </c>
      <c r="K2" s="2">
        <f t="shared" ref="K2:K5" si="1">0.25*J2</f>
        <v>126.24329999999999</v>
      </c>
      <c r="L2" s="1">
        <v>15</v>
      </c>
      <c r="M2" s="1">
        <v>455</v>
      </c>
      <c r="N2" s="1">
        <v>3504.81</v>
      </c>
      <c r="O2" s="9">
        <v>5</v>
      </c>
      <c r="P2" s="1">
        <f>N2*O2</f>
        <v>17524.05</v>
      </c>
      <c r="Q2" s="11" t="s">
        <v>32</v>
      </c>
      <c r="R2" s="11" t="s">
        <v>42</v>
      </c>
      <c r="S2" s="11" t="s">
        <v>43</v>
      </c>
      <c r="T2" s="11" t="s">
        <v>44</v>
      </c>
      <c r="U2" s="1">
        <v>100</v>
      </c>
      <c r="V2" s="1">
        <f t="shared" ref="V2:V5" si="2">((U2/100)*5000*60000)</f>
        <v>300000000</v>
      </c>
    </row>
    <row r="3" spans="1:24" ht="17">
      <c r="A3" s="1" t="s">
        <v>27</v>
      </c>
      <c r="B3" s="1" t="s">
        <v>23</v>
      </c>
      <c r="C3" s="5" t="s">
        <v>30</v>
      </c>
      <c r="D3" s="1" t="s">
        <v>31</v>
      </c>
      <c r="E3" s="1" t="s">
        <v>6</v>
      </c>
      <c r="F3" s="2">
        <v>15.8</v>
      </c>
      <c r="G3" s="1">
        <v>16</v>
      </c>
      <c r="H3" s="1">
        <v>3968.77</v>
      </c>
      <c r="I3" s="2">
        <v>3</v>
      </c>
      <c r="J3" s="2">
        <f t="shared" si="0"/>
        <v>476.25239999999997</v>
      </c>
      <c r="K3" s="2">
        <f t="shared" si="1"/>
        <v>119.06309999999999</v>
      </c>
      <c r="L3" s="1">
        <v>15</v>
      </c>
      <c r="M3" s="1">
        <v>461</v>
      </c>
      <c r="N3" s="1">
        <v>3461.84</v>
      </c>
      <c r="O3" s="9">
        <v>5</v>
      </c>
      <c r="P3" s="1">
        <f t="shared" ref="P3:P5" si="3">N3*O3</f>
        <v>17309.2</v>
      </c>
      <c r="Q3" s="11" t="s">
        <v>33</v>
      </c>
      <c r="R3" s="11" t="s">
        <v>45</v>
      </c>
      <c r="S3" s="11" t="s">
        <v>46</v>
      </c>
      <c r="T3" s="11" t="s">
        <v>47</v>
      </c>
      <c r="U3" s="1">
        <v>100</v>
      </c>
      <c r="V3" s="1">
        <f t="shared" si="2"/>
        <v>300000000</v>
      </c>
    </row>
    <row r="4" spans="1:24" ht="17">
      <c r="A4" s="1" t="s">
        <v>28</v>
      </c>
      <c r="B4" s="1" t="s">
        <v>23</v>
      </c>
      <c r="C4" s="5" t="s">
        <v>30</v>
      </c>
      <c r="D4" s="1" t="s">
        <v>31</v>
      </c>
      <c r="E4" s="1" t="s">
        <v>7</v>
      </c>
      <c r="F4" s="2">
        <v>16.46</v>
      </c>
      <c r="G4" s="1">
        <v>16</v>
      </c>
      <c r="H4" s="1">
        <v>2638.25</v>
      </c>
      <c r="I4" s="2">
        <v>3</v>
      </c>
      <c r="J4" s="2">
        <f t="shared" si="0"/>
        <v>316.58999999999997</v>
      </c>
      <c r="K4" s="2">
        <f t="shared" si="1"/>
        <v>79.147499999999994</v>
      </c>
      <c r="L4" s="1">
        <v>15</v>
      </c>
      <c r="M4" s="1">
        <v>437</v>
      </c>
      <c r="N4" s="1">
        <v>4714.5</v>
      </c>
      <c r="O4" s="9">
        <v>5</v>
      </c>
      <c r="P4" s="1">
        <f t="shared" si="3"/>
        <v>23572.5</v>
      </c>
      <c r="Q4" s="11" t="s">
        <v>34</v>
      </c>
      <c r="R4" s="11" t="s">
        <v>36</v>
      </c>
      <c r="S4" s="11" t="s">
        <v>37</v>
      </c>
      <c r="T4" s="11" t="s">
        <v>38</v>
      </c>
      <c r="U4" s="1">
        <v>90</v>
      </c>
      <c r="V4" s="1">
        <f t="shared" si="2"/>
        <v>270000000</v>
      </c>
    </row>
    <row r="5" spans="1:24" ht="17">
      <c r="A5" s="1" t="s">
        <v>29</v>
      </c>
      <c r="B5" s="1" t="s">
        <v>23</v>
      </c>
      <c r="C5" s="5" t="s">
        <v>30</v>
      </c>
      <c r="D5" s="1" t="s">
        <v>31</v>
      </c>
      <c r="E5" s="1" t="s">
        <v>8</v>
      </c>
      <c r="F5" s="2">
        <v>15.82</v>
      </c>
      <c r="G5" s="1">
        <v>16</v>
      </c>
      <c r="H5" s="1">
        <v>4557.1400000000003</v>
      </c>
      <c r="I5" s="2">
        <v>3</v>
      </c>
      <c r="J5" s="2">
        <f t="shared" si="0"/>
        <v>546.85680000000002</v>
      </c>
      <c r="K5" s="2">
        <f t="shared" si="1"/>
        <v>136.71420000000001</v>
      </c>
      <c r="L5" s="1">
        <v>15</v>
      </c>
      <c r="M5" s="1">
        <v>478</v>
      </c>
      <c r="N5" s="1">
        <v>4142.34</v>
      </c>
      <c r="O5" s="9">
        <v>5</v>
      </c>
      <c r="P5" s="1">
        <f t="shared" si="3"/>
        <v>20711.7</v>
      </c>
      <c r="Q5" s="11" t="s">
        <v>35</v>
      </c>
      <c r="R5" s="11" t="s">
        <v>39</v>
      </c>
      <c r="S5" s="11" t="s">
        <v>40</v>
      </c>
      <c r="T5" s="11" t="s">
        <v>41</v>
      </c>
      <c r="U5" s="1">
        <v>90</v>
      </c>
      <c r="V5" s="1">
        <f t="shared" si="2"/>
        <v>270000000</v>
      </c>
    </row>
    <row r="6" spans="1:24">
      <c r="V6"/>
    </row>
    <row r="7" spans="1:24">
      <c r="V7" s="10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Ryan Miller</cp:lastModifiedBy>
  <cp:lastPrinted>2021-11-03T13:38:35Z</cp:lastPrinted>
  <dcterms:created xsi:type="dcterms:W3CDTF">2020-07-21T18:20:54Z</dcterms:created>
  <dcterms:modified xsi:type="dcterms:W3CDTF">2023-12-06T16:37:00Z</dcterms:modified>
</cp:coreProperties>
</file>