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ghokwon/Desktop/Lab/"/>
    </mc:Choice>
  </mc:AlternateContent>
  <xr:revisionPtr revIDLastSave="0" documentId="13_ncr:1_{2809689C-BACF-674B-BB18-5E253FD6469D}" xr6:coauthVersionLast="47" xr6:coauthVersionMax="47" xr10:uidLastSave="{00000000-0000-0000-0000-000000000000}"/>
  <bookViews>
    <workbookView xWindow="1020" yWindow="1260" windowWidth="30240" windowHeight="17740" tabRatio="5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2" i="1"/>
  <c r="Q5" i="1"/>
  <c r="Q4" i="1"/>
  <c r="Q3" i="1"/>
  <c r="Q2" i="1"/>
  <c r="J5" i="1"/>
  <c r="K5" i="1" s="1"/>
  <c r="L5" i="1" s="1"/>
  <c r="J4" i="1"/>
  <c r="K4" i="1"/>
  <c r="L4" i="1"/>
  <c r="J3" i="1"/>
  <c r="K3" i="1" s="1"/>
  <c r="L3" i="1" s="1"/>
  <c r="J2" i="1"/>
  <c r="K2" i="1" s="1"/>
  <c r="L2" i="1" s="1"/>
</calcChain>
</file>

<file path=xl/sharedStrings.xml><?xml version="1.0" encoding="utf-8"?>
<sst xmlns="http://schemas.openxmlformats.org/spreadsheetml/2006/main" count="69" uniqueCount="58">
  <si>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</si>
  <si>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</si>
  <si>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</si>
  <si>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</si>
  <si>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</si>
  <si>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</si>
  <si>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</si>
  <si>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</si>
  <si>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</si>
  <si>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</si>
  <si>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</si>
  <si>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</si>
  <si>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</si>
  <si>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</si>
  <si>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</si>
  <si>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</si>
  <si>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</si>
  <si>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</si>
  <si>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>dACC</t>
  </si>
  <si>
    <t>Hs_Br3942</t>
  </si>
  <si>
    <t>Hs_Br8492</t>
  </si>
  <si>
    <t>Hs_Br2743</t>
  </si>
  <si>
    <t>Hs_Br6423</t>
  </si>
  <si>
    <t>H&amp;E?</t>
  </si>
  <si>
    <t>Replicate?</t>
  </si>
  <si>
    <t>Replicate number</t>
  </si>
  <si>
    <t xml:space="preserve"> dACC_5v_shk</t>
  </si>
  <si>
    <t xml:space="preserve"> dACC_6v_shk</t>
  </si>
  <si>
    <t xml:space="preserve"> dACC_7v_shk</t>
  </si>
  <si>
    <t xml:space="preserve"> dACC_8v_shk</t>
  </si>
  <si>
    <t>V12N28-333</t>
  </si>
  <si>
    <t>Agilent [cDNA] pg/ul</t>
  </si>
  <si>
    <t>Dilution Factor</t>
  </si>
  <si>
    <t>Final [cDNA] pg/ul</t>
  </si>
  <si>
    <t>Total cDNA ng yield</t>
  </si>
  <si>
    <t>cDNA Input</t>
  </si>
  <si>
    <t>Agilent [lib] pg/ul</t>
  </si>
  <si>
    <t>Final [lib] pg/ul</t>
  </si>
  <si>
    <t xml:space="preserve">Est Read Pairs </t>
  </si>
  <si>
    <t>10x names</t>
  </si>
  <si>
    <t>spaceranger output</t>
  </si>
  <si>
    <t>images</t>
  </si>
  <si>
    <t>SI-TT-F4</t>
  </si>
  <si>
    <t>SI-TT-G4</t>
  </si>
  <si>
    <t>SI-TT-H4</t>
  </si>
  <si>
    <t>SI-TT-B5</t>
  </si>
  <si>
    <t>CCCACCACAA</t>
  </si>
  <si>
    <t>ACCTCCGCTT</t>
  </si>
  <si>
    <t>AAGCGGAGGT</t>
  </si>
  <si>
    <t>GCGCTTATGG</t>
  </si>
  <si>
    <t>GCCTGGCTAG</t>
  </si>
  <si>
    <t>CTAGCCAGGC</t>
  </si>
  <si>
    <t>AGTTTCCTGG</t>
  </si>
  <si>
    <t>TGCCACACAG</t>
  </si>
  <si>
    <t>CTGTGTGGCA</t>
  </si>
  <si>
    <t>TCGGCTCTAC</t>
  </si>
  <si>
    <t>CCGATGGTCT</t>
  </si>
  <si>
    <t>AGACCATCGG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</si>
</sst>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3974</xdr:colOff>
      <xdr:row>7</xdr:row>
      <xdr:rowOff>21426</xdr:rowOff>
    </xdr:from>
    <xdr:to>
      <xdr:col>10</xdr:col>
      <xdr:colOff>825500</xdr:colOff>
      <xdr:row>19</xdr:row>
      <xdr:rowOff>158214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BB0CEEC-A466-E7AE-9F1C-E7943FC31D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47" t="2897" b="1326"/>
        <a:stretch/>
      </xdr:blipFill>
      <xdr:spPr>
        <a:xfrm rot="16200000">
          <a:off x="5102493" y="21846907"/>
          <a:ext cx="2638688" cy="10676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zoomScaleNormal="113" workbookViewId="0">
      <pane ySplit="1" topLeftCell="A2" activePane="bottomLeft" state="frozen"/>
      <selection pane="bottomLeft" activeCell="M17" sqref="M17"/>
    </sheetView>
  </sheetViews>
  <sheetFormatPr baseColWidth="10" defaultColWidth="11.1640625" defaultRowHeight="16" x14ac:dyDescent="0.2"/>
  <cols>
    <col min="1" max="1" width="14.1640625" customWidth="1"/>
    <col min="3" max="3" width="13.1640625" bestFit="1" customWidth="1"/>
    <col min="4" max="4" width="12.6640625" customWidth="1"/>
    <col min="5" max="5" width="15" customWidth="1"/>
    <col min="6" max="6" width="8.1640625" customWidth="1"/>
    <col min="7" max="7" width="14.6640625" customWidth="1"/>
    <col min="8" max="8" width="13.1640625" customWidth="1"/>
    <col min="9" max="9" width="13.1640625" style="1" customWidth="1"/>
    <col min="10" max="10" width="14" customWidth="1"/>
    <col min="11" max="11" width="13.1640625" customWidth="1"/>
    <col min="13" max="16" width="16.6640625" customWidth="1"/>
    <col min="17" max="17" width="12.33203125" customWidth="1"/>
    <col min="18" max="18" width="13.5" customWidth="1"/>
    <col min="19" max="19" width="19.6640625" customWidth="1"/>
    <col min="20" max="20" width="20.1640625" customWidth="1"/>
    <col min="21" max="21" width="15.6640625" customWidth="1"/>
    <col min="22" max="22" width="15.1640625" customWidth="1"/>
    <col min="23" max="23" width="18.83203125" customWidth="1"/>
    <col min="27" max="27" width="17.33203125" bestFit="1" customWidth="1"/>
    <col min="28" max="28" width="121.6640625" customWidth="1"/>
  </cols>
  <sheetData>
    <row r="1" spans="1:29" s="42" customFormat="1" ht="35" thickBo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9</v>
      </c>
      <c r="G1" s="42" t="s">
        <v>10</v>
      </c>
      <c r="H1" s="42" t="s">
        <v>31</v>
      </c>
      <c r="I1" s="43" t="s">
        <v>32</v>
      </c>
      <c r="J1" s="43" t="s">
        <v>33</v>
      </c>
      <c r="K1" s="42" t="s">
        <v>34</v>
      </c>
      <c r="L1" s="43" t="s">
        <v>35</v>
      </c>
      <c r="M1" s="42" t="s">
        <v>11</v>
      </c>
      <c r="N1" s="42" t="s">
        <v>16</v>
      </c>
      <c r="O1" s="42" t="s">
        <v>36</v>
      </c>
      <c r="P1" s="42" t="s">
        <v>32</v>
      </c>
      <c r="Q1" s="42" t="s">
        <v>37</v>
      </c>
      <c r="R1" s="42" t="s">
        <v>12</v>
      </c>
      <c r="S1" s="42" t="s">
        <v>13</v>
      </c>
      <c r="T1" s="42" t="s">
        <v>14</v>
      </c>
      <c r="U1" s="42" t="s">
        <v>15</v>
      </c>
      <c r="V1" s="42" t="s">
        <v>17</v>
      </c>
      <c r="W1" s="42" t="s">
        <v>38</v>
      </c>
      <c r="X1" s="40" t="s">
        <v>24</v>
      </c>
      <c r="Y1" s="40" t="s">
        <v>25</v>
      </c>
      <c r="Z1" s="41" t="s">
        <v>23</v>
      </c>
      <c r="AA1" s="42" t="s">
        <v>39</v>
      </c>
      <c r="AB1" s="42" t="s">
        <v>40</v>
      </c>
      <c r="AC1" s="42" t="s">
        <v>41</v>
      </c>
    </row>
    <row r="2" spans="1:29" s="13" customFormat="1" x14ac:dyDescent="0.2">
      <c r="A2" s="13" t="s">
        <v>26</v>
      </c>
      <c r="B2" s="13" t="s">
        <v>18</v>
      </c>
      <c r="C2" s="13" t="s">
        <v>19</v>
      </c>
      <c r="D2" s="13" t="s">
        <v>30</v>
      </c>
      <c r="E2" s="13" t="s">
        <v>5</v>
      </c>
      <c r="F2" s="15">
        <v>15.03</v>
      </c>
      <c r="G2" s="13">
        <v>15</v>
      </c>
      <c r="H2" s="13">
        <v>3840.57</v>
      </c>
      <c r="I2" s="25">
        <v>1</v>
      </c>
      <c r="J2" s="15">
        <f t="shared" ref="J2:J5" si="0">H2*I2</f>
        <v>3840.57</v>
      </c>
      <c r="K2" s="15">
        <f t="shared" ref="K2:K5" si="1">(J2*40)/1000</f>
        <v>153.62280000000001</v>
      </c>
      <c r="L2" s="15">
        <f t="shared" ref="L2:L5" si="2">0.25*K2</f>
        <v>38.405700000000003</v>
      </c>
      <c r="M2" s="13">
        <v>17</v>
      </c>
      <c r="N2" s="13">
        <v>468</v>
      </c>
      <c r="O2" s="13">
        <v>2057.8000000000002</v>
      </c>
      <c r="P2" s="19">
        <v>10</v>
      </c>
      <c r="Q2" s="22">
        <f t="shared" ref="Q2:Q5" si="3">O2*P2</f>
        <v>20578</v>
      </c>
      <c r="R2" s="13" t="s">
        <v>42</v>
      </c>
      <c r="S2" s="29" t="s">
        <v>46</v>
      </c>
      <c r="T2" s="29" t="s">
        <v>47</v>
      </c>
      <c r="U2" s="29" t="s">
        <v>48</v>
      </c>
      <c r="V2" s="16">
        <v>95</v>
      </c>
      <c r="W2" s="13">
        <f>((V2/100)*5000*60000)</f>
        <v>285000000</v>
      </c>
      <c r="X2" s="17" t="b">
        <v>1</v>
      </c>
      <c r="Y2" s="13">
        <v>2</v>
      </c>
      <c r="Z2" s="26" t="b">
        <v>0</v>
      </c>
      <c r="AB2" s="16"/>
    </row>
    <row r="3" spans="1:29" s="2" customFormat="1" x14ac:dyDescent="0.2">
      <c r="A3" s="2" t="s">
        <v>27</v>
      </c>
      <c r="B3" s="2" t="s">
        <v>18</v>
      </c>
      <c r="C3" s="6" t="s">
        <v>20</v>
      </c>
      <c r="D3" s="2" t="s">
        <v>30</v>
      </c>
      <c r="E3" s="2" t="s">
        <v>6</v>
      </c>
      <c r="F3" s="7">
        <v>15.22</v>
      </c>
      <c r="G3" s="2">
        <v>15</v>
      </c>
      <c r="H3" s="2">
        <v>2866.14</v>
      </c>
      <c r="I3" s="23">
        <v>1</v>
      </c>
      <c r="J3" s="7">
        <f t="shared" si="0"/>
        <v>2866.14</v>
      </c>
      <c r="K3" s="7">
        <f t="shared" si="1"/>
        <v>114.64559999999999</v>
      </c>
      <c r="L3" s="7">
        <f t="shared" si="2"/>
        <v>28.661399999999997</v>
      </c>
      <c r="M3" s="2">
        <v>17</v>
      </c>
      <c r="N3" s="2">
        <v>461</v>
      </c>
      <c r="O3" s="2">
        <v>2398.73</v>
      </c>
      <c r="P3" s="20">
        <v>10</v>
      </c>
      <c r="Q3" s="2">
        <f t="shared" si="3"/>
        <v>23987.3</v>
      </c>
      <c r="R3" s="2" t="s">
        <v>43</v>
      </c>
      <c r="S3" s="30" t="s">
        <v>49</v>
      </c>
      <c r="T3" s="30" t="s">
        <v>50</v>
      </c>
      <c r="U3" s="30" t="s">
        <v>51</v>
      </c>
      <c r="V3" s="11">
        <v>95</v>
      </c>
      <c r="W3" s="13">
        <f t="shared" ref="W3:W5" si="4">((V3/100)*5000*60000)</f>
        <v>285000000</v>
      </c>
      <c r="X3" s="3" t="b">
        <v>1</v>
      </c>
      <c r="Y3" s="2">
        <v>2</v>
      </c>
      <c r="Z3" s="27" t="b">
        <v>0</v>
      </c>
      <c r="AB3" s="11"/>
    </row>
    <row r="4" spans="1:29" s="2" customFormat="1" x14ac:dyDescent="0.2">
      <c r="A4" s="2" t="s">
        <v>28</v>
      </c>
      <c r="B4" s="2" t="s">
        <v>18</v>
      </c>
      <c r="C4" s="6" t="s">
        <v>21</v>
      </c>
      <c r="D4" s="2" t="s">
        <v>30</v>
      </c>
      <c r="E4" s="2" t="s">
        <v>7</v>
      </c>
      <c r="F4" s="7">
        <v>15.11</v>
      </c>
      <c r="G4" s="2">
        <v>15</v>
      </c>
      <c r="H4" s="2">
        <v>2198.91</v>
      </c>
      <c r="I4" s="23">
        <v>1</v>
      </c>
      <c r="J4" s="7">
        <f t="shared" si="0"/>
        <v>2198.91</v>
      </c>
      <c r="K4" s="7">
        <f t="shared" si="1"/>
        <v>87.956399999999988</v>
      </c>
      <c r="L4" s="7">
        <f t="shared" si="2"/>
        <v>21.989099999999997</v>
      </c>
      <c r="M4" s="2">
        <v>17</v>
      </c>
      <c r="N4" s="2">
        <v>456</v>
      </c>
      <c r="O4" s="2">
        <v>2609.77</v>
      </c>
      <c r="P4" s="20">
        <v>10</v>
      </c>
      <c r="Q4" s="2">
        <f t="shared" si="3"/>
        <v>26097.7</v>
      </c>
      <c r="R4" s="2" t="s">
        <v>44</v>
      </c>
      <c r="S4" s="30" t="s">
        <v>52</v>
      </c>
      <c r="T4" s="30" t="s">
        <v>53</v>
      </c>
      <c r="U4" s="30" t="s">
        <v>54</v>
      </c>
      <c r="V4" s="11">
        <v>97</v>
      </c>
      <c r="W4" s="13">
        <f t="shared" si="4"/>
        <v>291000000</v>
      </c>
      <c r="X4" s="3" t="b">
        <v>1</v>
      </c>
      <c r="Y4" s="2">
        <v>2</v>
      </c>
      <c r="Z4" s="27" t="b">
        <v>0</v>
      </c>
      <c r="AB4" s="11"/>
    </row>
    <row r="5" spans="1:29" s="8" customFormat="1" ht="17" thickBot="1" x14ac:dyDescent="0.25">
      <c r="A5" s="8" t="s">
        <v>29</v>
      </c>
      <c r="B5" s="8" t="s">
        <v>18</v>
      </c>
      <c r="C5" s="10" t="s">
        <v>22</v>
      </c>
      <c r="D5" s="8" t="s">
        <v>30</v>
      </c>
      <c r="E5" s="8" t="s">
        <v>8</v>
      </c>
      <c r="F5" s="9">
        <v>15.05</v>
      </c>
      <c r="G5" s="8">
        <v>15</v>
      </c>
      <c r="H5" s="8">
        <v>3278.92</v>
      </c>
      <c r="I5" s="24">
        <v>1</v>
      </c>
      <c r="J5" s="9">
        <f t="shared" si="0"/>
        <v>3278.92</v>
      </c>
      <c r="K5" s="9">
        <f t="shared" si="1"/>
        <v>131.15679999999998</v>
      </c>
      <c r="L5" s="9">
        <f t="shared" si="2"/>
        <v>32.789199999999994</v>
      </c>
      <c r="M5" s="8">
        <v>17</v>
      </c>
      <c r="N5" s="8">
        <v>469</v>
      </c>
      <c r="O5" s="8">
        <v>2822.23</v>
      </c>
      <c r="P5" s="21">
        <v>10</v>
      </c>
      <c r="Q5" s="8">
        <f t="shared" si="3"/>
        <v>28222.3</v>
      </c>
      <c r="R5" s="8" t="s">
        <v>45</v>
      </c>
      <c r="S5" s="31" t="s">
        <v>55</v>
      </c>
      <c r="T5" s="31" t="s">
        <v>56</v>
      </c>
      <c r="U5" s="31" t="s">
        <v>57</v>
      </c>
      <c r="V5" s="12">
        <v>80</v>
      </c>
      <c r="W5" s="14">
        <f t="shared" si="4"/>
        <v>240000000</v>
      </c>
      <c r="X5" s="18" t="b">
        <v>1</v>
      </c>
      <c r="Y5" s="8">
        <v>2</v>
      </c>
      <c r="Z5" s="28" t="b">
        <v>0</v>
      </c>
      <c r="AB5" s="12"/>
    </row>
    <row r="6" spans="1:29" s="32" customFormat="1" x14ac:dyDescent="0.2">
      <c r="C6" s="33"/>
      <c r="E6" s="34"/>
      <c r="F6" s="35"/>
      <c r="H6" s="34"/>
      <c r="I6" s="36"/>
      <c r="J6" s="35"/>
      <c r="K6" s="35"/>
      <c r="L6" s="35"/>
      <c r="P6" s="37"/>
      <c r="S6" s="38"/>
      <c r="T6" s="38"/>
      <c r="U6" s="38"/>
      <c r="X6" s="39"/>
      <c r="Z6" s="39"/>
    </row>
    <row r="7" spans="1:29" ht="17" thickBot="1" x14ac:dyDescent="0.25">
      <c r="A7" t="s">
        <v>26</v>
      </c>
      <c r="D7" s="2" t="s">
        <v>27</v>
      </c>
      <c r="G7" s="2" t="s">
        <v>28</v>
      </c>
      <c r="H7" s="1"/>
      <c r="I7"/>
      <c r="J7" s="8" t="s">
        <v>29</v>
      </c>
      <c r="L7" s="4"/>
      <c r="M7" s="4"/>
      <c r="N7" s="4"/>
      <c r="O7" s="5"/>
      <c r="P7" s="4"/>
      <c r="Q7" s="4"/>
      <c r="R7" s="4"/>
      <c r="S7" s="4"/>
      <c r="T7" s="4"/>
    </row>
    <row r="8" spans="1:29" x14ac:dyDescent="0.2">
      <c r="H8" s="1"/>
      <c r="I8"/>
    </row>
    <row r="9" spans="1:29" x14ac:dyDescent="0.2">
      <c r="H9" s="1"/>
      <c r="I9"/>
    </row>
    <row r="10" spans="1:29" ht="21" customHeight="1" x14ac:dyDescent="0.2">
      <c r="H10" s="1"/>
      <c r="I10"/>
    </row>
    <row r="11" spans="1:29" x14ac:dyDescent="0.2">
      <c r="H11" s="1"/>
      <c r="I11"/>
    </row>
    <row r="12" spans="1:29" x14ac:dyDescent="0.2">
      <c r="H12" s="1"/>
      <c r="I12"/>
    </row>
    <row r="13" spans="1:29" x14ac:dyDescent="0.2">
      <c r="H13" s="1"/>
      <c r="I13"/>
    </row>
    <row r="14" spans="1:29" x14ac:dyDescent="0.2">
      <c r="H14" s="1"/>
      <c r="I14"/>
    </row>
    <row r="15" spans="1:29" x14ac:dyDescent="0.2">
      <c r="H15" s="1"/>
      <c r="I15"/>
    </row>
    <row r="16" spans="1:29" x14ac:dyDescent="0.2">
      <c r="H16" s="1"/>
      <c r="I16"/>
    </row>
    <row r="17" spans="8:9" x14ac:dyDescent="0.2">
      <c r="H17" s="1"/>
      <c r="I17"/>
    </row>
    <row r="18" spans="8:9" x14ac:dyDescent="0.2">
      <c r="H18" s="1"/>
      <c r="I18"/>
    </row>
    <row r="19" spans="8:9" x14ac:dyDescent="0.2">
      <c r="H19" s="1"/>
      <c r="I19"/>
    </row>
    <row r="20" spans="8:9" x14ac:dyDescent="0.2">
      <c r="H20" s="1"/>
      <c r="I20"/>
    </row>
  </sheetData>
  <phoneticPr fontId="5" type="noConversion"/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Microsoft Office User</cp:lastModifiedBy>
  <cp:lastPrinted>2021-11-03T13:38:35Z</cp:lastPrinted>
  <dcterms:created xsi:type="dcterms:W3CDTF">2020-07-21T18:20:54Z</dcterms:created>
  <dcterms:modified xsi:type="dcterms:W3CDTF">2023-06-07T14:38:46Z</dcterms:modified>
</cp:coreProperties>
</file>