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570"/>
  </bookViews>
  <sheets>
    <sheet name="Стр. 1" sheetId="2" r:id="rId1"/>
    <sheet name="Стр. 2" sheetId="1" r:id="rId2"/>
  </sheet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"/>
  <c r="P84"/>
  <c r="P89"/>
  <c r="N4" l="1"/>
  <c r="L5" l="1"/>
  <c r="F4"/>
  <c r="M4" i="1" l="1"/>
  <c r="O4"/>
  <c r="P123"/>
  <c r="L4"/>
  <c r="J1" l="1"/>
  <c r="P9" i="2" l="1"/>
  <c r="P34" l="1"/>
  <c r="P39"/>
  <c r="P44"/>
  <c r="P49"/>
  <c r="P54"/>
  <c r="P59"/>
  <c r="P69"/>
  <c r="P74"/>
</calcChain>
</file>

<file path=xl/sharedStrings.xml><?xml version="1.0" encoding="utf-8"?>
<sst xmlns="http://schemas.openxmlformats.org/spreadsheetml/2006/main" count="98" uniqueCount="80">
  <si>
    <t>от</t>
  </si>
  <si>
    <t>до</t>
  </si>
  <si>
    <t>Контрольное опробование</t>
  </si>
  <si>
    <t>Дата контроля</t>
  </si>
  <si>
    <t>Объем пробы, л</t>
  </si>
  <si>
    <t>Вес  Au,    мг</t>
  </si>
  <si>
    <t>Результаты подсчета</t>
  </si>
  <si>
    <t>параметры</t>
  </si>
  <si>
    <t>мощн. торфов, м</t>
  </si>
  <si>
    <t>мощн. песков, м</t>
  </si>
  <si>
    <t>Координаты заложения устья скважины:</t>
  </si>
  <si>
    <t>Особые отметки</t>
  </si>
  <si>
    <t>X:</t>
  </si>
  <si>
    <t>Y:</t>
  </si>
  <si>
    <t>Z:</t>
  </si>
  <si>
    <t>Интервал:</t>
  </si>
  <si>
    <t>Характеристика материала</t>
  </si>
  <si>
    <t>Скважина №</t>
  </si>
  <si>
    <t>Глубина, м</t>
  </si>
  <si>
    <t>Диаметр бурения, мм</t>
  </si>
  <si>
    <t>Кат. пород</t>
  </si>
  <si>
    <t>Выход керна</t>
  </si>
  <si>
    <t>скв-ны</t>
  </si>
  <si>
    <t>обсада</t>
  </si>
  <si>
    <t>в %</t>
  </si>
  <si>
    <t>шлих.</t>
  </si>
  <si>
    <t>№ прходки (пробы)</t>
  </si>
  <si>
    <r>
      <t>Принятый объем пробы, см</t>
    </r>
    <r>
      <rPr>
        <vertAlign val="superscript"/>
        <sz val="7"/>
        <rFont val="Calibri"/>
        <family val="2"/>
        <charset val="204"/>
        <scheme val="minor"/>
      </rPr>
      <t>3</t>
    </r>
  </si>
  <si>
    <r>
      <t>в см</t>
    </r>
    <r>
      <rPr>
        <vertAlign val="superscript"/>
        <sz val="8"/>
        <rFont val="Calibri"/>
        <family val="2"/>
        <charset val="204"/>
        <scheme val="minor"/>
      </rPr>
      <t>3</t>
    </r>
  </si>
  <si>
    <t xml:space="preserve">Абсолютная отметка устья скважины </t>
  </si>
  <si>
    <t>Описание разреза отложений по скважине №</t>
  </si>
  <si>
    <t>Бурение начато</t>
  </si>
  <si>
    <t>Бурение окончено</t>
  </si>
  <si>
    <t>Геологическое задание выполнено.</t>
  </si>
  <si>
    <r>
      <t>Содержание золота, мг/м</t>
    </r>
    <r>
      <rPr>
        <vertAlign val="superscript"/>
        <sz val="8"/>
        <rFont val="Calibri"/>
        <family val="2"/>
        <charset val="204"/>
        <scheme val="minor"/>
      </rPr>
      <t>3</t>
    </r>
  </si>
  <si>
    <t>Промывка</t>
  </si>
  <si>
    <t>знаки (зн), следы (сл), пусто (пс)</t>
  </si>
  <si>
    <t>Мощность</t>
  </si>
  <si>
    <t>Литологическая колонка</t>
  </si>
  <si>
    <t>Отметка о водоносности</t>
  </si>
  <si>
    <t>ср. сод-е на пласт (х/ч.), мг/м3</t>
  </si>
  <si>
    <t xml:space="preserve">ср. сод-е на массу (х/ч.), мг/м3 </t>
  </si>
  <si>
    <t xml:space="preserve">Скважина закрыта на глубине </t>
  </si>
  <si>
    <t>м.</t>
  </si>
  <si>
    <t>Паспорт скважины составил геолог:</t>
  </si>
  <si>
    <t>Воздушная сепарация и лабораторное взвешивание</t>
  </si>
  <si>
    <t>Всего вес, мг</t>
  </si>
  <si>
    <t xml:space="preserve"> (.+1 мм) -зол, весовое - зн,                не весовое - сл</t>
  </si>
  <si>
    <t>Описание керна скважины №</t>
  </si>
  <si>
    <t>-</t>
  </si>
  <si>
    <t>пс</t>
  </si>
  <si>
    <t>Система координат:</t>
  </si>
  <si>
    <t>МСК №167</t>
  </si>
  <si>
    <t>Система высот:</t>
  </si>
  <si>
    <t>Балтийская</t>
  </si>
  <si>
    <t>Долина</t>
  </si>
  <si>
    <t>Объект контроля, м</t>
  </si>
  <si>
    <t>х/ч       (проба___)</t>
  </si>
  <si>
    <t>II</t>
  </si>
  <si>
    <t>ПРС</t>
  </si>
  <si>
    <t>Глубина         контакта</t>
  </si>
  <si>
    <t>Наутова Д.А.</t>
  </si>
  <si>
    <t>Бояркин А.Е.</t>
  </si>
  <si>
    <t>Чекашкин П.В.</t>
  </si>
  <si>
    <t>Участок Кимбирка</t>
  </si>
  <si>
    <t>Островский С.Е.</t>
  </si>
  <si>
    <r>
      <t>Линия №</t>
    </r>
    <r>
      <rPr>
        <b/>
        <sz val="11"/>
        <rFont val="Calibri"/>
        <family val="2"/>
        <charset val="204"/>
        <scheme val="minor"/>
      </rPr>
      <t>11-2023</t>
    </r>
  </si>
  <si>
    <t>8</t>
  </si>
  <si>
    <t>III-IV</t>
  </si>
  <si>
    <t>IV</t>
  </si>
  <si>
    <t>сл</t>
  </si>
  <si>
    <t>1зн2сл</t>
  </si>
  <si>
    <t>3сл</t>
  </si>
  <si>
    <t>По умолчанию</t>
  </si>
  <si>
    <t>Не заполняем</t>
  </si>
  <si>
    <t>От лаборатории</t>
  </si>
  <si>
    <t>Бурение</t>
  </si>
  <si>
    <t>Из Лицензии</t>
  </si>
  <si>
    <t>Из файла Маркш</t>
  </si>
  <si>
    <t>Камеральный Г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</si>
</sst>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vertAlign val="superscript"/>
      <sz val="7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sz val="10"/>
      <color indexed="2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7.5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4" fillId="0" borderId="0" xfId="0" applyFont="1"/>
    <xf numFmtId="0" fontId="14" fillId="0" borderId="7" xfId="0" applyFont="1" applyBorder="1"/>
    <xf numFmtId="0" fontId="14" fillId="0" borderId="14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5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4" xfId="0" applyBorder="1"/>
    <xf numFmtId="0" fontId="10" fillId="0" borderId="4" xfId="0" applyFont="1" applyBorder="1" applyAlignment="1">
      <alignment vertical="center" wrapText="1"/>
    </xf>
    <xf numFmtId="0" fontId="7" fillId="0" borderId="12" xfId="0" applyFont="1" applyBorder="1"/>
    <xf numFmtId="0" fontId="5" fillId="0" borderId="0" xfId="0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0" borderId="12" xfId="0" applyFont="1" applyBorder="1"/>
    <xf numFmtId="49" fontId="9" fillId="2" borderId="13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49" fontId="21" fillId="2" borderId="1" xfId="0" applyNumberFormat="1" applyFont="1" applyFill="1" applyBorder="1" applyAlignment="1">
      <alignment horizontal="center" vertical="center" wrapText="1"/>
    </xf>
    <xf numFmtId="0" fontId="14" fillId="0" borderId="13" xfId="0" applyFont="1" applyBorder="1"/>
    <xf numFmtId="0" fontId="22" fillId="0" borderId="0" xfId="0" applyFont="1" applyAlignment="1">
      <alignment horizontal="right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3" fillId="0" borderId="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7" fillId="0" borderId="13" xfId="0" applyFont="1" applyBorder="1"/>
    <xf numFmtId="0" fontId="2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8" borderId="0" xfId="0" applyFont="1" applyFill="1"/>
    <xf numFmtId="49" fontId="18" fillId="8" borderId="0" xfId="0" applyNumberFormat="1" applyFont="1" applyFill="1" applyAlignment="1">
      <alignment horizontal="left" vertical="center"/>
    </xf>
    <xf numFmtId="164" fontId="19" fillId="8" borderId="0" xfId="0" applyNumberFormat="1" applyFont="1" applyFill="1" applyAlignment="1">
      <alignment horizontal="right" vertical="center"/>
    </xf>
    <xf numFmtId="0" fontId="19" fillId="8" borderId="0" xfId="0" applyFont="1" applyFill="1" applyAlignment="1">
      <alignment horizontal="left" vertical="center"/>
    </xf>
    <xf numFmtId="49" fontId="5" fillId="8" borderId="0" xfId="0" applyNumberFormat="1" applyFont="1" applyFill="1"/>
    <xf numFmtId="0" fontId="4" fillId="9" borderId="0" xfId="0" applyFont="1" applyFill="1"/>
    <xf numFmtId="0" fontId="18" fillId="8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4" fillId="10" borderId="0" xfId="0" applyFont="1" applyFill="1"/>
    <xf numFmtId="0" fontId="4" fillId="11" borderId="0" xfId="0" applyFont="1" applyFill="1"/>
    <xf numFmtId="0" fontId="1" fillId="0" borderId="0" xfId="0" applyFont="1"/>
    <xf numFmtId="0" fontId="7" fillId="8" borderId="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164" fontId="8" fillId="8" borderId="11" xfId="0" applyNumberFormat="1" applyFont="1" applyFill="1" applyBorder="1" applyAlignment="1"/>
    <xf numFmtId="164" fontId="8" fillId="8" borderId="12" xfId="0" applyNumberFormat="1" applyFont="1" applyFill="1" applyBorder="1" applyAlignment="1"/>
    <xf numFmtId="164" fontId="8" fillId="8" borderId="13" xfId="0" applyNumberFormat="1" applyFont="1" applyFill="1" applyBorder="1" applyAlignment="1"/>
    <xf numFmtId="164" fontId="7" fillId="8" borderId="11" xfId="0" applyNumberFormat="1" applyFont="1" applyFill="1" applyBorder="1" applyAlignment="1">
      <alignment vertical="center" wrapText="1"/>
    </xf>
    <xf numFmtId="164" fontId="7" fillId="8" borderId="12" xfId="0" applyNumberFormat="1" applyFont="1" applyFill="1" applyBorder="1" applyAlignment="1">
      <alignment vertical="center" wrapText="1"/>
    </xf>
    <xf numFmtId="164" fontId="7" fillId="8" borderId="11" xfId="0" applyNumberFormat="1" applyFont="1" applyFill="1" applyBorder="1" applyAlignment="1">
      <alignment vertical="center"/>
    </xf>
    <xf numFmtId="164" fontId="7" fillId="8" borderId="12" xfId="0" applyNumberFormat="1" applyFont="1" applyFill="1" applyBorder="1" applyAlignment="1">
      <alignment vertical="center"/>
    </xf>
    <xf numFmtId="164" fontId="7" fillId="8" borderId="13" xfId="0" applyNumberFormat="1" applyFont="1" applyFill="1" applyBorder="1" applyAlignment="1">
      <alignment vertical="center"/>
    </xf>
    <xf numFmtId="0" fontId="7" fillId="8" borderId="7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7" fillId="8" borderId="14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0" fontId="7" fillId="8" borderId="9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7" fillId="8" borderId="10" xfId="0" applyFont="1" applyFill="1" applyBorder="1" applyAlignment="1">
      <alignment vertical="center" wrapText="1"/>
    </xf>
    <xf numFmtId="1" fontId="20" fillId="0" borderId="11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" fontId="8" fillId="5" borderId="11" xfId="0" applyNumberFormat="1" applyFont="1" applyFill="1" applyBorder="1" applyAlignment="1">
      <alignment horizontal="center"/>
    </xf>
    <xf numFmtId="1" fontId="8" fillId="5" borderId="12" xfId="0" applyNumberFormat="1" applyFont="1" applyFill="1" applyBorder="1" applyAlignment="1">
      <alignment horizontal="center"/>
    </xf>
    <xf numFmtId="1" fontId="8" fillId="5" borderId="13" xfId="0" applyNumberFormat="1" applyFont="1" applyFill="1" applyBorder="1" applyAlignment="1">
      <alignment horizontal="center"/>
    </xf>
    <xf numFmtId="49" fontId="11" fillId="2" borderId="7" xfId="0" applyNumberFormat="1" applyFont="1" applyFill="1" applyBorder="1" applyAlignment="1">
      <alignment horizontal="center" vertical="center" wrapText="1"/>
    </xf>
    <xf numFmtId="49" fontId="11" fillId="2" borderId="8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7" fillId="9" borderId="0" xfId="0" applyFont="1" applyFill="1" applyAlignment="1">
      <alignment horizontal="left" vertical="center"/>
    </xf>
    <xf numFmtId="49" fontId="11" fillId="2" borderId="11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textRotation="90" wrapText="1"/>
    </xf>
    <xf numFmtId="49" fontId="9" fillId="2" borderId="12" xfId="0" applyNumberFormat="1" applyFont="1" applyFill="1" applyBorder="1" applyAlignment="1">
      <alignment horizontal="center" textRotation="90" wrapText="1"/>
    </xf>
    <xf numFmtId="1" fontId="8" fillId="5" borderId="8" xfId="0" applyNumberFormat="1" applyFont="1" applyFill="1" applyBorder="1" applyAlignment="1">
      <alignment horizontal="center"/>
    </xf>
    <xf numFmtId="1" fontId="8" fillId="5" borderId="15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 vertical="center" wrapText="1"/>
    </xf>
    <xf numFmtId="164" fontId="8" fillId="5" borderId="11" xfId="0" applyNumberFormat="1" applyFon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center"/>
    </xf>
    <xf numFmtId="164" fontId="8" fillId="5" borderId="13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7" fillId="11" borderId="11" xfId="0" applyNumberFormat="1" applyFont="1" applyFill="1" applyBorder="1" applyAlignment="1">
      <alignment horizontal="center" vertical="center"/>
    </xf>
    <xf numFmtId="164" fontId="7" fillId="11" borderId="12" xfId="0" applyNumberFormat="1" applyFont="1" applyFill="1" applyBorder="1" applyAlignment="1">
      <alignment horizontal="center" vertical="center"/>
    </xf>
    <xf numFmtId="164" fontId="7" fillId="11" borderId="13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1" fontId="20" fillId="4" borderId="11" xfId="0" applyNumberFormat="1" applyFont="1" applyFill="1" applyBorder="1" applyAlignment="1">
      <alignment horizontal="center"/>
    </xf>
    <xf numFmtId="1" fontId="20" fillId="4" borderId="12" xfId="0" applyNumberFormat="1" applyFont="1" applyFill="1" applyBorder="1" applyAlignment="1">
      <alignment horizontal="center"/>
    </xf>
    <xf numFmtId="1" fontId="20" fillId="4" borderId="13" xfId="0" applyNumberFormat="1" applyFont="1" applyFill="1" applyBorder="1" applyAlignment="1">
      <alignment horizontal="center"/>
    </xf>
    <xf numFmtId="1" fontId="20" fillId="6" borderId="11" xfId="0" applyNumberFormat="1" applyFont="1" applyFill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1" fontId="20" fillId="6" borderId="13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righ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18" fillId="8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right" vertical="center"/>
    </xf>
    <xf numFmtId="164" fontId="7" fillId="11" borderId="11" xfId="0" applyNumberFormat="1" applyFont="1" applyFill="1" applyBorder="1" applyAlignment="1">
      <alignment horizontal="center" vertical="center" wrapText="1"/>
    </xf>
    <xf numFmtId="164" fontId="7" fillId="11" borderId="12" xfId="0" applyNumberFormat="1" applyFont="1" applyFill="1" applyBorder="1" applyAlignment="1">
      <alignment horizontal="center" vertical="center" wrapText="1"/>
    </xf>
    <xf numFmtId="164" fontId="7" fillId="11" borderId="13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textRotation="90" wrapText="1"/>
    </xf>
    <xf numFmtId="49" fontId="11" fillId="2" borderId="1" xfId="0" applyNumberFormat="1" applyFont="1" applyFill="1" applyBorder="1" applyAlignment="1">
      <alignment horizontal="center" textRotation="90" wrapText="1"/>
    </xf>
    <xf numFmtId="49" fontId="11" fillId="2" borderId="11" xfId="0" applyNumberFormat="1" applyFont="1" applyFill="1" applyBorder="1" applyAlignment="1">
      <alignment horizontal="center" textRotation="90" wrapText="1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9" fillId="11" borderId="0" xfId="0" applyFont="1" applyFill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4" fontId="7" fillId="8" borderId="2" xfId="0" applyNumberFormat="1" applyFont="1" applyFill="1" applyBorder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4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19" fillId="8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" fontId="17" fillId="4" borderId="7" xfId="0" applyNumberFormat="1" applyFont="1" applyFill="1" applyBorder="1" applyAlignment="1">
      <alignment horizontal="center" vertical="center" wrapText="1"/>
    </xf>
    <xf numFmtId="2" fontId="17" fillId="4" borderId="8" xfId="0" applyNumberFormat="1" applyFont="1" applyFill="1" applyBorder="1" applyAlignment="1">
      <alignment horizontal="center" vertical="center" wrapText="1"/>
    </xf>
    <xf numFmtId="2" fontId="17" fillId="4" borderId="14" xfId="0" applyNumberFormat="1" applyFont="1" applyFill="1" applyBorder="1" applyAlignment="1">
      <alignment horizontal="center" vertical="center" wrapText="1"/>
    </xf>
    <xf numFmtId="2" fontId="17" fillId="4" borderId="15" xfId="0" applyNumberFormat="1" applyFont="1" applyFill="1" applyBorder="1" applyAlignment="1">
      <alignment horizontal="center" vertical="center" wrapText="1"/>
    </xf>
    <xf numFmtId="2" fontId="17" fillId="4" borderId="9" xfId="0" applyNumberFormat="1" applyFont="1" applyFill="1" applyBorder="1" applyAlignment="1">
      <alignment horizontal="center" vertical="center" wrapText="1"/>
    </xf>
    <xf numFmtId="2" fontId="17" fillId="4" borderId="10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horizontal="left" vertical="center"/>
    </xf>
    <xf numFmtId="2" fontId="0" fillId="10" borderId="6" xfId="0" applyNumberFormat="1" applyFill="1" applyBorder="1" applyAlignment="1">
      <alignment horizontal="left" vertical="center"/>
    </xf>
    <xf numFmtId="0" fontId="5" fillId="0" borderId="4" xfId="0" applyFont="1" applyBorder="1" applyAlignment="1">
      <alignment horizontal="right"/>
    </xf>
    <xf numFmtId="0" fontId="6" fillId="10" borderId="0" xfId="0" applyFont="1" applyFill="1" applyAlignment="1">
      <alignment horizontal="left" vertical="center"/>
    </xf>
    <xf numFmtId="0" fontId="6" fillId="10" borderId="15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 wrapText="1"/>
    </xf>
    <xf numFmtId="2" fontId="3" fillId="4" borderId="14" xfId="0" applyNumberFormat="1" applyFont="1" applyFill="1" applyBorder="1" applyAlignment="1">
      <alignment horizontal="center" vertical="center" wrapText="1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164" fontId="7" fillId="8" borderId="8" xfId="0" applyNumberFormat="1" applyFont="1" applyFill="1" applyBorder="1" applyAlignment="1">
      <alignment horizontal="left" vertical="center"/>
    </xf>
    <xf numFmtId="0" fontId="7" fillId="8" borderId="15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164" fontId="7" fillId="8" borderId="7" xfId="0" applyNumberFormat="1" applyFont="1" applyFill="1" applyBorder="1" applyAlignment="1">
      <alignment horizontal="right" vertical="center"/>
    </xf>
    <xf numFmtId="164" fontId="7" fillId="8" borderId="14" xfId="0" applyNumberFormat="1" applyFont="1" applyFill="1" applyBorder="1" applyAlignment="1">
      <alignment horizontal="right" vertical="center"/>
    </xf>
    <xf numFmtId="164" fontId="7" fillId="8" borderId="9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tabSelected="1" zoomScale="175" zoomScaleNormal="175" zoomScaleSheetLayoutView="115" zoomScalePageLayoutView="115" workbookViewId="0">
      <selection activeCell="N2" sqref="N2"/>
    </sheetView>
  </sheetViews>
  <sheetFormatPr defaultColWidth="9.140625" defaultRowHeight="15"/>
  <cols>
    <col min="1" max="1" width="7.28515625" style="3" customWidth="1"/>
    <col min="2" max="4" width="6.85546875" style="3" customWidth="1"/>
    <col min="5" max="5" width="15.7109375" style="3" customWidth="1"/>
    <col min="6" max="9" width="4.85546875" style="3" customWidth="1"/>
    <col min="10" max="13" width="8" style="3" customWidth="1"/>
    <col min="14" max="14" width="11.42578125" style="3" customWidth="1"/>
    <col min="15" max="15" width="7.28515625" style="3" customWidth="1"/>
    <col min="16" max="17" width="8" style="3" customWidth="1"/>
  </cols>
  <sheetData>
    <row r="1" spans="1:17" ht="15.75">
      <c r="A1" s="149" t="s">
        <v>64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7" ht="15.75">
      <c r="A2" s="150" t="s">
        <v>30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0" t="s">
        <v>67</v>
      </c>
      <c r="O2" s="28"/>
      <c r="P2" s="28"/>
      <c r="Q2" s="28"/>
    </row>
    <row r="3" spans="1:17" ht="15" customHeight="1">
      <c r="A3" s="7" t="s">
        <v>55</v>
      </c>
      <c r="B3" s="74"/>
      <c r="C3" s="74"/>
      <c r="D3" s="74"/>
      <c r="E3" s="75"/>
      <c r="F3" s="75"/>
      <c r="G3" s="76"/>
      <c r="H3" s="147"/>
      <c r="I3" s="147"/>
      <c r="J3" s="147"/>
      <c r="K3" s="151"/>
      <c r="L3" s="151"/>
      <c r="M3" s="151"/>
      <c r="N3" s="151"/>
      <c r="O3" s="151"/>
      <c r="P3" s="151"/>
      <c r="Q3" s="151"/>
    </row>
    <row r="4" spans="1:17">
      <c r="A4" s="110" t="s">
        <v>66</v>
      </c>
      <c r="B4" s="110"/>
      <c r="C4" s="110"/>
      <c r="D4" s="110"/>
      <c r="E4" s="42" t="s">
        <v>17</v>
      </c>
      <c r="F4" s="65" t="str">
        <f>N2</f>
        <v>8</v>
      </c>
      <c r="G4" s="6"/>
      <c r="H4" s="7"/>
      <c r="I4" s="152" t="s">
        <v>29</v>
      </c>
      <c r="J4" s="152"/>
      <c r="K4" s="152"/>
      <c r="L4" s="152"/>
      <c r="M4" s="152"/>
      <c r="N4" s="66">
        <f>'Стр. 2'!P76</f>
        <v>186.76</v>
      </c>
      <c r="O4" s="7"/>
      <c r="P4" s="7"/>
      <c r="Q4" s="8"/>
    </row>
    <row r="5" spans="1:17" ht="11.25" customHeight="1">
      <c r="A5" s="159" t="s">
        <v>31</v>
      </c>
      <c r="B5" s="159"/>
      <c r="C5" s="153">
        <v>44939</v>
      </c>
      <c r="D5" s="154"/>
      <c r="E5" s="7"/>
      <c r="F5" s="7"/>
      <c r="G5" s="7"/>
      <c r="H5" s="7"/>
      <c r="I5" s="155" t="s">
        <v>32</v>
      </c>
      <c r="J5" s="155"/>
      <c r="K5" s="155"/>
      <c r="L5" s="153">
        <f>C5</f>
        <v>44939</v>
      </c>
      <c r="M5" s="153"/>
      <c r="N5" s="7"/>
      <c r="O5" s="7"/>
      <c r="P5" s="7"/>
      <c r="Q5" s="8"/>
    </row>
    <row r="6" spans="1:17" ht="13.5" customHeight="1">
      <c r="A6" s="125" t="s">
        <v>26</v>
      </c>
      <c r="B6" s="130" t="s">
        <v>18</v>
      </c>
      <c r="C6" s="131"/>
      <c r="D6" s="125" t="s">
        <v>19</v>
      </c>
      <c r="E6" s="125" t="s">
        <v>38</v>
      </c>
      <c r="F6" s="161" t="s">
        <v>60</v>
      </c>
      <c r="G6" s="113" t="s">
        <v>37</v>
      </c>
      <c r="H6" s="161" t="s">
        <v>20</v>
      </c>
      <c r="I6" s="162" t="s">
        <v>39</v>
      </c>
      <c r="J6" s="125" t="s">
        <v>21</v>
      </c>
      <c r="K6" s="125"/>
      <c r="L6" s="148" t="s">
        <v>27</v>
      </c>
      <c r="M6" s="111" t="s">
        <v>35</v>
      </c>
      <c r="N6" s="103" t="s">
        <v>45</v>
      </c>
      <c r="O6" s="104"/>
      <c r="P6" s="125" t="s">
        <v>34</v>
      </c>
      <c r="Q6" s="125"/>
    </row>
    <row r="7" spans="1:17" ht="7.5" customHeight="1">
      <c r="A7" s="125"/>
      <c r="B7" s="129" t="s">
        <v>22</v>
      </c>
      <c r="C7" s="125" t="s">
        <v>23</v>
      </c>
      <c r="D7" s="125"/>
      <c r="E7" s="125"/>
      <c r="F7" s="161"/>
      <c r="G7" s="114"/>
      <c r="H7" s="161"/>
      <c r="I7" s="162"/>
      <c r="J7" s="125" t="s">
        <v>28</v>
      </c>
      <c r="K7" s="125" t="s">
        <v>24</v>
      </c>
      <c r="L7" s="148"/>
      <c r="M7" s="112"/>
      <c r="N7" s="105"/>
      <c r="O7" s="106"/>
      <c r="P7" s="125"/>
      <c r="Q7" s="125"/>
    </row>
    <row r="8" spans="1:17" ht="30.75" customHeight="1">
      <c r="A8" s="125"/>
      <c r="B8" s="129"/>
      <c r="C8" s="125"/>
      <c r="D8" s="125"/>
      <c r="E8" s="160"/>
      <c r="F8" s="113"/>
      <c r="G8" s="114"/>
      <c r="H8" s="113"/>
      <c r="I8" s="163"/>
      <c r="J8" s="125"/>
      <c r="K8" s="125"/>
      <c r="L8" s="148"/>
      <c r="M8" s="29" t="s">
        <v>36</v>
      </c>
      <c r="N8" s="31" t="s">
        <v>47</v>
      </c>
      <c r="O8" s="39" t="s">
        <v>46</v>
      </c>
      <c r="P8" s="30" t="s">
        <v>25</v>
      </c>
      <c r="Q8" s="44" t="s">
        <v>57</v>
      </c>
    </row>
    <row r="9" spans="1:17" ht="3" customHeight="1">
      <c r="A9" s="107">
        <v>1</v>
      </c>
      <c r="B9" s="126">
        <v>0.5</v>
      </c>
      <c r="C9" s="107"/>
      <c r="D9" s="121">
        <v>151</v>
      </c>
      <c r="E9" s="4"/>
      <c r="F9" s="77"/>
      <c r="G9" s="80"/>
      <c r="H9" s="156" t="s">
        <v>58</v>
      </c>
      <c r="I9" s="70"/>
      <c r="J9" s="115">
        <v>6900</v>
      </c>
      <c r="K9" s="107">
        <v>100</v>
      </c>
      <c r="L9" s="100">
        <v>6900</v>
      </c>
      <c r="M9" s="107" t="s">
        <v>50</v>
      </c>
      <c r="N9" s="97"/>
      <c r="O9" s="97"/>
      <c r="P9" s="94" t="str">
        <f>IF(O9&gt;0,O9/(L9/1000)*1000," ")</f>
        <v xml:space="preserve"> </v>
      </c>
      <c r="Q9" s="144"/>
    </row>
    <row r="10" spans="1:17" ht="3" customHeight="1">
      <c r="A10" s="108"/>
      <c r="B10" s="127"/>
      <c r="C10" s="108"/>
      <c r="D10" s="122"/>
      <c r="E10" s="5"/>
      <c r="F10" s="78"/>
      <c r="G10" s="81"/>
      <c r="H10" s="157"/>
      <c r="I10" s="71"/>
      <c r="J10" s="116"/>
      <c r="K10" s="108"/>
      <c r="L10" s="101"/>
      <c r="M10" s="108"/>
      <c r="N10" s="98"/>
      <c r="O10" s="98"/>
      <c r="P10" s="95"/>
      <c r="Q10" s="145"/>
    </row>
    <row r="11" spans="1:17" ht="3" customHeight="1">
      <c r="A11" s="108"/>
      <c r="B11" s="127"/>
      <c r="C11" s="108"/>
      <c r="D11" s="122"/>
      <c r="E11" s="5"/>
      <c r="F11" s="78"/>
      <c r="G11" s="81"/>
      <c r="H11" s="157"/>
      <c r="I11" s="72"/>
      <c r="J11" s="116"/>
      <c r="K11" s="108"/>
      <c r="L11" s="101"/>
      <c r="M11" s="108"/>
      <c r="N11" s="98"/>
      <c r="O11" s="98"/>
      <c r="P11" s="95"/>
      <c r="Q11" s="145"/>
    </row>
    <row r="12" spans="1:17" ht="3" customHeight="1">
      <c r="A12" s="108"/>
      <c r="B12" s="127"/>
      <c r="C12" s="108"/>
      <c r="D12" s="122"/>
      <c r="E12" s="38"/>
      <c r="F12" s="78"/>
      <c r="G12" s="81"/>
      <c r="H12" s="157"/>
      <c r="I12" s="72"/>
      <c r="J12" s="116"/>
      <c r="K12" s="108"/>
      <c r="L12" s="101"/>
      <c r="M12" s="108"/>
      <c r="N12" s="98"/>
      <c r="O12" s="98"/>
      <c r="P12" s="95"/>
      <c r="Q12" s="145"/>
    </row>
    <row r="13" spans="1:17" ht="3" customHeight="1">
      <c r="A13" s="109"/>
      <c r="B13" s="128"/>
      <c r="C13" s="109"/>
      <c r="D13" s="123"/>
      <c r="E13" s="45"/>
      <c r="F13" s="78"/>
      <c r="G13" s="81"/>
      <c r="H13" s="158"/>
      <c r="I13" s="72"/>
      <c r="J13" s="117"/>
      <c r="K13" s="109"/>
      <c r="L13" s="102"/>
      <c r="M13" s="109"/>
      <c r="N13" s="99"/>
      <c r="O13" s="99"/>
      <c r="P13" s="96"/>
      <c r="Q13" s="146"/>
    </row>
    <row r="14" spans="1:17" ht="3" customHeight="1">
      <c r="A14" s="107">
        <v>2</v>
      </c>
      <c r="B14" s="126">
        <v>1</v>
      </c>
      <c r="C14" s="107"/>
      <c r="D14" s="122"/>
      <c r="E14" s="38"/>
      <c r="F14" s="78"/>
      <c r="G14" s="81"/>
      <c r="H14" s="132" t="s">
        <v>68</v>
      </c>
      <c r="I14" s="72"/>
      <c r="J14" s="115">
        <v>6900</v>
      </c>
      <c r="K14" s="107">
        <v>100</v>
      </c>
      <c r="L14" s="100">
        <v>6900</v>
      </c>
      <c r="M14" s="107" t="s">
        <v>50</v>
      </c>
      <c r="N14" s="97"/>
      <c r="O14" s="97"/>
      <c r="P14" s="94"/>
      <c r="Q14" s="144"/>
    </row>
    <row r="15" spans="1:17" ht="3" customHeight="1">
      <c r="A15" s="108"/>
      <c r="B15" s="127"/>
      <c r="C15" s="108"/>
      <c r="D15" s="122"/>
      <c r="E15" s="38"/>
      <c r="F15" s="78"/>
      <c r="G15" s="81"/>
      <c r="H15" s="133"/>
      <c r="I15" s="72"/>
      <c r="J15" s="116"/>
      <c r="K15" s="108"/>
      <c r="L15" s="101"/>
      <c r="M15" s="108"/>
      <c r="N15" s="98"/>
      <c r="O15" s="98"/>
      <c r="P15" s="95"/>
      <c r="Q15" s="145"/>
    </row>
    <row r="16" spans="1:17" ht="3" customHeight="1">
      <c r="A16" s="108"/>
      <c r="B16" s="127"/>
      <c r="C16" s="108"/>
      <c r="D16" s="122"/>
      <c r="E16" s="38"/>
      <c r="F16" s="78"/>
      <c r="G16" s="81"/>
      <c r="H16" s="133"/>
      <c r="I16" s="72"/>
      <c r="J16" s="116"/>
      <c r="K16" s="108"/>
      <c r="L16" s="101"/>
      <c r="M16" s="108"/>
      <c r="N16" s="98"/>
      <c r="O16" s="98"/>
      <c r="P16" s="95"/>
      <c r="Q16" s="145"/>
    </row>
    <row r="17" spans="1:17" ht="3" customHeight="1">
      <c r="A17" s="108"/>
      <c r="B17" s="127"/>
      <c r="C17" s="108"/>
      <c r="D17" s="122"/>
      <c r="E17" s="38"/>
      <c r="F17" s="78"/>
      <c r="G17" s="81"/>
      <c r="H17" s="133"/>
      <c r="I17" s="72"/>
      <c r="J17" s="116"/>
      <c r="K17" s="108"/>
      <c r="L17" s="101"/>
      <c r="M17" s="108"/>
      <c r="N17" s="98"/>
      <c r="O17" s="98"/>
      <c r="P17" s="95"/>
      <c r="Q17" s="145"/>
    </row>
    <row r="18" spans="1:17" ht="3" customHeight="1">
      <c r="A18" s="109"/>
      <c r="B18" s="128"/>
      <c r="C18" s="109"/>
      <c r="D18" s="123"/>
      <c r="E18" s="38"/>
      <c r="F18" s="78"/>
      <c r="G18" s="81"/>
      <c r="H18" s="133"/>
      <c r="I18" s="72"/>
      <c r="J18" s="117"/>
      <c r="K18" s="109"/>
      <c r="L18" s="102"/>
      <c r="M18" s="109"/>
      <c r="N18" s="99"/>
      <c r="O18" s="99"/>
      <c r="P18" s="96"/>
      <c r="Q18" s="146"/>
    </row>
    <row r="19" spans="1:17" ht="3" customHeight="1">
      <c r="A19" s="107">
        <v>3</v>
      </c>
      <c r="B19" s="126">
        <v>1.5</v>
      </c>
      <c r="C19" s="107"/>
      <c r="D19" s="121"/>
      <c r="E19" s="38"/>
      <c r="F19" s="78"/>
      <c r="G19" s="81"/>
      <c r="H19" s="133"/>
      <c r="I19" s="72"/>
      <c r="J19" s="115">
        <v>6900</v>
      </c>
      <c r="K19" s="107">
        <v>100</v>
      </c>
      <c r="L19" s="100">
        <v>6900</v>
      </c>
      <c r="M19" s="107" t="s">
        <v>50</v>
      </c>
      <c r="N19" s="97"/>
      <c r="O19" s="97"/>
      <c r="P19" s="94"/>
      <c r="Q19" s="144"/>
    </row>
    <row r="20" spans="1:17" ht="3" customHeight="1">
      <c r="A20" s="108"/>
      <c r="B20" s="127"/>
      <c r="C20" s="108"/>
      <c r="D20" s="122"/>
      <c r="E20" s="38"/>
      <c r="F20" s="78"/>
      <c r="G20" s="81"/>
      <c r="H20" s="133"/>
      <c r="I20" s="72"/>
      <c r="J20" s="116"/>
      <c r="K20" s="108"/>
      <c r="L20" s="101"/>
      <c r="M20" s="108"/>
      <c r="N20" s="98"/>
      <c r="O20" s="98"/>
      <c r="P20" s="95"/>
      <c r="Q20" s="145"/>
    </row>
    <row r="21" spans="1:17" ht="3" customHeight="1">
      <c r="A21" s="108"/>
      <c r="B21" s="127"/>
      <c r="C21" s="108"/>
      <c r="D21" s="122"/>
      <c r="E21" s="38"/>
      <c r="F21" s="78"/>
      <c r="G21" s="81"/>
      <c r="H21" s="133"/>
      <c r="I21" s="72"/>
      <c r="J21" s="116"/>
      <c r="K21" s="108"/>
      <c r="L21" s="101"/>
      <c r="M21" s="108"/>
      <c r="N21" s="98"/>
      <c r="O21" s="98"/>
      <c r="P21" s="95"/>
      <c r="Q21" s="145"/>
    </row>
    <row r="22" spans="1:17" ht="3" customHeight="1">
      <c r="A22" s="108"/>
      <c r="B22" s="127"/>
      <c r="C22" s="108"/>
      <c r="D22" s="122"/>
      <c r="E22" s="38"/>
      <c r="F22" s="78"/>
      <c r="G22" s="81"/>
      <c r="H22" s="133"/>
      <c r="I22" s="72"/>
      <c r="J22" s="116"/>
      <c r="K22" s="108"/>
      <c r="L22" s="101"/>
      <c r="M22" s="108"/>
      <c r="N22" s="98"/>
      <c r="O22" s="98"/>
      <c r="P22" s="95"/>
      <c r="Q22" s="145"/>
    </row>
    <row r="23" spans="1:17" ht="3" customHeight="1">
      <c r="A23" s="109"/>
      <c r="B23" s="128"/>
      <c r="C23" s="109"/>
      <c r="D23" s="123"/>
      <c r="E23" s="38"/>
      <c r="F23" s="78"/>
      <c r="G23" s="81"/>
      <c r="H23" s="133"/>
      <c r="I23" s="72"/>
      <c r="J23" s="117"/>
      <c r="K23" s="109"/>
      <c r="L23" s="102"/>
      <c r="M23" s="109"/>
      <c r="N23" s="99"/>
      <c r="O23" s="99"/>
      <c r="P23" s="96"/>
      <c r="Q23" s="146"/>
    </row>
    <row r="24" spans="1:17" ht="3" customHeight="1">
      <c r="A24" s="107">
        <v>4</v>
      </c>
      <c r="B24" s="126">
        <v>2</v>
      </c>
      <c r="C24" s="107"/>
      <c r="D24" s="121"/>
      <c r="E24" s="38"/>
      <c r="F24" s="78"/>
      <c r="G24" s="81"/>
      <c r="H24" s="133"/>
      <c r="I24" s="72"/>
      <c r="J24" s="115">
        <v>6900</v>
      </c>
      <c r="K24" s="107">
        <v>100</v>
      </c>
      <c r="L24" s="100">
        <v>6900</v>
      </c>
      <c r="M24" s="107" t="s">
        <v>50</v>
      </c>
      <c r="N24" s="97"/>
      <c r="O24" s="97"/>
      <c r="P24" s="94"/>
      <c r="Q24" s="144"/>
    </row>
    <row r="25" spans="1:17" ht="3" customHeight="1">
      <c r="A25" s="108"/>
      <c r="B25" s="127"/>
      <c r="C25" s="108"/>
      <c r="D25" s="122"/>
      <c r="E25" s="38"/>
      <c r="F25" s="78"/>
      <c r="G25" s="81"/>
      <c r="H25" s="133"/>
      <c r="I25" s="72"/>
      <c r="J25" s="116"/>
      <c r="K25" s="108"/>
      <c r="L25" s="101"/>
      <c r="M25" s="108"/>
      <c r="N25" s="98"/>
      <c r="O25" s="98"/>
      <c r="P25" s="95"/>
      <c r="Q25" s="145"/>
    </row>
    <row r="26" spans="1:17" ht="3" customHeight="1">
      <c r="A26" s="108"/>
      <c r="B26" s="127"/>
      <c r="C26" s="108"/>
      <c r="D26" s="122"/>
      <c r="E26" s="38"/>
      <c r="F26" s="78"/>
      <c r="G26" s="81"/>
      <c r="H26" s="133"/>
      <c r="I26" s="72"/>
      <c r="J26" s="116"/>
      <c r="K26" s="108"/>
      <c r="L26" s="101"/>
      <c r="M26" s="108"/>
      <c r="N26" s="98"/>
      <c r="O26" s="98"/>
      <c r="P26" s="95"/>
      <c r="Q26" s="145"/>
    </row>
    <row r="27" spans="1:17" ht="3" customHeight="1">
      <c r="A27" s="108"/>
      <c r="B27" s="127"/>
      <c r="C27" s="108"/>
      <c r="D27" s="122"/>
      <c r="E27" s="38"/>
      <c r="F27" s="78"/>
      <c r="G27" s="81"/>
      <c r="H27" s="133"/>
      <c r="I27" s="72"/>
      <c r="J27" s="116"/>
      <c r="K27" s="108"/>
      <c r="L27" s="101"/>
      <c r="M27" s="108"/>
      <c r="N27" s="98"/>
      <c r="O27" s="98"/>
      <c r="P27" s="95"/>
      <c r="Q27" s="145"/>
    </row>
    <row r="28" spans="1:17" ht="3" customHeight="1">
      <c r="A28" s="109"/>
      <c r="B28" s="128"/>
      <c r="C28" s="109"/>
      <c r="D28" s="123"/>
      <c r="E28" s="38"/>
      <c r="F28" s="78"/>
      <c r="G28" s="81"/>
      <c r="H28" s="133"/>
      <c r="I28" s="72"/>
      <c r="J28" s="117"/>
      <c r="K28" s="109"/>
      <c r="L28" s="102"/>
      <c r="M28" s="109"/>
      <c r="N28" s="99"/>
      <c r="O28" s="99"/>
      <c r="P28" s="96"/>
      <c r="Q28" s="146"/>
    </row>
    <row r="29" spans="1:17" ht="3" customHeight="1">
      <c r="A29" s="107">
        <v>5</v>
      </c>
      <c r="B29" s="126">
        <v>2.5</v>
      </c>
      <c r="C29" s="124"/>
      <c r="D29" s="121"/>
      <c r="E29" s="38"/>
      <c r="F29" s="78"/>
      <c r="G29" s="81"/>
      <c r="H29" s="133"/>
      <c r="I29" s="72"/>
      <c r="J29" s="115">
        <v>6900</v>
      </c>
      <c r="K29" s="107">
        <v>100</v>
      </c>
      <c r="L29" s="100">
        <v>6900</v>
      </c>
      <c r="M29" s="107" t="s">
        <v>50</v>
      </c>
      <c r="N29" s="97"/>
      <c r="O29" s="97"/>
      <c r="P29" s="94"/>
      <c r="Q29" s="144"/>
    </row>
    <row r="30" spans="1:17" ht="3" customHeight="1">
      <c r="A30" s="108"/>
      <c r="B30" s="127"/>
      <c r="C30" s="124"/>
      <c r="D30" s="122"/>
      <c r="E30" s="38"/>
      <c r="F30" s="78"/>
      <c r="G30" s="81"/>
      <c r="H30" s="133"/>
      <c r="I30" s="72"/>
      <c r="J30" s="116"/>
      <c r="K30" s="108"/>
      <c r="L30" s="101"/>
      <c r="M30" s="108"/>
      <c r="N30" s="98"/>
      <c r="O30" s="98"/>
      <c r="P30" s="95"/>
      <c r="Q30" s="145"/>
    </row>
    <row r="31" spans="1:17" ht="3" customHeight="1">
      <c r="A31" s="108"/>
      <c r="B31" s="127"/>
      <c r="C31" s="124"/>
      <c r="D31" s="122"/>
      <c r="E31" s="38"/>
      <c r="F31" s="78"/>
      <c r="G31" s="81"/>
      <c r="H31" s="133"/>
      <c r="I31" s="72"/>
      <c r="J31" s="116"/>
      <c r="K31" s="108"/>
      <c r="L31" s="101"/>
      <c r="M31" s="108"/>
      <c r="N31" s="98"/>
      <c r="O31" s="98"/>
      <c r="P31" s="95"/>
      <c r="Q31" s="145"/>
    </row>
    <row r="32" spans="1:17" ht="3" customHeight="1">
      <c r="A32" s="108"/>
      <c r="B32" s="127"/>
      <c r="C32" s="124"/>
      <c r="D32" s="122"/>
      <c r="E32" s="38"/>
      <c r="F32" s="78"/>
      <c r="G32" s="81"/>
      <c r="H32" s="133"/>
      <c r="I32" s="72"/>
      <c r="J32" s="116"/>
      <c r="K32" s="108"/>
      <c r="L32" s="101"/>
      <c r="M32" s="108"/>
      <c r="N32" s="98"/>
      <c r="O32" s="98"/>
      <c r="P32" s="95"/>
      <c r="Q32" s="145"/>
    </row>
    <row r="33" spans="1:17" ht="3" customHeight="1">
      <c r="A33" s="109"/>
      <c r="B33" s="128"/>
      <c r="C33" s="124"/>
      <c r="D33" s="123"/>
      <c r="E33" s="38"/>
      <c r="F33" s="78"/>
      <c r="G33" s="81"/>
      <c r="H33" s="133"/>
      <c r="I33" s="72"/>
      <c r="J33" s="117"/>
      <c r="K33" s="109"/>
      <c r="L33" s="102"/>
      <c r="M33" s="109"/>
      <c r="N33" s="99"/>
      <c r="O33" s="99"/>
      <c r="P33" s="96"/>
      <c r="Q33" s="146"/>
    </row>
    <row r="34" spans="1:17" ht="3" customHeight="1">
      <c r="A34" s="107">
        <v>6</v>
      </c>
      <c r="B34" s="126">
        <v>3</v>
      </c>
      <c r="C34" s="124"/>
      <c r="D34" s="121"/>
      <c r="E34" s="38"/>
      <c r="F34" s="78"/>
      <c r="G34" s="81"/>
      <c r="H34" s="133"/>
      <c r="I34" s="72"/>
      <c r="J34" s="115">
        <v>6900</v>
      </c>
      <c r="K34" s="107">
        <v>100</v>
      </c>
      <c r="L34" s="100">
        <v>6900</v>
      </c>
      <c r="M34" s="107" t="s">
        <v>50</v>
      </c>
      <c r="N34" s="97"/>
      <c r="O34" s="97"/>
      <c r="P34" s="94" t="str">
        <f>IF(O34&gt;0,O34/6.9*1000," ")</f>
        <v xml:space="preserve"> </v>
      </c>
      <c r="Q34" s="144"/>
    </row>
    <row r="35" spans="1:17" ht="3" customHeight="1">
      <c r="A35" s="108"/>
      <c r="B35" s="127"/>
      <c r="C35" s="124"/>
      <c r="D35" s="122"/>
      <c r="E35" s="38"/>
      <c r="F35" s="78"/>
      <c r="G35" s="81"/>
      <c r="H35" s="133"/>
      <c r="I35" s="72"/>
      <c r="J35" s="116"/>
      <c r="K35" s="108"/>
      <c r="L35" s="101"/>
      <c r="M35" s="108"/>
      <c r="N35" s="98"/>
      <c r="O35" s="98"/>
      <c r="P35" s="95"/>
      <c r="Q35" s="145"/>
    </row>
    <row r="36" spans="1:17" ht="3" customHeight="1">
      <c r="A36" s="108"/>
      <c r="B36" s="127"/>
      <c r="C36" s="124"/>
      <c r="D36" s="122"/>
      <c r="E36" s="38"/>
      <c r="F36" s="78"/>
      <c r="G36" s="81"/>
      <c r="H36" s="133"/>
      <c r="I36" s="72"/>
      <c r="J36" s="116"/>
      <c r="K36" s="108"/>
      <c r="L36" s="101"/>
      <c r="M36" s="108"/>
      <c r="N36" s="98"/>
      <c r="O36" s="98"/>
      <c r="P36" s="95"/>
      <c r="Q36" s="145"/>
    </row>
    <row r="37" spans="1:17" ht="3" customHeight="1">
      <c r="A37" s="108"/>
      <c r="B37" s="127"/>
      <c r="C37" s="124"/>
      <c r="D37" s="122"/>
      <c r="E37" s="38"/>
      <c r="F37" s="78"/>
      <c r="G37" s="81"/>
      <c r="H37" s="133"/>
      <c r="I37" s="72"/>
      <c r="J37" s="116"/>
      <c r="K37" s="108"/>
      <c r="L37" s="101"/>
      <c r="M37" s="108"/>
      <c r="N37" s="98"/>
      <c r="O37" s="98"/>
      <c r="P37" s="95"/>
      <c r="Q37" s="145"/>
    </row>
    <row r="38" spans="1:17" ht="3" customHeight="1">
      <c r="A38" s="109"/>
      <c r="B38" s="128"/>
      <c r="C38" s="124"/>
      <c r="D38" s="123"/>
      <c r="E38" s="38"/>
      <c r="F38" s="78"/>
      <c r="G38" s="81"/>
      <c r="H38" s="133"/>
      <c r="I38" s="72"/>
      <c r="J38" s="117"/>
      <c r="K38" s="109"/>
      <c r="L38" s="102"/>
      <c r="M38" s="109"/>
      <c r="N38" s="99"/>
      <c r="O38" s="99"/>
      <c r="P38" s="96"/>
      <c r="Q38" s="146"/>
    </row>
    <row r="39" spans="1:17" ht="3" customHeight="1">
      <c r="A39" s="107">
        <v>7</v>
      </c>
      <c r="B39" s="126">
        <v>3.5</v>
      </c>
      <c r="C39" s="124"/>
      <c r="D39" s="121"/>
      <c r="E39" s="38"/>
      <c r="F39" s="78"/>
      <c r="G39" s="81"/>
      <c r="H39" s="133"/>
      <c r="I39" s="72"/>
      <c r="J39" s="115">
        <v>6900</v>
      </c>
      <c r="K39" s="107">
        <v>100</v>
      </c>
      <c r="L39" s="100">
        <v>6900</v>
      </c>
      <c r="M39" s="107" t="s">
        <v>50</v>
      </c>
      <c r="N39" s="97"/>
      <c r="O39" s="97"/>
      <c r="P39" s="94" t="str">
        <f>IF(O39&gt;0,O39/6.9*1000," ")</f>
        <v xml:space="preserve"> </v>
      </c>
      <c r="Q39" s="144"/>
    </row>
    <row r="40" spans="1:17" ht="3" customHeight="1">
      <c r="A40" s="108"/>
      <c r="B40" s="127"/>
      <c r="C40" s="124"/>
      <c r="D40" s="122"/>
      <c r="E40" s="38"/>
      <c r="F40" s="78"/>
      <c r="G40" s="81"/>
      <c r="H40" s="133"/>
      <c r="I40" s="72"/>
      <c r="J40" s="116"/>
      <c r="K40" s="108"/>
      <c r="L40" s="101"/>
      <c r="M40" s="108"/>
      <c r="N40" s="98"/>
      <c r="O40" s="98"/>
      <c r="P40" s="95"/>
      <c r="Q40" s="145"/>
    </row>
    <row r="41" spans="1:17" ht="3" customHeight="1">
      <c r="A41" s="108"/>
      <c r="B41" s="127"/>
      <c r="C41" s="124"/>
      <c r="D41" s="122"/>
      <c r="E41" s="38"/>
      <c r="F41" s="78"/>
      <c r="G41" s="81"/>
      <c r="H41" s="133"/>
      <c r="I41" s="72"/>
      <c r="J41" s="116"/>
      <c r="K41" s="108"/>
      <c r="L41" s="101"/>
      <c r="M41" s="108"/>
      <c r="N41" s="98"/>
      <c r="O41" s="98"/>
      <c r="P41" s="95"/>
      <c r="Q41" s="145"/>
    </row>
    <row r="42" spans="1:17" ht="3" customHeight="1">
      <c r="A42" s="108"/>
      <c r="B42" s="127"/>
      <c r="C42" s="124"/>
      <c r="D42" s="122"/>
      <c r="E42" s="38"/>
      <c r="F42" s="78"/>
      <c r="G42" s="81"/>
      <c r="H42" s="133"/>
      <c r="I42" s="72"/>
      <c r="J42" s="116"/>
      <c r="K42" s="108"/>
      <c r="L42" s="101"/>
      <c r="M42" s="108"/>
      <c r="N42" s="98"/>
      <c r="O42" s="98"/>
      <c r="P42" s="95"/>
      <c r="Q42" s="145"/>
    </row>
    <row r="43" spans="1:17" ht="3" customHeight="1">
      <c r="A43" s="109"/>
      <c r="B43" s="128"/>
      <c r="C43" s="124"/>
      <c r="D43" s="123"/>
      <c r="E43" s="38"/>
      <c r="F43" s="78"/>
      <c r="G43" s="81"/>
      <c r="H43" s="133"/>
      <c r="I43" s="72"/>
      <c r="J43" s="117"/>
      <c r="K43" s="109"/>
      <c r="L43" s="102"/>
      <c r="M43" s="109"/>
      <c r="N43" s="99"/>
      <c r="O43" s="99"/>
      <c r="P43" s="96"/>
      <c r="Q43" s="146"/>
    </row>
    <row r="44" spans="1:17" ht="3" customHeight="1">
      <c r="A44" s="107">
        <v>8</v>
      </c>
      <c r="B44" s="126">
        <v>4</v>
      </c>
      <c r="C44" s="124"/>
      <c r="D44" s="121"/>
      <c r="E44" s="38"/>
      <c r="F44" s="78"/>
      <c r="G44" s="81"/>
      <c r="H44" s="133"/>
      <c r="I44" s="72"/>
      <c r="J44" s="115">
        <v>6900</v>
      </c>
      <c r="K44" s="107">
        <v>100</v>
      </c>
      <c r="L44" s="100">
        <v>6900</v>
      </c>
      <c r="M44" s="107" t="s">
        <v>50</v>
      </c>
      <c r="N44" s="97"/>
      <c r="O44" s="97"/>
      <c r="P44" s="94" t="str">
        <f>IF(O44&gt;0,O44/6.9*1000," ")</f>
        <v xml:space="preserve"> </v>
      </c>
      <c r="Q44" s="144"/>
    </row>
    <row r="45" spans="1:17" ht="3" customHeight="1">
      <c r="A45" s="108"/>
      <c r="B45" s="127"/>
      <c r="C45" s="124"/>
      <c r="D45" s="122"/>
      <c r="E45" s="38"/>
      <c r="F45" s="78"/>
      <c r="G45" s="81"/>
      <c r="H45" s="133"/>
      <c r="I45" s="72"/>
      <c r="J45" s="116"/>
      <c r="K45" s="108"/>
      <c r="L45" s="101"/>
      <c r="M45" s="108"/>
      <c r="N45" s="98"/>
      <c r="O45" s="98"/>
      <c r="P45" s="95"/>
      <c r="Q45" s="145"/>
    </row>
    <row r="46" spans="1:17" ht="3" customHeight="1">
      <c r="A46" s="108"/>
      <c r="B46" s="127"/>
      <c r="C46" s="124"/>
      <c r="D46" s="122"/>
      <c r="E46" s="38"/>
      <c r="F46" s="78"/>
      <c r="G46" s="81"/>
      <c r="H46" s="133"/>
      <c r="I46" s="72"/>
      <c r="J46" s="116"/>
      <c r="K46" s="108"/>
      <c r="L46" s="101"/>
      <c r="M46" s="108"/>
      <c r="N46" s="98"/>
      <c r="O46" s="98"/>
      <c r="P46" s="95"/>
      <c r="Q46" s="145"/>
    </row>
    <row r="47" spans="1:17" ht="3" customHeight="1">
      <c r="A47" s="108"/>
      <c r="B47" s="127"/>
      <c r="C47" s="124"/>
      <c r="D47" s="122"/>
      <c r="E47" s="38"/>
      <c r="F47" s="78"/>
      <c r="G47" s="81"/>
      <c r="H47" s="133"/>
      <c r="I47" s="72"/>
      <c r="J47" s="116"/>
      <c r="K47" s="108"/>
      <c r="L47" s="101"/>
      <c r="M47" s="108"/>
      <c r="N47" s="98"/>
      <c r="O47" s="98"/>
      <c r="P47" s="95"/>
      <c r="Q47" s="145"/>
    </row>
    <row r="48" spans="1:17" ht="3" customHeight="1">
      <c r="A48" s="109"/>
      <c r="B48" s="128"/>
      <c r="C48" s="124"/>
      <c r="D48" s="123"/>
      <c r="E48" s="38"/>
      <c r="F48" s="78"/>
      <c r="G48" s="81"/>
      <c r="H48" s="133"/>
      <c r="I48" s="72"/>
      <c r="J48" s="117"/>
      <c r="K48" s="109"/>
      <c r="L48" s="102"/>
      <c r="M48" s="109"/>
      <c r="N48" s="99"/>
      <c r="O48" s="99"/>
      <c r="P48" s="96"/>
      <c r="Q48" s="146"/>
    </row>
    <row r="49" spans="1:17" ht="3" customHeight="1">
      <c r="A49" s="107">
        <v>9</v>
      </c>
      <c r="B49" s="126">
        <v>4.5</v>
      </c>
      <c r="C49" s="135"/>
      <c r="D49" s="121"/>
      <c r="E49" s="38"/>
      <c r="F49" s="78"/>
      <c r="G49" s="81"/>
      <c r="H49" s="133"/>
      <c r="I49" s="72"/>
      <c r="J49" s="115">
        <v>6900</v>
      </c>
      <c r="K49" s="107">
        <v>100</v>
      </c>
      <c r="L49" s="100">
        <v>6900</v>
      </c>
      <c r="M49" s="107" t="s">
        <v>50</v>
      </c>
      <c r="N49" s="97"/>
      <c r="O49" s="97"/>
      <c r="P49" s="94" t="str">
        <f>IF(O49&gt;0,O49/6.9*1000," ")</f>
        <v xml:space="preserve"> </v>
      </c>
      <c r="Q49" s="144"/>
    </row>
    <row r="50" spans="1:17" ht="3" customHeight="1">
      <c r="A50" s="108"/>
      <c r="B50" s="127"/>
      <c r="C50" s="136"/>
      <c r="D50" s="122"/>
      <c r="E50" s="27"/>
      <c r="F50" s="78"/>
      <c r="G50" s="81"/>
      <c r="H50" s="133"/>
      <c r="I50" s="72"/>
      <c r="J50" s="116"/>
      <c r="K50" s="108"/>
      <c r="L50" s="101"/>
      <c r="M50" s="108"/>
      <c r="N50" s="98"/>
      <c r="O50" s="98"/>
      <c r="P50" s="95"/>
      <c r="Q50" s="145"/>
    </row>
    <row r="51" spans="1:17" ht="3" customHeight="1">
      <c r="A51" s="108"/>
      <c r="B51" s="127"/>
      <c r="C51" s="136"/>
      <c r="D51" s="122"/>
      <c r="E51" s="27"/>
      <c r="F51" s="78"/>
      <c r="G51" s="81"/>
      <c r="H51" s="133"/>
      <c r="I51" s="72"/>
      <c r="J51" s="116"/>
      <c r="K51" s="108"/>
      <c r="L51" s="101"/>
      <c r="M51" s="108"/>
      <c r="N51" s="98"/>
      <c r="O51" s="98"/>
      <c r="P51" s="95"/>
      <c r="Q51" s="145"/>
    </row>
    <row r="52" spans="1:17" ht="3" customHeight="1">
      <c r="A52" s="108"/>
      <c r="B52" s="127"/>
      <c r="C52" s="136"/>
      <c r="D52" s="122"/>
      <c r="E52" s="27"/>
      <c r="F52" s="78"/>
      <c r="G52" s="81"/>
      <c r="H52" s="133"/>
      <c r="I52" s="72"/>
      <c r="J52" s="116"/>
      <c r="K52" s="108"/>
      <c r="L52" s="101"/>
      <c r="M52" s="108"/>
      <c r="N52" s="98"/>
      <c r="O52" s="98"/>
      <c r="P52" s="95"/>
      <c r="Q52" s="145"/>
    </row>
    <row r="53" spans="1:17" ht="3" customHeight="1">
      <c r="A53" s="109"/>
      <c r="B53" s="128"/>
      <c r="C53" s="137"/>
      <c r="D53" s="123"/>
      <c r="E53" s="27"/>
      <c r="F53" s="78"/>
      <c r="G53" s="81"/>
      <c r="H53" s="133"/>
      <c r="I53" s="72"/>
      <c r="J53" s="117"/>
      <c r="K53" s="109"/>
      <c r="L53" s="102"/>
      <c r="M53" s="109"/>
      <c r="N53" s="99"/>
      <c r="O53" s="99"/>
      <c r="P53" s="96"/>
      <c r="Q53" s="146"/>
    </row>
    <row r="54" spans="1:17" ht="3" customHeight="1">
      <c r="A54" s="107">
        <v>10</v>
      </c>
      <c r="B54" s="126">
        <v>5</v>
      </c>
      <c r="C54" s="135"/>
      <c r="D54" s="121"/>
      <c r="E54" s="27"/>
      <c r="F54" s="78"/>
      <c r="G54" s="81"/>
      <c r="H54" s="133"/>
      <c r="I54" s="72"/>
      <c r="J54" s="115">
        <v>6900</v>
      </c>
      <c r="K54" s="107">
        <v>100</v>
      </c>
      <c r="L54" s="100">
        <v>6900</v>
      </c>
      <c r="M54" s="107" t="s">
        <v>50</v>
      </c>
      <c r="N54" s="97"/>
      <c r="O54" s="97"/>
      <c r="P54" s="94" t="str">
        <f>IF(O54&gt;0,O54/6.9*1000," ")</f>
        <v xml:space="preserve"> </v>
      </c>
      <c r="Q54" s="144"/>
    </row>
    <row r="55" spans="1:17" ht="3" customHeight="1">
      <c r="A55" s="108"/>
      <c r="B55" s="127"/>
      <c r="C55" s="136"/>
      <c r="D55" s="122"/>
      <c r="E55" s="27"/>
      <c r="F55" s="78"/>
      <c r="G55" s="81"/>
      <c r="H55" s="133"/>
      <c r="I55" s="72"/>
      <c r="J55" s="116"/>
      <c r="K55" s="108"/>
      <c r="L55" s="101"/>
      <c r="M55" s="108"/>
      <c r="N55" s="98"/>
      <c r="O55" s="98"/>
      <c r="P55" s="95"/>
      <c r="Q55" s="145"/>
    </row>
    <row r="56" spans="1:17" ht="3" customHeight="1">
      <c r="A56" s="108"/>
      <c r="B56" s="127"/>
      <c r="C56" s="136"/>
      <c r="D56" s="122"/>
      <c r="E56" s="27"/>
      <c r="F56" s="78"/>
      <c r="G56" s="81"/>
      <c r="H56" s="133"/>
      <c r="I56" s="72"/>
      <c r="J56" s="116"/>
      <c r="K56" s="108"/>
      <c r="L56" s="101"/>
      <c r="M56" s="108"/>
      <c r="N56" s="98"/>
      <c r="O56" s="98"/>
      <c r="P56" s="95"/>
      <c r="Q56" s="145"/>
    </row>
    <row r="57" spans="1:17" ht="3" customHeight="1">
      <c r="A57" s="108"/>
      <c r="B57" s="127"/>
      <c r="C57" s="136"/>
      <c r="D57" s="122"/>
      <c r="E57" s="27"/>
      <c r="F57" s="78"/>
      <c r="G57" s="81"/>
      <c r="H57" s="133"/>
      <c r="I57" s="72"/>
      <c r="J57" s="116"/>
      <c r="K57" s="108"/>
      <c r="L57" s="101"/>
      <c r="M57" s="108"/>
      <c r="N57" s="98"/>
      <c r="O57" s="98"/>
      <c r="P57" s="95"/>
      <c r="Q57" s="145"/>
    </row>
    <row r="58" spans="1:17" ht="3" customHeight="1">
      <c r="A58" s="109"/>
      <c r="B58" s="128"/>
      <c r="C58" s="137"/>
      <c r="D58" s="123"/>
      <c r="E58" s="27"/>
      <c r="F58" s="78"/>
      <c r="G58" s="81"/>
      <c r="H58" s="133"/>
      <c r="I58" s="72"/>
      <c r="J58" s="117"/>
      <c r="K58" s="109"/>
      <c r="L58" s="102"/>
      <c r="M58" s="109"/>
      <c r="N58" s="99"/>
      <c r="O58" s="99"/>
      <c r="P58" s="96"/>
      <c r="Q58" s="146"/>
    </row>
    <row r="59" spans="1:17" ht="3" customHeight="1">
      <c r="A59" s="107">
        <v>11</v>
      </c>
      <c r="B59" s="126">
        <v>5.5</v>
      </c>
      <c r="C59" s="135"/>
      <c r="D59" s="121"/>
      <c r="E59" s="27"/>
      <c r="F59" s="78"/>
      <c r="G59" s="81"/>
      <c r="H59" s="133"/>
      <c r="I59" s="72"/>
      <c r="J59" s="115">
        <v>6900</v>
      </c>
      <c r="K59" s="107">
        <v>100</v>
      </c>
      <c r="L59" s="100">
        <v>6900</v>
      </c>
      <c r="M59" s="107" t="s">
        <v>50</v>
      </c>
      <c r="N59" s="97"/>
      <c r="O59" s="97"/>
      <c r="P59" s="94" t="str">
        <f>IF(O59&gt;0,O59/6.9*1000," ")</f>
        <v xml:space="preserve"> </v>
      </c>
      <c r="Q59" s="144"/>
    </row>
    <row r="60" spans="1:17" ht="3" customHeight="1">
      <c r="A60" s="108"/>
      <c r="B60" s="127"/>
      <c r="C60" s="136"/>
      <c r="D60" s="122"/>
      <c r="E60" s="27"/>
      <c r="F60" s="78"/>
      <c r="G60" s="81"/>
      <c r="H60" s="133"/>
      <c r="I60" s="72"/>
      <c r="J60" s="116"/>
      <c r="K60" s="108"/>
      <c r="L60" s="101"/>
      <c r="M60" s="108"/>
      <c r="N60" s="98"/>
      <c r="O60" s="98"/>
      <c r="P60" s="95"/>
      <c r="Q60" s="145"/>
    </row>
    <row r="61" spans="1:17" ht="3" customHeight="1">
      <c r="A61" s="108"/>
      <c r="B61" s="127"/>
      <c r="C61" s="136"/>
      <c r="D61" s="122"/>
      <c r="E61" s="27"/>
      <c r="F61" s="78"/>
      <c r="G61" s="81"/>
      <c r="H61" s="133"/>
      <c r="I61" s="72"/>
      <c r="J61" s="116"/>
      <c r="K61" s="108"/>
      <c r="L61" s="101"/>
      <c r="M61" s="108"/>
      <c r="N61" s="98"/>
      <c r="O61" s="98"/>
      <c r="P61" s="95"/>
      <c r="Q61" s="145"/>
    </row>
    <row r="62" spans="1:17" ht="3" customHeight="1">
      <c r="A62" s="108"/>
      <c r="B62" s="127"/>
      <c r="C62" s="136"/>
      <c r="D62" s="122"/>
      <c r="E62" s="27"/>
      <c r="F62" s="78"/>
      <c r="G62" s="81"/>
      <c r="H62" s="133"/>
      <c r="I62" s="72"/>
      <c r="J62" s="116"/>
      <c r="K62" s="108"/>
      <c r="L62" s="101"/>
      <c r="M62" s="108"/>
      <c r="N62" s="98"/>
      <c r="O62" s="98"/>
      <c r="P62" s="95"/>
      <c r="Q62" s="145"/>
    </row>
    <row r="63" spans="1:17" ht="3" customHeight="1">
      <c r="A63" s="109"/>
      <c r="B63" s="128"/>
      <c r="C63" s="137"/>
      <c r="D63" s="123"/>
      <c r="E63" s="53"/>
      <c r="F63" s="78"/>
      <c r="G63" s="81"/>
      <c r="H63" s="134"/>
      <c r="I63" s="72"/>
      <c r="J63" s="117"/>
      <c r="K63" s="109"/>
      <c r="L63" s="102"/>
      <c r="M63" s="109"/>
      <c r="N63" s="99"/>
      <c r="O63" s="99"/>
      <c r="P63" s="96"/>
      <c r="Q63" s="146"/>
    </row>
    <row r="64" spans="1:17" ht="3" customHeight="1">
      <c r="A64" s="107">
        <v>12</v>
      </c>
      <c r="B64" s="126">
        <v>6</v>
      </c>
      <c r="C64" s="135"/>
      <c r="D64" s="121"/>
      <c r="E64" s="27"/>
      <c r="F64" s="78"/>
      <c r="G64" s="81"/>
      <c r="H64" s="132" t="s">
        <v>69</v>
      </c>
      <c r="I64" s="72"/>
      <c r="J64" s="115">
        <v>6900</v>
      </c>
      <c r="K64" s="107">
        <v>100</v>
      </c>
      <c r="L64" s="100">
        <v>6900</v>
      </c>
      <c r="M64" s="118" t="s">
        <v>71</v>
      </c>
      <c r="N64" s="138" t="s">
        <v>72</v>
      </c>
      <c r="O64" s="138">
        <v>0</v>
      </c>
      <c r="P64" s="141">
        <v>0</v>
      </c>
      <c r="Q64" s="144"/>
    </row>
    <row r="65" spans="1:17" ht="3" customHeight="1">
      <c r="A65" s="108"/>
      <c r="B65" s="127"/>
      <c r="C65" s="136"/>
      <c r="D65" s="122"/>
      <c r="E65" s="27"/>
      <c r="F65" s="78"/>
      <c r="G65" s="81"/>
      <c r="H65" s="133"/>
      <c r="I65" s="72"/>
      <c r="J65" s="116"/>
      <c r="K65" s="108"/>
      <c r="L65" s="101"/>
      <c r="M65" s="119"/>
      <c r="N65" s="139"/>
      <c r="O65" s="139"/>
      <c r="P65" s="142"/>
      <c r="Q65" s="145"/>
    </row>
    <row r="66" spans="1:17" ht="3" customHeight="1">
      <c r="A66" s="108"/>
      <c r="B66" s="127"/>
      <c r="C66" s="136"/>
      <c r="D66" s="122"/>
      <c r="E66" s="27"/>
      <c r="F66" s="78"/>
      <c r="G66" s="81"/>
      <c r="H66" s="133"/>
      <c r="I66" s="72"/>
      <c r="J66" s="116"/>
      <c r="K66" s="108"/>
      <c r="L66" s="101"/>
      <c r="M66" s="119"/>
      <c r="N66" s="139"/>
      <c r="O66" s="139"/>
      <c r="P66" s="142"/>
      <c r="Q66" s="145"/>
    </row>
    <row r="67" spans="1:17" ht="3" customHeight="1">
      <c r="A67" s="108"/>
      <c r="B67" s="127"/>
      <c r="C67" s="136"/>
      <c r="D67" s="122"/>
      <c r="E67" s="27"/>
      <c r="F67" s="78"/>
      <c r="G67" s="81"/>
      <c r="H67" s="133"/>
      <c r="I67" s="72"/>
      <c r="J67" s="116"/>
      <c r="K67" s="108"/>
      <c r="L67" s="101"/>
      <c r="M67" s="119"/>
      <c r="N67" s="139"/>
      <c r="O67" s="139"/>
      <c r="P67" s="142"/>
      <c r="Q67" s="145"/>
    </row>
    <row r="68" spans="1:17" ht="3" customHeight="1">
      <c r="A68" s="109"/>
      <c r="B68" s="128"/>
      <c r="C68" s="137"/>
      <c r="D68" s="123"/>
      <c r="E68" s="27"/>
      <c r="F68" s="78"/>
      <c r="G68" s="81"/>
      <c r="H68" s="133"/>
      <c r="I68" s="72"/>
      <c r="J68" s="117"/>
      <c r="K68" s="109"/>
      <c r="L68" s="102"/>
      <c r="M68" s="120"/>
      <c r="N68" s="140"/>
      <c r="O68" s="140"/>
      <c r="P68" s="143"/>
      <c r="Q68" s="146"/>
    </row>
    <row r="69" spans="1:17" ht="3" customHeight="1">
      <c r="A69" s="107">
        <v>13</v>
      </c>
      <c r="B69" s="126">
        <v>6.5</v>
      </c>
      <c r="C69" s="135"/>
      <c r="D69" s="121"/>
      <c r="E69" s="27"/>
      <c r="F69" s="78"/>
      <c r="G69" s="81"/>
      <c r="H69" s="133"/>
      <c r="I69" s="72"/>
      <c r="J69" s="115">
        <v>6900</v>
      </c>
      <c r="K69" s="107">
        <v>100</v>
      </c>
      <c r="L69" s="100">
        <v>6900</v>
      </c>
      <c r="M69" s="118" t="s">
        <v>70</v>
      </c>
      <c r="N69" s="138"/>
      <c r="O69" s="138"/>
      <c r="P69" s="141" t="str">
        <f>IF(O69&gt;0,O69/6.9*1000," ")</f>
        <v xml:space="preserve"> </v>
      </c>
      <c r="Q69" s="144"/>
    </row>
    <row r="70" spans="1:17" ht="3" customHeight="1">
      <c r="A70" s="108"/>
      <c r="B70" s="127"/>
      <c r="C70" s="136"/>
      <c r="D70" s="122"/>
      <c r="E70" s="27"/>
      <c r="F70" s="78"/>
      <c r="G70" s="81"/>
      <c r="H70" s="133"/>
      <c r="I70" s="72"/>
      <c r="J70" s="116"/>
      <c r="K70" s="108"/>
      <c r="L70" s="101"/>
      <c r="M70" s="119"/>
      <c r="N70" s="139"/>
      <c r="O70" s="139"/>
      <c r="P70" s="142"/>
      <c r="Q70" s="145"/>
    </row>
    <row r="71" spans="1:17" ht="3" customHeight="1">
      <c r="A71" s="108"/>
      <c r="B71" s="127"/>
      <c r="C71" s="136"/>
      <c r="D71" s="122"/>
      <c r="E71" s="27"/>
      <c r="F71" s="78"/>
      <c r="G71" s="81"/>
      <c r="H71" s="133"/>
      <c r="I71" s="72"/>
      <c r="J71" s="116"/>
      <c r="K71" s="108"/>
      <c r="L71" s="101"/>
      <c r="M71" s="119"/>
      <c r="N71" s="139"/>
      <c r="O71" s="139"/>
      <c r="P71" s="142"/>
      <c r="Q71" s="145"/>
    </row>
    <row r="72" spans="1:17" ht="3" customHeight="1">
      <c r="A72" s="108"/>
      <c r="B72" s="127"/>
      <c r="C72" s="136"/>
      <c r="D72" s="122"/>
      <c r="E72" s="27"/>
      <c r="F72" s="78"/>
      <c r="G72" s="81"/>
      <c r="H72" s="133"/>
      <c r="I72" s="72"/>
      <c r="J72" s="116"/>
      <c r="K72" s="108"/>
      <c r="L72" s="101"/>
      <c r="M72" s="119"/>
      <c r="N72" s="139"/>
      <c r="O72" s="139"/>
      <c r="P72" s="142"/>
      <c r="Q72" s="145"/>
    </row>
    <row r="73" spans="1:17" ht="3" customHeight="1">
      <c r="A73" s="109"/>
      <c r="B73" s="128"/>
      <c r="C73" s="137"/>
      <c r="D73" s="123"/>
      <c r="E73" s="53"/>
      <c r="F73" s="78"/>
      <c r="G73" s="81"/>
      <c r="H73" s="134"/>
      <c r="I73" s="72"/>
      <c r="J73" s="117"/>
      <c r="K73" s="109"/>
      <c r="L73" s="102"/>
      <c r="M73" s="120"/>
      <c r="N73" s="140"/>
      <c r="O73" s="140"/>
      <c r="P73" s="143"/>
      <c r="Q73" s="146"/>
    </row>
    <row r="74" spans="1:17" ht="3" customHeight="1">
      <c r="A74" s="107">
        <v>14</v>
      </c>
      <c r="B74" s="126">
        <v>7</v>
      </c>
      <c r="C74" s="135"/>
      <c r="D74" s="121"/>
      <c r="E74" s="27"/>
      <c r="F74" s="78"/>
      <c r="G74" s="81"/>
      <c r="H74" s="132" t="s">
        <v>69</v>
      </c>
      <c r="I74" s="72"/>
      <c r="J74" s="115">
        <v>6900</v>
      </c>
      <c r="K74" s="107">
        <v>100</v>
      </c>
      <c r="L74" s="100">
        <v>6900</v>
      </c>
      <c r="M74" s="118" t="s">
        <v>70</v>
      </c>
      <c r="N74" s="138"/>
      <c r="O74" s="138"/>
      <c r="P74" s="141" t="str">
        <f>IF(O74&gt;0,O74/6.9*1000," ")</f>
        <v xml:space="preserve"> </v>
      </c>
      <c r="Q74" s="144"/>
    </row>
    <row r="75" spans="1:17" ht="3" customHeight="1">
      <c r="A75" s="108"/>
      <c r="B75" s="127"/>
      <c r="C75" s="136"/>
      <c r="D75" s="122"/>
      <c r="E75" s="27"/>
      <c r="F75" s="78"/>
      <c r="G75" s="81"/>
      <c r="H75" s="133"/>
      <c r="I75" s="72"/>
      <c r="J75" s="116"/>
      <c r="K75" s="108"/>
      <c r="L75" s="101"/>
      <c r="M75" s="119"/>
      <c r="N75" s="139"/>
      <c r="O75" s="139"/>
      <c r="P75" s="142"/>
      <c r="Q75" s="145"/>
    </row>
    <row r="76" spans="1:17" ht="3" customHeight="1">
      <c r="A76" s="108"/>
      <c r="B76" s="127"/>
      <c r="C76" s="136"/>
      <c r="D76" s="122"/>
      <c r="E76" s="27"/>
      <c r="F76" s="78"/>
      <c r="G76" s="81"/>
      <c r="H76" s="133"/>
      <c r="I76" s="72"/>
      <c r="J76" s="116"/>
      <c r="K76" s="108"/>
      <c r="L76" s="101"/>
      <c r="M76" s="119"/>
      <c r="N76" s="139"/>
      <c r="O76" s="139"/>
      <c r="P76" s="142"/>
      <c r="Q76" s="145"/>
    </row>
    <row r="77" spans="1:17" ht="3" customHeight="1">
      <c r="A77" s="108"/>
      <c r="B77" s="127"/>
      <c r="C77" s="136"/>
      <c r="D77" s="122"/>
      <c r="E77" s="27"/>
      <c r="F77" s="78"/>
      <c r="G77" s="81"/>
      <c r="H77" s="133"/>
      <c r="I77" s="72"/>
      <c r="J77" s="116"/>
      <c r="K77" s="108"/>
      <c r="L77" s="101"/>
      <c r="M77" s="119"/>
      <c r="N77" s="139"/>
      <c r="O77" s="139"/>
      <c r="P77" s="142"/>
      <c r="Q77" s="145"/>
    </row>
    <row r="78" spans="1:17" ht="3" customHeight="1">
      <c r="A78" s="109"/>
      <c r="B78" s="128"/>
      <c r="C78" s="137"/>
      <c r="D78" s="123"/>
      <c r="E78" s="27"/>
      <c r="F78" s="78"/>
      <c r="G78" s="81"/>
      <c r="H78" s="133"/>
      <c r="I78" s="72"/>
      <c r="J78" s="117"/>
      <c r="K78" s="109"/>
      <c r="L78" s="102"/>
      <c r="M78" s="120"/>
      <c r="N78" s="140"/>
      <c r="O78" s="140"/>
      <c r="P78" s="143"/>
      <c r="Q78" s="146"/>
    </row>
    <row r="79" spans="1:17" ht="3" customHeight="1">
      <c r="A79" s="107">
        <v>15</v>
      </c>
      <c r="B79" s="126">
        <v>7.5</v>
      </c>
      <c r="C79" s="135"/>
      <c r="D79" s="107"/>
      <c r="E79" s="27"/>
      <c r="F79" s="78"/>
      <c r="G79" s="81"/>
      <c r="H79" s="133"/>
      <c r="I79" s="72"/>
      <c r="J79" s="100">
        <v>6900</v>
      </c>
      <c r="K79" s="107">
        <v>100</v>
      </c>
      <c r="L79" s="100">
        <v>6900</v>
      </c>
      <c r="M79" s="118" t="s">
        <v>70</v>
      </c>
      <c r="N79" s="138"/>
      <c r="O79" s="138"/>
      <c r="P79" s="141" t="str">
        <f>IF(O79&gt;0,O79/6.9*1000," ")</f>
        <v xml:space="preserve"> </v>
      </c>
      <c r="Q79" s="144"/>
    </row>
    <row r="80" spans="1:17" ht="3" customHeight="1">
      <c r="A80" s="108"/>
      <c r="B80" s="127"/>
      <c r="C80" s="136"/>
      <c r="D80" s="108"/>
      <c r="E80" s="27"/>
      <c r="F80" s="78"/>
      <c r="G80" s="81"/>
      <c r="H80" s="133"/>
      <c r="I80" s="72"/>
      <c r="J80" s="101"/>
      <c r="K80" s="108"/>
      <c r="L80" s="101"/>
      <c r="M80" s="119"/>
      <c r="N80" s="139"/>
      <c r="O80" s="139"/>
      <c r="P80" s="142"/>
      <c r="Q80" s="145"/>
    </row>
    <row r="81" spans="1:17" ht="3" customHeight="1">
      <c r="A81" s="108"/>
      <c r="B81" s="127"/>
      <c r="C81" s="136"/>
      <c r="D81" s="108"/>
      <c r="E81" s="27"/>
      <c r="F81" s="78"/>
      <c r="G81" s="81"/>
      <c r="H81" s="133"/>
      <c r="I81" s="72"/>
      <c r="J81" s="101"/>
      <c r="K81" s="108"/>
      <c r="L81" s="101"/>
      <c r="M81" s="119"/>
      <c r="N81" s="139"/>
      <c r="O81" s="139"/>
      <c r="P81" s="142"/>
      <c r="Q81" s="145"/>
    </row>
    <row r="82" spans="1:17" ht="3" customHeight="1">
      <c r="A82" s="108"/>
      <c r="B82" s="127"/>
      <c r="C82" s="136"/>
      <c r="D82" s="108"/>
      <c r="E82" s="27"/>
      <c r="F82" s="78"/>
      <c r="G82" s="81"/>
      <c r="H82" s="133"/>
      <c r="I82" s="72"/>
      <c r="J82" s="101"/>
      <c r="K82" s="108"/>
      <c r="L82" s="101"/>
      <c r="M82" s="119"/>
      <c r="N82" s="139"/>
      <c r="O82" s="139"/>
      <c r="P82" s="142"/>
      <c r="Q82" s="145"/>
    </row>
    <row r="83" spans="1:17" ht="3" customHeight="1">
      <c r="A83" s="109"/>
      <c r="B83" s="128"/>
      <c r="C83" s="137"/>
      <c r="D83" s="109"/>
      <c r="E83" s="27"/>
      <c r="F83" s="78"/>
      <c r="G83" s="81"/>
      <c r="H83" s="133"/>
      <c r="I83" s="72"/>
      <c r="J83" s="102"/>
      <c r="K83" s="109"/>
      <c r="L83" s="102"/>
      <c r="M83" s="120"/>
      <c r="N83" s="140"/>
      <c r="O83" s="140"/>
      <c r="P83" s="143"/>
      <c r="Q83" s="146"/>
    </row>
    <row r="84" spans="1:17" ht="3" customHeight="1">
      <c r="A84" s="107">
        <v>16</v>
      </c>
      <c r="B84" s="126">
        <v>8</v>
      </c>
      <c r="C84" s="135"/>
      <c r="D84" s="107"/>
      <c r="E84" s="27"/>
      <c r="F84" s="78"/>
      <c r="G84" s="81"/>
      <c r="H84" s="133"/>
      <c r="I84" s="72"/>
      <c r="J84" s="100">
        <v>6900</v>
      </c>
      <c r="K84" s="107">
        <v>100</v>
      </c>
      <c r="L84" s="100">
        <v>6900</v>
      </c>
      <c r="M84" s="107" t="s">
        <v>50</v>
      </c>
      <c r="N84" s="97"/>
      <c r="O84" s="97"/>
      <c r="P84" s="94" t="str">
        <f>IF(O84&gt;0,O84/6.9*1000," ")</f>
        <v xml:space="preserve"> </v>
      </c>
      <c r="Q84" s="144"/>
    </row>
    <row r="85" spans="1:17" ht="3" customHeight="1">
      <c r="A85" s="108"/>
      <c r="B85" s="127"/>
      <c r="C85" s="136"/>
      <c r="D85" s="108"/>
      <c r="E85" s="27"/>
      <c r="F85" s="78"/>
      <c r="G85" s="81"/>
      <c r="H85" s="133"/>
      <c r="I85" s="72"/>
      <c r="J85" s="101"/>
      <c r="K85" s="108"/>
      <c r="L85" s="101"/>
      <c r="M85" s="108"/>
      <c r="N85" s="98"/>
      <c r="O85" s="98"/>
      <c r="P85" s="95"/>
      <c r="Q85" s="145"/>
    </row>
    <row r="86" spans="1:17" ht="3" customHeight="1">
      <c r="A86" s="108"/>
      <c r="B86" s="127"/>
      <c r="C86" s="136"/>
      <c r="D86" s="108"/>
      <c r="E86" s="27"/>
      <c r="F86" s="78"/>
      <c r="G86" s="81"/>
      <c r="H86" s="133"/>
      <c r="I86" s="72"/>
      <c r="J86" s="101"/>
      <c r="K86" s="108"/>
      <c r="L86" s="101"/>
      <c r="M86" s="108"/>
      <c r="N86" s="98"/>
      <c r="O86" s="98"/>
      <c r="P86" s="95"/>
      <c r="Q86" s="145"/>
    </row>
    <row r="87" spans="1:17" ht="3" customHeight="1">
      <c r="A87" s="108"/>
      <c r="B87" s="127"/>
      <c r="C87" s="136"/>
      <c r="D87" s="108"/>
      <c r="E87" s="27"/>
      <c r="F87" s="78"/>
      <c r="G87" s="81"/>
      <c r="H87" s="133"/>
      <c r="I87" s="72"/>
      <c r="J87" s="101"/>
      <c r="K87" s="108"/>
      <c r="L87" s="101"/>
      <c r="M87" s="108"/>
      <c r="N87" s="98"/>
      <c r="O87" s="98"/>
      <c r="P87" s="95"/>
      <c r="Q87" s="145"/>
    </row>
    <row r="88" spans="1:17" ht="3" customHeight="1">
      <c r="A88" s="109"/>
      <c r="B88" s="128"/>
      <c r="C88" s="137"/>
      <c r="D88" s="109"/>
      <c r="E88" s="27"/>
      <c r="F88" s="78"/>
      <c r="G88" s="81"/>
      <c r="H88" s="133"/>
      <c r="I88" s="72"/>
      <c r="J88" s="102"/>
      <c r="K88" s="109"/>
      <c r="L88" s="102"/>
      <c r="M88" s="109"/>
      <c r="N88" s="99"/>
      <c r="O88" s="99"/>
      <c r="P88" s="96"/>
      <c r="Q88" s="146"/>
    </row>
    <row r="89" spans="1:17" ht="3" customHeight="1">
      <c r="A89" s="107">
        <v>17</v>
      </c>
      <c r="B89" s="126">
        <v>8.5</v>
      </c>
      <c r="C89" s="135"/>
      <c r="D89" s="107"/>
      <c r="E89" s="27"/>
      <c r="F89" s="78"/>
      <c r="G89" s="81"/>
      <c r="H89" s="133"/>
      <c r="I89" s="72"/>
      <c r="J89" s="100">
        <v>6900</v>
      </c>
      <c r="K89" s="107">
        <v>100</v>
      </c>
      <c r="L89" s="100">
        <v>6900</v>
      </c>
      <c r="M89" s="107" t="s">
        <v>50</v>
      </c>
      <c r="N89" s="97"/>
      <c r="O89" s="97"/>
      <c r="P89" s="94" t="str">
        <f>IF(O89&gt;0,O89/6.9*1000," ")</f>
        <v xml:space="preserve"> </v>
      </c>
      <c r="Q89" s="144"/>
    </row>
    <row r="90" spans="1:17" ht="3" customHeight="1">
      <c r="A90" s="108"/>
      <c r="B90" s="127"/>
      <c r="C90" s="136"/>
      <c r="D90" s="108"/>
      <c r="E90" s="27"/>
      <c r="F90" s="78"/>
      <c r="G90" s="81"/>
      <c r="H90" s="133"/>
      <c r="I90" s="72"/>
      <c r="J90" s="101"/>
      <c r="K90" s="108"/>
      <c r="L90" s="101"/>
      <c r="M90" s="108"/>
      <c r="N90" s="98"/>
      <c r="O90" s="98"/>
      <c r="P90" s="95"/>
      <c r="Q90" s="145"/>
    </row>
    <row r="91" spans="1:17" ht="3" customHeight="1">
      <c r="A91" s="108"/>
      <c r="B91" s="127"/>
      <c r="C91" s="136"/>
      <c r="D91" s="108"/>
      <c r="E91" s="27"/>
      <c r="F91" s="78"/>
      <c r="G91" s="81"/>
      <c r="H91" s="133"/>
      <c r="I91" s="72"/>
      <c r="J91" s="101"/>
      <c r="K91" s="108"/>
      <c r="L91" s="101"/>
      <c r="M91" s="108"/>
      <c r="N91" s="98"/>
      <c r="O91" s="98"/>
      <c r="P91" s="95"/>
      <c r="Q91" s="145"/>
    </row>
    <row r="92" spans="1:17" ht="3" customHeight="1">
      <c r="A92" s="108"/>
      <c r="B92" s="127"/>
      <c r="C92" s="136"/>
      <c r="D92" s="108"/>
      <c r="E92" s="27"/>
      <c r="F92" s="78"/>
      <c r="G92" s="81"/>
      <c r="H92" s="133"/>
      <c r="I92" s="72"/>
      <c r="J92" s="101"/>
      <c r="K92" s="108"/>
      <c r="L92" s="101"/>
      <c r="M92" s="108"/>
      <c r="N92" s="98"/>
      <c r="O92" s="98"/>
      <c r="P92" s="95"/>
      <c r="Q92" s="145"/>
    </row>
    <row r="93" spans="1:17" ht="3" customHeight="1">
      <c r="A93" s="109"/>
      <c r="B93" s="128"/>
      <c r="C93" s="137"/>
      <c r="D93" s="109"/>
      <c r="E93" s="53"/>
      <c r="F93" s="79"/>
      <c r="G93" s="81"/>
      <c r="H93" s="134"/>
      <c r="I93" s="73"/>
      <c r="J93" s="102"/>
      <c r="K93" s="109"/>
      <c r="L93" s="102"/>
      <c r="M93" s="109"/>
      <c r="N93" s="99"/>
      <c r="O93" s="99"/>
      <c r="P93" s="96"/>
      <c r="Q93" s="146"/>
    </row>
    <row r="95" spans="1:17">
      <c r="E95" s="69" t="s">
        <v>79</v>
      </c>
      <c r="F95" s="68"/>
    </row>
    <row r="96" spans="1:17">
      <c r="E96" s="54" t="s">
        <v>77</v>
      </c>
      <c r="F96" s="64"/>
    </row>
    <row r="97" spans="5:11">
      <c r="E97" s="54" t="s">
        <v>73</v>
      </c>
      <c r="F97" s="55"/>
    </row>
    <row r="98" spans="5:11">
      <c r="E98" s="54" t="s">
        <v>74</v>
      </c>
      <c r="F98" s="56"/>
    </row>
    <row r="99" spans="5:11">
      <c r="E99" s="54" t="s">
        <v>75</v>
      </c>
      <c r="F99" s="57"/>
      <c r="K99" s="58"/>
    </row>
    <row r="100" spans="5:11">
      <c r="E100" s="54" t="s">
        <v>76</v>
      </c>
      <c r="F100" s="59"/>
    </row>
    <row r="101" spans="5:11">
      <c r="E101" s="54" t="s">
        <v>78</v>
      </c>
      <c r="F101" s="67"/>
    </row>
  </sheetData>
  <mergeCells count="235">
    <mergeCell ref="Q29:Q33"/>
    <mergeCell ref="L9:L13"/>
    <mergeCell ref="O74:O78"/>
    <mergeCell ref="O49:O53"/>
    <mergeCell ref="O54:O58"/>
    <mergeCell ref="P69:P73"/>
    <mergeCell ref="O69:O73"/>
    <mergeCell ref="N64:N68"/>
    <mergeCell ref="N69:N73"/>
    <mergeCell ref="N74:N78"/>
    <mergeCell ref="L14:L18"/>
    <mergeCell ref="L39:L43"/>
    <mergeCell ref="L44:L48"/>
    <mergeCell ref="L49:L53"/>
    <mergeCell ref="L54:L58"/>
    <mergeCell ref="A1:Q1"/>
    <mergeCell ref="A2:M2"/>
    <mergeCell ref="K3:Q3"/>
    <mergeCell ref="I4:M4"/>
    <mergeCell ref="C5:D5"/>
    <mergeCell ref="I5:K5"/>
    <mergeCell ref="L5:M5"/>
    <mergeCell ref="Q19:Q23"/>
    <mergeCell ref="Q24:Q28"/>
    <mergeCell ref="H9:H13"/>
    <mergeCell ref="A5:B5"/>
    <mergeCell ref="J9:J13"/>
    <mergeCell ref="K24:K28"/>
    <mergeCell ref="K19:K23"/>
    <mergeCell ref="J7:J8"/>
    <mergeCell ref="K7:K8"/>
    <mergeCell ref="D6:D8"/>
    <mergeCell ref="E6:E8"/>
    <mergeCell ref="F6:F8"/>
    <mergeCell ref="H6:H8"/>
    <mergeCell ref="I6:I8"/>
    <mergeCell ref="J6:K6"/>
    <mergeCell ref="C9:C13"/>
    <mergeCell ref="Q84:Q88"/>
    <mergeCell ref="Q89:Q93"/>
    <mergeCell ref="Q59:Q63"/>
    <mergeCell ref="Q64:Q68"/>
    <mergeCell ref="H3:J3"/>
    <mergeCell ref="P39:P43"/>
    <mergeCell ref="P44:P48"/>
    <mergeCell ref="O9:O13"/>
    <mergeCell ref="O14:O18"/>
    <mergeCell ref="O19:O23"/>
    <mergeCell ref="O24:O28"/>
    <mergeCell ref="O29:O33"/>
    <mergeCell ref="O34:O38"/>
    <mergeCell ref="O39:O43"/>
    <mergeCell ref="O44:O48"/>
    <mergeCell ref="P6:Q7"/>
    <mergeCell ref="L6:L8"/>
    <mergeCell ref="M9:M13"/>
    <mergeCell ref="N9:N13"/>
    <mergeCell ref="N14:N18"/>
    <mergeCell ref="N19:N23"/>
    <mergeCell ref="N24:N28"/>
    <mergeCell ref="Q9:Q13"/>
    <mergeCell ref="Q14:Q18"/>
    <mergeCell ref="P84:P88"/>
    <mergeCell ref="O84:O88"/>
    <mergeCell ref="P79:P83"/>
    <mergeCell ref="Q69:Q73"/>
    <mergeCell ref="Q74:Q78"/>
    <mergeCell ref="P9:P13"/>
    <mergeCell ref="P14:P18"/>
    <mergeCell ref="P19:P23"/>
    <mergeCell ref="P24:P28"/>
    <mergeCell ref="P29:P33"/>
    <mergeCell ref="P34:P38"/>
    <mergeCell ref="P49:P53"/>
    <mergeCell ref="P74:P78"/>
    <mergeCell ref="P54:P58"/>
    <mergeCell ref="P59:P63"/>
    <mergeCell ref="P64:P68"/>
    <mergeCell ref="O59:O63"/>
    <mergeCell ref="O64:O68"/>
    <mergeCell ref="Q79:Q83"/>
    <mergeCell ref="Q34:Q38"/>
    <mergeCell ref="Q39:Q43"/>
    <mergeCell ref="Q44:Q48"/>
    <mergeCell ref="Q49:Q53"/>
    <mergeCell ref="Q54:Q58"/>
    <mergeCell ref="N84:N88"/>
    <mergeCell ref="N89:N93"/>
    <mergeCell ref="O79:O83"/>
    <mergeCell ref="N79:N83"/>
    <mergeCell ref="M79:M83"/>
    <mergeCell ref="N29:N33"/>
    <mergeCell ref="N49:N53"/>
    <mergeCell ref="N39:N43"/>
    <mergeCell ref="N44:N48"/>
    <mergeCell ref="M54:M58"/>
    <mergeCell ref="M59:M63"/>
    <mergeCell ref="M64:M68"/>
    <mergeCell ref="N34:N38"/>
    <mergeCell ref="N54:N58"/>
    <mergeCell ref="N59:N63"/>
    <mergeCell ref="L79:L83"/>
    <mergeCell ref="L84:L88"/>
    <mergeCell ref="K74:K78"/>
    <mergeCell ref="J19:J23"/>
    <mergeCell ref="M84:M88"/>
    <mergeCell ref="M89:M93"/>
    <mergeCell ref="K89:K93"/>
    <mergeCell ref="L59:L63"/>
    <mergeCell ref="L64:L68"/>
    <mergeCell ref="L69:L73"/>
    <mergeCell ref="L74:L78"/>
    <mergeCell ref="K64:K68"/>
    <mergeCell ref="K69:K73"/>
    <mergeCell ref="M74:M78"/>
    <mergeCell ref="L89:L93"/>
    <mergeCell ref="K34:K38"/>
    <mergeCell ref="J44:J48"/>
    <mergeCell ref="J39:J43"/>
    <mergeCell ref="J34:J38"/>
    <mergeCell ref="J29:J33"/>
    <mergeCell ref="L19:L23"/>
    <mergeCell ref="L24:L28"/>
    <mergeCell ref="L29:L33"/>
    <mergeCell ref="L34:L38"/>
    <mergeCell ref="K49:K53"/>
    <mergeCell ref="K54:K58"/>
    <mergeCell ref="J84:J88"/>
    <mergeCell ref="K79:K83"/>
    <mergeCell ref="J79:J83"/>
    <mergeCell ref="J24:J28"/>
    <mergeCell ref="K39:K43"/>
    <mergeCell ref="K44:K48"/>
    <mergeCell ref="D84:D88"/>
    <mergeCell ref="D69:D73"/>
    <mergeCell ref="D64:D68"/>
    <mergeCell ref="K29:K33"/>
    <mergeCell ref="C44:C48"/>
    <mergeCell ref="D44:D48"/>
    <mergeCell ref="B44:B48"/>
    <mergeCell ref="B89:B93"/>
    <mergeCell ref="C89:C93"/>
    <mergeCell ref="D89:D93"/>
    <mergeCell ref="J14:J18"/>
    <mergeCell ref="J49:J53"/>
    <mergeCell ref="J74:J78"/>
    <mergeCell ref="C84:C88"/>
    <mergeCell ref="B84:B88"/>
    <mergeCell ref="C69:C73"/>
    <mergeCell ref="B69:B73"/>
    <mergeCell ref="C64:C68"/>
    <mergeCell ref="B64:B68"/>
    <mergeCell ref="C74:C78"/>
    <mergeCell ref="B74:B78"/>
    <mergeCell ref="D59:D63"/>
    <mergeCell ref="C59:C63"/>
    <mergeCell ref="B59:B63"/>
    <mergeCell ref="D54:D58"/>
    <mergeCell ref="C54:C58"/>
    <mergeCell ref="B54:B58"/>
    <mergeCell ref="D49:D53"/>
    <mergeCell ref="C49:C53"/>
    <mergeCell ref="B49:B53"/>
    <mergeCell ref="A39:A43"/>
    <mergeCell ref="D39:D43"/>
    <mergeCell ref="H64:H73"/>
    <mergeCell ref="A89:A93"/>
    <mergeCell ref="A84:A88"/>
    <mergeCell ref="A79:A83"/>
    <mergeCell ref="A74:A78"/>
    <mergeCell ref="A69:A73"/>
    <mergeCell ref="A64:A68"/>
    <mergeCell ref="A54:A58"/>
    <mergeCell ref="A49:A53"/>
    <mergeCell ref="A59:A63"/>
    <mergeCell ref="H14:H63"/>
    <mergeCell ref="C14:C18"/>
    <mergeCell ref="C39:C43"/>
    <mergeCell ref="B29:B33"/>
    <mergeCell ref="B34:B38"/>
    <mergeCell ref="B39:B43"/>
    <mergeCell ref="H74:H93"/>
    <mergeCell ref="A44:A48"/>
    <mergeCell ref="D79:D83"/>
    <mergeCell ref="C79:C83"/>
    <mergeCell ref="B79:B83"/>
    <mergeCell ref="D74:D78"/>
    <mergeCell ref="D29:D33"/>
    <mergeCell ref="D34:D38"/>
    <mergeCell ref="D9:D13"/>
    <mergeCell ref="C24:C28"/>
    <mergeCell ref="A29:A33"/>
    <mergeCell ref="A34:A38"/>
    <mergeCell ref="C29:C33"/>
    <mergeCell ref="C34:C38"/>
    <mergeCell ref="A6:A8"/>
    <mergeCell ref="D14:D18"/>
    <mergeCell ref="B24:B28"/>
    <mergeCell ref="B19:B23"/>
    <mergeCell ref="B14:B18"/>
    <mergeCell ref="B9:B13"/>
    <mergeCell ref="D24:D28"/>
    <mergeCell ref="D19:D23"/>
    <mergeCell ref="C19:C23"/>
    <mergeCell ref="B7:B8"/>
    <mergeCell ref="C7:C8"/>
    <mergeCell ref="A9:A13"/>
    <mergeCell ref="A14:A18"/>
    <mergeCell ref="A19:A23"/>
    <mergeCell ref="A24:A28"/>
    <mergeCell ref="B6:C6"/>
    <mergeCell ref="P89:P93"/>
    <mergeCell ref="O89:O93"/>
    <mergeCell ref="J89:J93"/>
    <mergeCell ref="N6:O7"/>
    <mergeCell ref="K84:K88"/>
    <mergeCell ref="A4:D4"/>
    <mergeCell ref="M6:M7"/>
    <mergeCell ref="G6:G8"/>
    <mergeCell ref="J69:J73"/>
    <mergeCell ref="J64:J68"/>
    <mergeCell ref="J59:J63"/>
    <mergeCell ref="J54:J58"/>
    <mergeCell ref="M14:M18"/>
    <mergeCell ref="M19:M23"/>
    <mergeCell ref="K59:K63"/>
    <mergeCell ref="M24:M28"/>
    <mergeCell ref="M29:M33"/>
    <mergeCell ref="M34:M38"/>
    <mergeCell ref="M39:M43"/>
    <mergeCell ref="M44:M48"/>
    <mergeCell ref="M49:M53"/>
    <mergeCell ref="M69:M73"/>
    <mergeCell ref="K14:K18"/>
    <mergeCell ref="K9:K13"/>
  </mergeCells>
  <pageMargins left="0.68967391304347825" right="0.7" top="1.0104166666666667" bottom="1.054347826086956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7"/>
  <sheetViews>
    <sheetView zoomScale="130" zoomScaleNormal="130" zoomScalePageLayoutView="145" workbookViewId="0">
      <selection sqref="A1:I1"/>
    </sheetView>
  </sheetViews>
  <sheetFormatPr defaultColWidth="9.140625" defaultRowHeight="15"/>
  <cols>
    <col min="1" max="2" width="4.85546875" customWidth="1"/>
    <col min="9" max="9" width="18.42578125" customWidth="1"/>
    <col min="10" max="10" width="2.140625" customWidth="1"/>
    <col min="11" max="11" width="1" customWidth="1"/>
    <col min="12" max="12" width="11" bestFit="1" customWidth="1"/>
    <col min="13" max="13" width="6.42578125" customWidth="1"/>
    <col min="14" max="14" width="1.42578125" customWidth="1"/>
    <col min="15" max="15" width="6.42578125" customWidth="1"/>
    <col min="16" max="16" width="15.140625" customWidth="1"/>
    <col min="17" max="18" width="9.140625" customWidth="1"/>
  </cols>
  <sheetData>
    <row r="1" spans="1:19" ht="15.75">
      <c r="A1" s="1"/>
      <c r="B1" s="1"/>
      <c r="C1" s="233" t="s">
        <v>48</v>
      </c>
      <c r="D1" s="233"/>
      <c r="E1" s="233"/>
      <c r="F1" s="233"/>
      <c r="G1" s="233"/>
      <c r="H1" s="233"/>
      <c r="I1" s="233"/>
      <c r="J1" s="63" t="str">
        <f>'Стр. 1'!N2</f>
        <v>8</v>
      </c>
      <c r="K1" s="1"/>
      <c r="L1" s="1"/>
      <c r="M1" s="1"/>
      <c r="N1" s="1"/>
      <c r="O1" s="2"/>
      <c r="P1" s="2"/>
      <c r="Q1" s="1"/>
      <c r="R1" s="1"/>
      <c r="S1" s="1"/>
    </row>
    <row r="2" spans="1:19" ht="15" customHeight="1">
      <c r="A2" s="261" t="s">
        <v>15</v>
      </c>
      <c r="B2" s="262"/>
      <c r="C2" s="263" t="s">
        <v>16</v>
      </c>
      <c r="D2" s="263"/>
      <c r="E2" s="263"/>
      <c r="F2" s="263"/>
      <c r="G2" s="263"/>
      <c r="H2" s="263"/>
      <c r="I2" s="263"/>
      <c r="J2" s="263"/>
      <c r="K2" s="23"/>
      <c r="L2" s="261" t="s">
        <v>2</v>
      </c>
      <c r="M2" s="273"/>
      <c r="N2" s="273"/>
      <c r="O2" s="273"/>
      <c r="P2" s="273"/>
      <c r="Q2" s="262"/>
    </row>
    <row r="3" spans="1:19" ht="33.75" customHeight="1">
      <c r="A3" s="37" t="s">
        <v>0</v>
      </c>
      <c r="B3" s="36" t="s">
        <v>1</v>
      </c>
      <c r="C3" s="263"/>
      <c r="D3" s="263"/>
      <c r="E3" s="263"/>
      <c r="F3" s="263"/>
      <c r="G3" s="263"/>
      <c r="H3" s="263"/>
      <c r="I3" s="263"/>
      <c r="J3" s="263"/>
      <c r="K3" s="23"/>
      <c r="L3" s="19" t="s">
        <v>3</v>
      </c>
      <c r="M3" s="240" t="s">
        <v>56</v>
      </c>
      <c r="N3" s="241"/>
      <c r="O3" s="242"/>
      <c r="P3" s="19" t="s">
        <v>4</v>
      </c>
      <c r="Q3" s="19" t="s">
        <v>5</v>
      </c>
    </row>
    <row r="4" spans="1:19" ht="3" customHeight="1">
      <c r="A4" s="82"/>
      <c r="B4" s="82"/>
      <c r="C4" s="85" t="s">
        <v>59</v>
      </c>
      <c r="D4" s="86"/>
      <c r="E4" s="86"/>
      <c r="F4" s="86"/>
      <c r="G4" s="86"/>
      <c r="H4" s="86"/>
      <c r="I4" s="86"/>
      <c r="J4" s="87"/>
      <c r="K4" s="9"/>
      <c r="L4" s="274">
        <f>'Стр. 1'!C5</f>
        <v>44939</v>
      </c>
      <c r="M4" s="267">
        <f>MIN(A4:A123)</f>
        <v>0</v>
      </c>
      <c r="N4" s="181" t="s">
        <v>49</v>
      </c>
      <c r="O4" s="258">
        <f>MAX(B4:B123)</f>
        <v>0</v>
      </c>
      <c r="P4" s="184">
        <v>20</v>
      </c>
      <c r="Q4" s="184" t="s">
        <v>50</v>
      </c>
    </row>
    <row r="5" spans="1:19" ht="3" customHeight="1">
      <c r="A5" s="83"/>
      <c r="B5" s="83"/>
      <c r="C5" s="88"/>
      <c r="D5" s="89"/>
      <c r="E5" s="89"/>
      <c r="F5" s="89"/>
      <c r="G5" s="89"/>
      <c r="H5" s="89"/>
      <c r="I5" s="89"/>
      <c r="J5" s="90"/>
      <c r="K5" s="9"/>
      <c r="L5" s="275"/>
      <c r="M5" s="268"/>
      <c r="N5" s="182"/>
      <c r="O5" s="259"/>
      <c r="P5" s="185"/>
      <c r="Q5" s="185"/>
    </row>
    <row r="6" spans="1:19" ht="3" customHeight="1">
      <c r="A6" s="83"/>
      <c r="B6" s="83"/>
      <c r="C6" s="88"/>
      <c r="D6" s="89"/>
      <c r="E6" s="89"/>
      <c r="F6" s="89"/>
      <c r="G6" s="89"/>
      <c r="H6" s="89"/>
      <c r="I6" s="89"/>
      <c r="J6" s="90"/>
      <c r="K6" s="9"/>
      <c r="L6" s="275"/>
      <c r="M6" s="268"/>
      <c r="N6" s="182"/>
      <c r="O6" s="259"/>
      <c r="P6" s="185"/>
      <c r="Q6" s="185"/>
    </row>
    <row r="7" spans="1:19" ht="3" customHeight="1">
      <c r="A7" s="83"/>
      <c r="B7" s="83"/>
      <c r="C7" s="88"/>
      <c r="D7" s="89"/>
      <c r="E7" s="89"/>
      <c r="F7" s="89"/>
      <c r="G7" s="89"/>
      <c r="H7" s="89"/>
      <c r="I7" s="89"/>
      <c r="J7" s="90"/>
      <c r="K7" s="9"/>
      <c r="L7" s="275"/>
      <c r="M7" s="268"/>
      <c r="N7" s="182"/>
      <c r="O7" s="259"/>
      <c r="P7" s="185"/>
      <c r="Q7" s="185"/>
    </row>
    <row r="8" spans="1:19" ht="3" customHeight="1">
      <c r="A8" s="83"/>
      <c r="B8" s="83"/>
      <c r="C8" s="88"/>
      <c r="D8" s="89"/>
      <c r="E8" s="89"/>
      <c r="F8" s="89"/>
      <c r="G8" s="89"/>
      <c r="H8" s="89"/>
      <c r="I8" s="89"/>
      <c r="J8" s="90"/>
      <c r="K8" s="9"/>
      <c r="L8" s="276"/>
      <c r="M8" s="269"/>
      <c r="N8" s="183"/>
      <c r="O8" s="260"/>
      <c r="P8" s="186"/>
      <c r="Q8" s="186"/>
    </row>
    <row r="9" spans="1:19" ht="3" customHeight="1">
      <c r="A9" s="83"/>
      <c r="B9" s="83"/>
      <c r="C9" s="88"/>
      <c r="D9" s="89"/>
      <c r="E9" s="89"/>
      <c r="F9" s="89"/>
      <c r="G9" s="89"/>
      <c r="H9" s="89"/>
      <c r="I9" s="89"/>
      <c r="J9" s="90"/>
      <c r="K9" s="9"/>
      <c r="L9" s="167"/>
      <c r="M9" s="243"/>
      <c r="N9" s="270"/>
      <c r="O9" s="170"/>
      <c r="P9" s="167"/>
      <c r="Q9" s="167"/>
    </row>
    <row r="10" spans="1:19" ht="3" customHeight="1">
      <c r="A10" s="83"/>
      <c r="B10" s="83"/>
      <c r="C10" s="88"/>
      <c r="D10" s="89"/>
      <c r="E10" s="89"/>
      <c r="F10" s="89"/>
      <c r="G10" s="89"/>
      <c r="H10" s="89"/>
      <c r="I10" s="89"/>
      <c r="J10" s="90"/>
      <c r="K10" s="9"/>
      <c r="L10" s="168"/>
      <c r="M10" s="244"/>
      <c r="N10" s="271"/>
      <c r="O10" s="171"/>
      <c r="P10" s="168"/>
      <c r="Q10" s="168"/>
    </row>
    <row r="11" spans="1:19" ht="3" customHeight="1">
      <c r="A11" s="83"/>
      <c r="B11" s="83"/>
      <c r="C11" s="88"/>
      <c r="D11" s="89"/>
      <c r="E11" s="89"/>
      <c r="F11" s="89"/>
      <c r="G11" s="89"/>
      <c r="H11" s="89"/>
      <c r="I11" s="89"/>
      <c r="J11" s="90"/>
      <c r="K11" s="9"/>
      <c r="L11" s="168"/>
      <c r="M11" s="244"/>
      <c r="N11" s="271"/>
      <c r="O11" s="171"/>
      <c r="P11" s="168"/>
      <c r="Q11" s="168"/>
    </row>
    <row r="12" spans="1:19" ht="3" customHeight="1">
      <c r="A12" s="83"/>
      <c r="B12" s="83"/>
      <c r="C12" s="88"/>
      <c r="D12" s="89"/>
      <c r="E12" s="89"/>
      <c r="F12" s="89"/>
      <c r="G12" s="89"/>
      <c r="H12" s="89"/>
      <c r="I12" s="89"/>
      <c r="J12" s="90"/>
      <c r="K12" s="9"/>
      <c r="L12" s="168"/>
      <c r="M12" s="244"/>
      <c r="N12" s="271"/>
      <c r="O12" s="171"/>
      <c r="P12" s="168"/>
      <c r="Q12" s="168"/>
    </row>
    <row r="13" spans="1:19" ht="3" customHeight="1">
      <c r="A13" s="83"/>
      <c r="B13" s="83"/>
      <c r="C13" s="88"/>
      <c r="D13" s="89"/>
      <c r="E13" s="89"/>
      <c r="F13" s="89"/>
      <c r="G13" s="89"/>
      <c r="H13" s="89"/>
      <c r="I13" s="89"/>
      <c r="J13" s="90"/>
      <c r="K13" s="9"/>
      <c r="L13" s="169"/>
      <c r="M13" s="245"/>
      <c r="N13" s="272"/>
      <c r="O13" s="172"/>
      <c r="P13" s="169"/>
      <c r="Q13" s="169"/>
    </row>
    <row r="14" spans="1:19" ht="3" customHeight="1">
      <c r="A14" s="83"/>
      <c r="B14" s="83"/>
      <c r="C14" s="88"/>
      <c r="D14" s="89"/>
      <c r="E14" s="89"/>
      <c r="F14" s="89"/>
      <c r="G14" s="89"/>
      <c r="H14" s="89"/>
      <c r="I14" s="89"/>
      <c r="J14" s="90"/>
      <c r="K14" s="9"/>
      <c r="L14" s="167"/>
      <c r="M14" s="243"/>
      <c r="N14" s="270"/>
      <c r="O14" s="170"/>
      <c r="P14" s="167"/>
      <c r="Q14" s="167"/>
    </row>
    <row r="15" spans="1:19" ht="3" customHeight="1">
      <c r="A15" s="83"/>
      <c r="B15" s="83"/>
      <c r="C15" s="88"/>
      <c r="D15" s="89"/>
      <c r="E15" s="89"/>
      <c r="F15" s="89"/>
      <c r="G15" s="89"/>
      <c r="H15" s="89"/>
      <c r="I15" s="89"/>
      <c r="J15" s="90"/>
      <c r="K15" s="9"/>
      <c r="L15" s="168"/>
      <c r="M15" s="244"/>
      <c r="N15" s="271"/>
      <c r="O15" s="171"/>
      <c r="P15" s="168"/>
      <c r="Q15" s="168"/>
    </row>
    <row r="16" spans="1:19" ht="3" customHeight="1">
      <c r="A16" s="83"/>
      <c r="B16" s="83"/>
      <c r="C16" s="88"/>
      <c r="D16" s="89"/>
      <c r="E16" s="89"/>
      <c r="F16" s="89"/>
      <c r="G16" s="89"/>
      <c r="H16" s="89"/>
      <c r="I16" s="89"/>
      <c r="J16" s="90"/>
      <c r="K16" s="9"/>
      <c r="L16" s="168"/>
      <c r="M16" s="244"/>
      <c r="N16" s="271"/>
      <c r="O16" s="171"/>
      <c r="P16" s="168"/>
      <c r="Q16" s="168"/>
    </row>
    <row r="17" spans="1:17" ht="3" customHeight="1">
      <c r="A17" s="83"/>
      <c r="B17" s="83"/>
      <c r="C17" s="88"/>
      <c r="D17" s="89"/>
      <c r="E17" s="89"/>
      <c r="F17" s="89"/>
      <c r="G17" s="89"/>
      <c r="H17" s="89"/>
      <c r="I17" s="89"/>
      <c r="J17" s="90"/>
      <c r="K17" s="9"/>
      <c r="L17" s="168"/>
      <c r="M17" s="244"/>
      <c r="N17" s="271"/>
      <c r="O17" s="171"/>
      <c r="P17" s="168"/>
      <c r="Q17" s="168"/>
    </row>
    <row r="18" spans="1:17" ht="3" customHeight="1">
      <c r="A18" s="83"/>
      <c r="B18" s="83"/>
      <c r="C18" s="88"/>
      <c r="D18" s="89"/>
      <c r="E18" s="89"/>
      <c r="F18" s="89"/>
      <c r="G18" s="89"/>
      <c r="H18" s="89"/>
      <c r="I18" s="89"/>
      <c r="J18" s="90"/>
      <c r="K18" s="9"/>
      <c r="L18" s="169"/>
      <c r="M18" s="245"/>
      <c r="N18" s="272"/>
      <c r="O18" s="172"/>
      <c r="P18" s="169"/>
      <c r="Q18" s="169"/>
    </row>
    <row r="19" spans="1:17" ht="3" customHeight="1">
      <c r="A19" s="83"/>
      <c r="B19" s="83"/>
      <c r="C19" s="88"/>
      <c r="D19" s="89"/>
      <c r="E19" s="89"/>
      <c r="F19" s="89"/>
      <c r="G19" s="89"/>
      <c r="H19" s="89"/>
      <c r="I19" s="89"/>
      <c r="J19" s="90"/>
      <c r="K19" s="9"/>
      <c r="L19" s="167"/>
      <c r="M19" s="243"/>
      <c r="N19" s="270"/>
      <c r="O19" s="170"/>
      <c r="P19" s="167"/>
      <c r="Q19" s="167"/>
    </row>
    <row r="20" spans="1:17" ht="3" customHeight="1">
      <c r="A20" s="83"/>
      <c r="B20" s="83"/>
      <c r="C20" s="88"/>
      <c r="D20" s="89"/>
      <c r="E20" s="89"/>
      <c r="F20" s="89"/>
      <c r="G20" s="89"/>
      <c r="H20" s="89"/>
      <c r="I20" s="89"/>
      <c r="J20" s="90"/>
      <c r="K20" s="9"/>
      <c r="L20" s="168"/>
      <c r="M20" s="244"/>
      <c r="N20" s="271"/>
      <c r="O20" s="171"/>
      <c r="P20" s="168"/>
      <c r="Q20" s="168"/>
    </row>
    <row r="21" spans="1:17" ht="3" customHeight="1">
      <c r="A21" s="83"/>
      <c r="B21" s="83"/>
      <c r="C21" s="88"/>
      <c r="D21" s="89"/>
      <c r="E21" s="89"/>
      <c r="F21" s="89"/>
      <c r="G21" s="89"/>
      <c r="H21" s="89"/>
      <c r="I21" s="89"/>
      <c r="J21" s="90"/>
      <c r="K21" s="9"/>
      <c r="L21" s="168"/>
      <c r="M21" s="244"/>
      <c r="N21" s="271"/>
      <c r="O21" s="171"/>
      <c r="P21" s="168"/>
      <c r="Q21" s="168"/>
    </row>
    <row r="22" spans="1:17" ht="3" customHeight="1">
      <c r="A22" s="83"/>
      <c r="B22" s="83"/>
      <c r="C22" s="88"/>
      <c r="D22" s="89"/>
      <c r="E22" s="89"/>
      <c r="F22" s="89"/>
      <c r="G22" s="89"/>
      <c r="H22" s="89"/>
      <c r="I22" s="89"/>
      <c r="J22" s="90"/>
      <c r="K22" s="9"/>
      <c r="L22" s="168"/>
      <c r="M22" s="244"/>
      <c r="N22" s="271"/>
      <c r="O22" s="171"/>
      <c r="P22" s="168"/>
      <c r="Q22" s="168"/>
    </row>
    <row r="23" spans="1:17" ht="3" customHeight="1">
      <c r="A23" s="83"/>
      <c r="B23" s="83"/>
      <c r="C23" s="88"/>
      <c r="D23" s="89"/>
      <c r="E23" s="89"/>
      <c r="F23" s="89"/>
      <c r="G23" s="89"/>
      <c r="H23" s="89"/>
      <c r="I23" s="89"/>
      <c r="J23" s="90"/>
      <c r="K23" s="9"/>
      <c r="L23" s="169"/>
      <c r="M23" s="245"/>
      <c r="N23" s="272"/>
      <c r="O23" s="172"/>
      <c r="P23" s="169"/>
      <c r="Q23" s="169"/>
    </row>
    <row r="24" spans="1:17" ht="3" customHeight="1">
      <c r="A24" s="83"/>
      <c r="B24" s="83"/>
      <c r="C24" s="88"/>
      <c r="D24" s="89"/>
      <c r="E24" s="89"/>
      <c r="F24" s="89"/>
      <c r="G24" s="89"/>
      <c r="H24" s="89"/>
      <c r="I24" s="89"/>
      <c r="J24" s="90"/>
      <c r="K24" s="9"/>
      <c r="L24" s="167"/>
      <c r="M24" s="243"/>
      <c r="N24" s="270"/>
      <c r="O24" s="170"/>
      <c r="P24" s="167"/>
      <c r="Q24" s="167"/>
    </row>
    <row r="25" spans="1:17" ht="3" customHeight="1">
      <c r="A25" s="83"/>
      <c r="B25" s="83"/>
      <c r="C25" s="88"/>
      <c r="D25" s="89"/>
      <c r="E25" s="89"/>
      <c r="F25" s="89"/>
      <c r="G25" s="89"/>
      <c r="H25" s="89"/>
      <c r="I25" s="89"/>
      <c r="J25" s="90"/>
      <c r="K25" s="9"/>
      <c r="L25" s="168"/>
      <c r="M25" s="244"/>
      <c r="N25" s="271"/>
      <c r="O25" s="171"/>
      <c r="P25" s="168"/>
      <c r="Q25" s="168"/>
    </row>
    <row r="26" spans="1:17" ht="3" customHeight="1">
      <c r="A26" s="83"/>
      <c r="B26" s="83"/>
      <c r="C26" s="88"/>
      <c r="D26" s="89"/>
      <c r="E26" s="89"/>
      <c r="F26" s="89"/>
      <c r="G26" s="89"/>
      <c r="H26" s="89"/>
      <c r="I26" s="89"/>
      <c r="J26" s="90"/>
      <c r="K26" s="9"/>
      <c r="L26" s="168"/>
      <c r="M26" s="244"/>
      <c r="N26" s="271"/>
      <c r="O26" s="171"/>
      <c r="P26" s="168"/>
      <c r="Q26" s="168"/>
    </row>
    <row r="27" spans="1:17" ht="3" customHeight="1">
      <c r="A27" s="83"/>
      <c r="B27" s="83"/>
      <c r="C27" s="88"/>
      <c r="D27" s="89"/>
      <c r="E27" s="89"/>
      <c r="F27" s="89"/>
      <c r="G27" s="89"/>
      <c r="H27" s="89"/>
      <c r="I27" s="89"/>
      <c r="J27" s="90"/>
      <c r="K27" s="9"/>
      <c r="L27" s="168"/>
      <c r="M27" s="244"/>
      <c r="N27" s="271"/>
      <c r="O27" s="171"/>
      <c r="P27" s="168"/>
      <c r="Q27" s="168"/>
    </row>
    <row r="28" spans="1:17" ht="3" customHeight="1">
      <c r="A28" s="83"/>
      <c r="B28" s="83"/>
      <c r="C28" s="88"/>
      <c r="D28" s="89"/>
      <c r="E28" s="89"/>
      <c r="F28" s="89"/>
      <c r="G28" s="89"/>
      <c r="H28" s="89"/>
      <c r="I28" s="89"/>
      <c r="J28" s="90"/>
      <c r="K28" s="9"/>
      <c r="L28" s="169"/>
      <c r="M28" s="245"/>
      <c r="N28" s="272"/>
      <c r="O28" s="172"/>
      <c r="P28" s="169"/>
      <c r="Q28" s="169"/>
    </row>
    <row r="29" spans="1:17" ht="3" customHeight="1">
      <c r="A29" s="83"/>
      <c r="B29" s="83"/>
      <c r="C29" s="88"/>
      <c r="D29" s="89"/>
      <c r="E29" s="89"/>
      <c r="F29" s="89"/>
      <c r="G29" s="89"/>
      <c r="H29" s="89"/>
      <c r="I29" s="89"/>
      <c r="J29" s="90"/>
      <c r="K29" s="3"/>
      <c r="L29" s="22"/>
      <c r="M29" s="22"/>
      <c r="N29" s="22"/>
      <c r="O29" s="22"/>
      <c r="P29" s="22"/>
      <c r="Q29" s="22"/>
    </row>
    <row r="30" spans="1:17" ht="3" customHeight="1">
      <c r="A30" s="83"/>
      <c r="B30" s="83"/>
      <c r="C30" s="88"/>
      <c r="D30" s="89"/>
      <c r="E30" s="89"/>
      <c r="F30" s="89"/>
      <c r="G30" s="89"/>
      <c r="H30" s="89"/>
      <c r="I30" s="89"/>
      <c r="J30" s="90"/>
      <c r="K30" s="3"/>
      <c r="L30" s="25"/>
      <c r="M30" s="25"/>
      <c r="N30" s="25"/>
      <c r="O30" s="26"/>
      <c r="P30" s="26"/>
      <c r="Q30" s="26"/>
    </row>
    <row r="31" spans="1:17" ht="3" customHeight="1">
      <c r="A31" s="83"/>
      <c r="B31" s="83"/>
      <c r="C31" s="88"/>
      <c r="D31" s="89"/>
      <c r="E31" s="89"/>
      <c r="F31" s="89"/>
      <c r="G31" s="89"/>
      <c r="H31" s="89"/>
      <c r="I31" s="89"/>
      <c r="J31" s="90"/>
      <c r="K31" s="9"/>
      <c r="L31" s="216" t="s">
        <v>6</v>
      </c>
      <c r="M31" s="217"/>
      <c r="N31" s="217"/>
      <c r="O31" s="217"/>
      <c r="P31" s="217"/>
      <c r="Q31" s="218"/>
    </row>
    <row r="32" spans="1:17" ht="3" customHeight="1">
      <c r="A32" s="83"/>
      <c r="B32" s="83"/>
      <c r="C32" s="88"/>
      <c r="D32" s="89"/>
      <c r="E32" s="89"/>
      <c r="F32" s="89"/>
      <c r="G32" s="89"/>
      <c r="H32" s="89"/>
      <c r="I32" s="89"/>
      <c r="J32" s="90"/>
      <c r="K32" s="9"/>
      <c r="L32" s="219"/>
      <c r="M32" s="220"/>
      <c r="N32" s="220"/>
      <c r="O32" s="220"/>
      <c r="P32" s="220"/>
      <c r="Q32" s="221"/>
    </row>
    <row r="33" spans="1:17" ht="3" customHeight="1">
      <c r="A33" s="83"/>
      <c r="B33" s="83"/>
      <c r="C33" s="88"/>
      <c r="D33" s="89"/>
      <c r="E33" s="89"/>
      <c r="F33" s="89"/>
      <c r="G33" s="89"/>
      <c r="H33" s="89"/>
      <c r="I33" s="89"/>
      <c r="J33" s="90"/>
      <c r="K33" s="9"/>
      <c r="L33" s="219"/>
      <c r="M33" s="220"/>
      <c r="N33" s="220"/>
      <c r="O33" s="220"/>
      <c r="P33" s="220"/>
      <c r="Q33" s="221"/>
    </row>
    <row r="34" spans="1:17" ht="3" customHeight="1">
      <c r="A34" s="83"/>
      <c r="B34" s="83"/>
      <c r="C34" s="88"/>
      <c r="D34" s="89"/>
      <c r="E34" s="89"/>
      <c r="F34" s="89"/>
      <c r="G34" s="89"/>
      <c r="H34" s="89"/>
      <c r="I34" s="89"/>
      <c r="J34" s="90"/>
      <c r="K34" s="9"/>
      <c r="L34" s="219"/>
      <c r="M34" s="220"/>
      <c r="N34" s="220"/>
      <c r="O34" s="220"/>
      <c r="P34" s="220"/>
      <c r="Q34" s="221"/>
    </row>
    <row r="35" spans="1:17" ht="3" customHeight="1">
      <c r="A35" s="83"/>
      <c r="B35" s="83"/>
      <c r="C35" s="88"/>
      <c r="D35" s="89"/>
      <c r="E35" s="89"/>
      <c r="F35" s="89"/>
      <c r="G35" s="89"/>
      <c r="H35" s="89"/>
      <c r="I35" s="89"/>
      <c r="J35" s="90"/>
      <c r="K35" s="9"/>
      <c r="L35" s="222"/>
      <c r="M35" s="223"/>
      <c r="N35" s="223"/>
      <c r="O35" s="223"/>
      <c r="P35" s="223"/>
      <c r="Q35" s="224"/>
    </row>
    <row r="36" spans="1:17" ht="3" customHeight="1">
      <c r="A36" s="83"/>
      <c r="B36" s="83"/>
      <c r="C36" s="88"/>
      <c r="D36" s="89"/>
      <c r="E36" s="89"/>
      <c r="F36" s="89"/>
      <c r="G36" s="89"/>
      <c r="H36" s="89"/>
      <c r="I36" s="89"/>
      <c r="J36" s="90"/>
      <c r="K36" s="9"/>
      <c r="L36" s="204" t="s">
        <v>7</v>
      </c>
      <c r="M36" s="205"/>
      <c r="N36" s="205"/>
      <c r="O36" s="205"/>
      <c r="P36" s="205"/>
      <c r="Q36" s="206"/>
    </row>
    <row r="37" spans="1:17" ht="3" customHeight="1">
      <c r="A37" s="83"/>
      <c r="B37" s="83"/>
      <c r="C37" s="88"/>
      <c r="D37" s="89"/>
      <c r="E37" s="89"/>
      <c r="F37" s="89"/>
      <c r="G37" s="89"/>
      <c r="H37" s="89"/>
      <c r="I37" s="89"/>
      <c r="J37" s="90"/>
      <c r="K37" s="9"/>
      <c r="L37" s="204"/>
      <c r="M37" s="205"/>
      <c r="N37" s="205"/>
      <c r="O37" s="205"/>
      <c r="P37" s="205"/>
      <c r="Q37" s="206"/>
    </row>
    <row r="38" spans="1:17" ht="3" customHeight="1">
      <c r="A38" s="83"/>
      <c r="B38" s="83"/>
      <c r="C38" s="88"/>
      <c r="D38" s="89"/>
      <c r="E38" s="89"/>
      <c r="F38" s="89"/>
      <c r="G38" s="89"/>
      <c r="H38" s="89"/>
      <c r="I38" s="89"/>
      <c r="J38" s="90"/>
      <c r="K38" s="9"/>
      <c r="L38" s="204"/>
      <c r="M38" s="205"/>
      <c r="N38" s="205"/>
      <c r="O38" s="205"/>
      <c r="P38" s="205"/>
      <c r="Q38" s="206"/>
    </row>
    <row r="39" spans="1:17" ht="3" customHeight="1">
      <c r="A39" s="83"/>
      <c r="B39" s="83"/>
      <c r="C39" s="88"/>
      <c r="D39" s="89"/>
      <c r="E39" s="89"/>
      <c r="F39" s="89"/>
      <c r="G39" s="89"/>
      <c r="H39" s="89"/>
      <c r="I39" s="89"/>
      <c r="J39" s="90"/>
      <c r="K39" s="9"/>
      <c r="L39" s="204"/>
      <c r="M39" s="205"/>
      <c r="N39" s="205"/>
      <c r="O39" s="205"/>
      <c r="P39" s="205"/>
      <c r="Q39" s="206"/>
    </row>
    <row r="40" spans="1:17" ht="3" customHeight="1">
      <c r="A40" s="83"/>
      <c r="B40" s="83"/>
      <c r="C40" s="88"/>
      <c r="D40" s="89"/>
      <c r="E40" s="89"/>
      <c r="F40" s="89"/>
      <c r="G40" s="89"/>
      <c r="H40" s="89"/>
      <c r="I40" s="89"/>
      <c r="J40" s="90"/>
      <c r="K40" s="9"/>
      <c r="L40" s="207"/>
      <c r="M40" s="208"/>
      <c r="N40" s="208"/>
      <c r="O40" s="208"/>
      <c r="P40" s="208"/>
      <c r="Q40" s="209"/>
    </row>
    <row r="41" spans="1:17" ht="3" customHeight="1">
      <c r="A41" s="83"/>
      <c r="B41" s="83"/>
      <c r="C41" s="88"/>
      <c r="D41" s="89"/>
      <c r="E41" s="89"/>
      <c r="F41" s="89"/>
      <c r="G41" s="89"/>
      <c r="H41" s="89"/>
      <c r="I41" s="89"/>
      <c r="J41" s="90"/>
      <c r="K41" s="9"/>
      <c r="L41" s="264" t="s">
        <v>8</v>
      </c>
      <c r="M41" s="265"/>
      <c r="N41" s="265"/>
      <c r="O41" s="266"/>
      <c r="P41" s="210"/>
      <c r="Q41" s="211"/>
    </row>
    <row r="42" spans="1:17" ht="3" customHeight="1">
      <c r="A42" s="83"/>
      <c r="B42" s="83"/>
      <c r="C42" s="88"/>
      <c r="D42" s="89"/>
      <c r="E42" s="89"/>
      <c r="F42" s="89"/>
      <c r="G42" s="89"/>
      <c r="H42" s="89"/>
      <c r="I42" s="89"/>
      <c r="J42" s="90"/>
      <c r="K42" s="9"/>
      <c r="L42" s="204"/>
      <c r="M42" s="205"/>
      <c r="N42" s="205"/>
      <c r="O42" s="206"/>
      <c r="P42" s="212"/>
      <c r="Q42" s="213"/>
    </row>
    <row r="43" spans="1:17" ht="3" customHeight="1">
      <c r="A43" s="83"/>
      <c r="B43" s="83"/>
      <c r="C43" s="88"/>
      <c r="D43" s="89"/>
      <c r="E43" s="89"/>
      <c r="F43" s="89"/>
      <c r="G43" s="89"/>
      <c r="H43" s="89"/>
      <c r="I43" s="89"/>
      <c r="J43" s="90"/>
      <c r="K43" s="9"/>
      <c r="L43" s="204"/>
      <c r="M43" s="205"/>
      <c r="N43" s="205"/>
      <c r="O43" s="206"/>
      <c r="P43" s="212"/>
      <c r="Q43" s="213"/>
    </row>
    <row r="44" spans="1:17" ht="3" customHeight="1">
      <c r="A44" s="83"/>
      <c r="B44" s="83"/>
      <c r="C44" s="88"/>
      <c r="D44" s="89"/>
      <c r="E44" s="89"/>
      <c r="F44" s="89"/>
      <c r="G44" s="89"/>
      <c r="H44" s="89"/>
      <c r="I44" s="89"/>
      <c r="J44" s="90"/>
      <c r="K44" s="9"/>
      <c r="L44" s="204"/>
      <c r="M44" s="205"/>
      <c r="N44" s="205"/>
      <c r="O44" s="206"/>
      <c r="P44" s="212"/>
      <c r="Q44" s="213"/>
    </row>
    <row r="45" spans="1:17" ht="3" customHeight="1">
      <c r="A45" s="83"/>
      <c r="B45" s="83"/>
      <c r="C45" s="88"/>
      <c r="D45" s="89"/>
      <c r="E45" s="89"/>
      <c r="F45" s="89"/>
      <c r="G45" s="89"/>
      <c r="H45" s="89"/>
      <c r="I45" s="89"/>
      <c r="J45" s="90"/>
      <c r="K45" s="9"/>
      <c r="L45" s="207"/>
      <c r="M45" s="208"/>
      <c r="N45" s="208"/>
      <c r="O45" s="209"/>
      <c r="P45" s="214"/>
      <c r="Q45" s="215"/>
    </row>
    <row r="46" spans="1:17" ht="3" customHeight="1">
      <c r="A46" s="83"/>
      <c r="B46" s="83"/>
      <c r="C46" s="88"/>
      <c r="D46" s="89"/>
      <c r="E46" s="89"/>
      <c r="F46" s="89"/>
      <c r="G46" s="89"/>
      <c r="H46" s="89"/>
      <c r="I46" s="89"/>
      <c r="J46" s="90"/>
      <c r="K46" s="9"/>
      <c r="L46" s="195" t="s">
        <v>9</v>
      </c>
      <c r="M46" s="196"/>
      <c r="N46" s="196"/>
      <c r="O46" s="197"/>
      <c r="P46" s="252"/>
      <c r="Q46" s="253"/>
    </row>
    <row r="47" spans="1:17" ht="3" customHeight="1">
      <c r="A47" s="84"/>
      <c r="B47" s="84"/>
      <c r="C47" s="91"/>
      <c r="D47" s="92"/>
      <c r="E47" s="92"/>
      <c r="F47" s="92"/>
      <c r="G47" s="92"/>
      <c r="H47" s="92"/>
      <c r="I47" s="92"/>
      <c r="J47" s="93"/>
      <c r="K47" s="9"/>
      <c r="L47" s="198"/>
      <c r="M47" s="199"/>
      <c r="N47" s="199"/>
      <c r="O47" s="200"/>
      <c r="P47" s="254"/>
      <c r="Q47" s="255"/>
    </row>
    <row r="48" spans="1:17" ht="3" customHeight="1">
      <c r="A48" s="43"/>
      <c r="B48" s="43"/>
      <c r="C48" s="41"/>
      <c r="D48" s="41"/>
      <c r="E48" s="41"/>
      <c r="F48" s="41"/>
      <c r="G48" s="41"/>
      <c r="H48" s="41"/>
      <c r="I48" s="41"/>
      <c r="J48" s="41"/>
      <c r="K48" s="9"/>
      <c r="L48" s="198"/>
      <c r="M48" s="199"/>
      <c r="N48" s="199"/>
      <c r="O48" s="200"/>
      <c r="P48" s="254"/>
      <c r="Q48" s="255"/>
    </row>
    <row r="49" spans="1:17" ht="3" customHeight="1">
      <c r="A49" s="43"/>
      <c r="B49" s="43"/>
      <c r="C49" s="41"/>
      <c r="D49" s="41"/>
      <c r="E49" s="41"/>
      <c r="F49" s="41"/>
      <c r="G49" s="41"/>
      <c r="H49" s="41"/>
      <c r="I49" s="41"/>
      <c r="J49" s="41"/>
      <c r="K49" s="9"/>
      <c r="L49" s="198"/>
      <c r="M49" s="199"/>
      <c r="N49" s="199"/>
      <c r="O49" s="200"/>
      <c r="P49" s="254"/>
      <c r="Q49" s="255"/>
    </row>
    <row r="50" spans="1:17" ht="3" customHeight="1">
      <c r="A50" s="43"/>
      <c r="B50" s="43"/>
      <c r="C50" s="41"/>
      <c r="D50" s="41"/>
      <c r="E50" s="41"/>
      <c r="F50" s="41"/>
      <c r="G50" s="41"/>
      <c r="H50" s="41"/>
      <c r="I50" s="41"/>
      <c r="J50" s="41"/>
      <c r="K50" s="9"/>
      <c r="L50" s="201"/>
      <c r="M50" s="202"/>
      <c r="N50" s="202"/>
      <c r="O50" s="203"/>
      <c r="P50" s="256"/>
      <c r="Q50" s="257"/>
    </row>
    <row r="51" spans="1:17" ht="3" customHeight="1">
      <c r="A51" s="43"/>
      <c r="B51" s="43"/>
      <c r="C51" s="41"/>
      <c r="D51" s="41"/>
      <c r="E51" s="41"/>
      <c r="F51" s="41"/>
      <c r="G51" s="41"/>
      <c r="H51" s="41"/>
      <c r="I51" s="41"/>
      <c r="J51" s="41"/>
      <c r="K51" s="9"/>
      <c r="L51" s="195" t="s">
        <v>40</v>
      </c>
      <c r="M51" s="196"/>
      <c r="N51" s="196"/>
      <c r="O51" s="197"/>
      <c r="P51" s="225"/>
      <c r="Q51" s="226"/>
    </row>
    <row r="52" spans="1:17" ht="3" customHeight="1">
      <c r="A52" s="43"/>
      <c r="B52" s="43"/>
      <c r="C52" s="41"/>
      <c r="D52" s="41"/>
      <c r="E52" s="41"/>
      <c r="F52" s="41"/>
      <c r="G52" s="41"/>
      <c r="H52" s="41"/>
      <c r="I52" s="41"/>
      <c r="J52" s="41"/>
      <c r="K52" s="9"/>
      <c r="L52" s="198"/>
      <c r="M52" s="199"/>
      <c r="N52" s="199"/>
      <c r="O52" s="200"/>
      <c r="P52" s="227"/>
      <c r="Q52" s="228"/>
    </row>
    <row r="53" spans="1:17" ht="3" customHeight="1">
      <c r="A53" s="43"/>
      <c r="B53" s="43"/>
      <c r="C53" s="41"/>
      <c r="D53" s="41"/>
      <c r="E53" s="41"/>
      <c r="F53" s="41"/>
      <c r="G53" s="41"/>
      <c r="H53" s="41"/>
      <c r="I53" s="41"/>
      <c r="J53" s="41"/>
      <c r="K53" s="9"/>
      <c r="L53" s="198"/>
      <c r="M53" s="199"/>
      <c r="N53" s="199"/>
      <c r="O53" s="200"/>
      <c r="P53" s="227"/>
      <c r="Q53" s="228"/>
    </row>
    <row r="54" spans="1:17" ht="3" customHeight="1">
      <c r="A54" s="43"/>
      <c r="B54" s="43"/>
      <c r="C54" s="41"/>
      <c r="D54" s="41"/>
      <c r="E54" s="41"/>
      <c r="F54" s="41"/>
      <c r="G54" s="41"/>
      <c r="H54" s="41"/>
      <c r="I54" s="41"/>
      <c r="J54" s="41"/>
      <c r="K54" s="9"/>
      <c r="L54" s="198"/>
      <c r="M54" s="199"/>
      <c r="N54" s="199"/>
      <c r="O54" s="200"/>
      <c r="P54" s="227"/>
      <c r="Q54" s="228"/>
    </row>
    <row r="55" spans="1:17" ht="3" customHeight="1">
      <c r="A55" s="43"/>
      <c r="B55" s="43"/>
      <c r="C55" s="41"/>
      <c r="D55" s="41"/>
      <c r="E55" s="41"/>
      <c r="F55" s="41"/>
      <c r="G55" s="41"/>
      <c r="H55" s="41"/>
      <c r="I55" s="41"/>
      <c r="J55" s="41"/>
      <c r="K55" s="9"/>
      <c r="L55" s="201"/>
      <c r="M55" s="202"/>
      <c r="N55" s="202"/>
      <c r="O55" s="203"/>
      <c r="P55" s="229"/>
      <c r="Q55" s="230"/>
    </row>
    <row r="56" spans="1:17" ht="3" customHeight="1">
      <c r="A56" s="43"/>
      <c r="B56" s="43"/>
      <c r="C56" s="41"/>
      <c r="D56" s="41"/>
      <c r="E56" s="41"/>
      <c r="F56" s="41"/>
      <c r="G56" s="41"/>
      <c r="H56" s="41"/>
      <c r="I56" s="41"/>
      <c r="J56" s="41"/>
      <c r="K56" s="9"/>
      <c r="L56" s="195" t="s">
        <v>41</v>
      </c>
      <c r="M56" s="196"/>
      <c r="N56" s="196"/>
      <c r="O56" s="197"/>
      <c r="P56" s="173"/>
      <c r="Q56" s="174"/>
    </row>
    <row r="57" spans="1:17" ht="3" customHeight="1">
      <c r="A57" s="43"/>
      <c r="B57" s="43"/>
      <c r="C57" s="41"/>
      <c r="D57" s="41"/>
      <c r="E57" s="41"/>
      <c r="F57" s="41"/>
      <c r="G57" s="41"/>
      <c r="H57" s="41"/>
      <c r="I57" s="41"/>
      <c r="J57" s="41"/>
      <c r="K57" s="9"/>
      <c r="L57" s="198"/>
      <c r="M57" s="199"/>
      <c r="N57" s="199"/>
      <c r="O57" s="200"/>
      <c r="P57" s="175"/>
      <c r="Q57" s="176"/>
    </row>
    <row r="58" spans="1:17" ht="3" customHeight="1">
      <c r="A58" s="43"/>
      <c r="B58" s="43"/>
      <c r="C58" s="41"/>
      <c r="D58" s="41"/>
      <c r="E58" s="41"/>
      <c r="F58" s="41"/>
      <c r="G58" s="41"/>
      <c r="H58" s="41"/>
      <c r="I58" s="41"/>
      <c r="J58" s="41"/>
      <c r="K58" s="9"/>
      <c r="L58" s="198"/>
      <c r="M58" s="199"/>
      <c r="N58" s="199"/>
      <c r="O58" s="200"/>
      <c r="P58" s="175"/>
      <c r="Q58" s="176"/>
    </row>
    <row r="59" spans="1:17" ht="3" customHeight="1">
      <c r="A59" s="43"/>
      <c r="B59" s="43"/>
      <c r="C59" s="41"/>
      <c r="D59" s="41"/>
      <c r="E59" s="41"/>
      <c r="F59" s="41"/>
      <c r="G59" s="41"/>
      <c r="H59" s="41"/>
      <c r="I59" s="41"/>
      <c r="J59" s="41"/>
      <c r="K59" s="9"/>
      <c r="L59" s="198"/>
      <c r="M59" s="199"/>
      <c r="N59" s="199"/>
      <c r="O59" s="200"/>
      <c r="P59" s="175"/>
      <c r="Q59" s="176"/>
    </row>
    <row r="60" spans="1:17" ht="3" customHeight="1">
      <c r="A60" s="43"/>
      <c r="B60" s="43"/>
      <c r="C60" s="41"/>
      <c r="D60" s="41"/>
      <c r="E60" s="41"/>
      <c r="F60" s="41"/>
      <c r="G60" s="41"/>
      <c r="H60" s="41"/>
      <c r="I60" s="41"/>
      <c r="J60" s="41"/>
      <c r="K60" s="9"/>
      <c r="L60" s="201"/>
      <c r="M60" s="202"/>
      <c r="N60" s="202"/>
      <c r="O60" s="203"/>
      <c r="P60" s="177"/>
      <c r="Q60" s="178"/>
    </row>
    <row r="61" spans="1:17" ht="3" customHeight="1">
      <c r="A61" s="43"/>
      <c r="B61" s="43"/>
      <c r="C61" s="41"/>
      <c r="D61" s="41"/>
      <c r="E61" s="41"/>
      <c r="F61" s="41"/>
      <c r="G61" s="41"/>
      <c r="H61" s="41"/>
      <c r="I61" s="41"/>
      <c r="J61" s="41"/>
      <c r="K61" s="3"/>
      <c r="L61" s="22"/>
      <c r="M61" s="16"/>
      <c r="N61" s="16"/>
      <c r="O61" s="16"/>
      <c r="P61" s="16"/>
      <c r="Q61" s="16"/>
    </row>
    <row r="62" spans="1:17" ht="3" customHeight="1">
      <c r="A62" s="43"/>
      <c r="B62" s="43"/>
      <c r="C62" s="41"/>
      <c r="D62" s="41"/>
      <c r="E62" s="41"/>
      <c r="F62" s="41"/>
      <c r="G62" s="41"/>
      <c r="H62" s="41"/>
      <c r="I62" s="41"/>
      <c r="J62" s="41"/>
      <c r="K62" s="3"/>
      <c r="L62" s="21"/>
      <c r="M62" s="16"/>
      <c r="N62" s="16"/>
      <c r="O62" s="16"/>
      <c r="P62" s="16"/>
      <c r="Q62" s="16"/>
    </row>
    <row r="63" spans="1:17" ht="3" customHeight="1">
      <c r="A63" s="43"/>
      <c r="B63" s="43"/>
      <c r="C63" s="41"/>
      <c r="D63" s="41"/>
      <c r="E63" s="41"/>
      <c r="F63" s="41"/>
      <c r="G63" s="41"/>
      <c r="H63" s="41"/>
      <c r="I63" s="41"/>
      <c r="J63" s="41"/>
      <c r="K63" s="9"/>
      <c r="L63" s="246" t="s">
        <v>11</v>
      </c>
      <c r="M63" s="246"/>
      <c r="N63" s="246"/>
      <c r="O63" s="246"/>
      <c r="P63" s="246"/>
      <c r="Q63" s="247"/>
    </row>
    <row r="64" spans="1:17" ht="3" customHeight="1">
      <c r="A64" s="43"/>
      <c r="B64" s="43"/>
      <c r="C64" s="41"/>
      <c r="D64" s="41"/>
      <c r="E64" s="41"/>
      <c r="F64" s="41"/>
      <c r="G64" s="41"/>
      <c r="H64" s="41"/>
      <c r="I64" s="41"/>
      <c r="J64" s="41"/>
      <c r="K64" s="9"/>
      <c r="L64" s="248"/>
      <c r="M64" s="248"/>
      <c r="N64" s="248"/>
      <c r="O64" s="248"/>
      <c r="P64" s="248"/>
      <c r="Q64" s="249"/>
    </row>
    <row r="65" spans="1:17" ht="3" customHeight="1">
      <c r="A65" s="43"/>
      <c r="B65" s="43"/>
      <c r="C65" s="41"/>
      <c r="D65" s="41"/>
      <c r="E65" s="41"/>
      <c r="F65" s="41"/>
      <c r="G65" s="41"/>
      <c r="H65" s="41"/>
      <c r="I65" s="41"/>
      <c r="J65" s="41"/>
      <c r="K65" s="9"/>
      <c r="L65" s="248"/>
      <c r="M65" s="248"/>
      <c r="N65" s="248"/>
      <c r="O65" s="248"/>
      <c r="P65" s="248"/>
      <c r="Q65" s="249"/>
    </row>
    <row r="66" spans="1:17" ht="3" customHeight="1">
      <c r="A66" s="43"/>
      <c r="B66" s="43"/>
      <c r="C66" s="41"/>
      <c r="D66" s="41"/>
      <c r="E66" s="41"/>
      <c r="F66" s="41"/>
      <c r="G66" s="41"/>
      <c r="H66" s="41"/>
      <c r="I66" s="41"/>
      <c r="J66" s="41"/>
      <c r="K66" s="9"/>
      <c r="L66" s="248"/>
      <c r="M66" s="248"/>
      <c r="N66" s="248"/>
      <c r="O66" s="248"/>
      <c r="P66" s="248"/>
      <c r="Q66" s="249"/>
    </row>
    <row r="67" spans="1:17" ht="3" customHeight="1">
      <c r="A67" s="43"/>
      <c r="B67" s="43"/>
      <c r="C67" s="41"/>
      <c r="D67" s="41"/>
      <c r="E67" s="41"/>
      <c r="F67" s="41"/>
      <c r="G67" s="41"/>
      <c r="H67" s="41"/>
      <c r="I67" s="41"/>
      <c r="J67" s="41"/>
      <c r="K67" s="9"/>
      <c r="L67" s="248"/>
      <c r="M67" s="248"/>
      <c r="N67" s="248"/>
      <c r="O67" s="248"/>
      <c r="P67" s="248"/>
      <c r="Q67" s="249"/>
    </row>
    <row r="68" spans="1:17" ht="3" customHeight="1">
      <c r="A68" s="43"/>
      <c r="B68" s="43"/>
      <c r="C68" s="41"/>
      <c r="D68" s="41"/>
      <c r="E68" s="41"/>
      <c r="F68" s="41"/>
      <c r="G68" s="41"/>
      <c r="H68" s="41"/>
      <c r="I68" s="41"/>
      <c r="J68" s="41"/>
      <c r="K68" s="9"/>
      <c r="L68" s="250"/>
      <c r="M68" s="250"/>
      <c r="N68" s="250"/>
      <c r="O68" s="250"/>
      <c r="P68" s="250"/>
      <c r="Q68" s="251"/>
    </row>
    <row r="69" spans="1:17" ht="3" customHeight="1">
      <c r="A69" s="43"/>
      <c r="B69" s="43"/>
      <c r="C69" s="41"/>
      <c r="D69" s="41"/>
      <c r="E69" s="41"/>
      <c r="F69" s="41"/>
      <c r="G69" s="41"/>
      <c r="H69" s="41"/>
      <c r="I69" s="41"/>
      <c r="J69" s="41"/>
      <c r="K69" s="9"/>
      <c r="L69" s="195" t="s">
        <v>10</v>
      </c>
      <c r="M69" s="196"/>
      <c r="N69" s="196"/>
      <c r="O69" s="196"/>
      <c r="P69" s="196"/>
      <c r="Q69" s="197"/>
    </row>
    <row r="70" spans="1:17" ht="3" customHeight="1">
      <c r="A70" s="43"/>
      <c r="B70" s="43"/>
      <c r="C70" s="41"/>
      <c r="D70" s="41"/>
      <c r="E70" s="41"/>
      <c r="F70" s="41"/>
      <c r="G70" s="41"/>
      <c r="H70" s="41"/>
      <c r="I70" s="41"/>
      <c r="J70" s="41"/>
      <c r="K70" s="9"/>
      <c r="L70" s="198"/>
      <c r="M70" s="199"/>
      <c r="N70" s="199"/>
      <c r="O70" s="199"/>
      <c r="P70" s="199"/>
      <c r="Q70" s="200"/>
    </row>
    <row r="71" spans="1:17" ht="3" customHeight="1">
      <c r="A71" s="43"/>
      <c r="B71" s="43"/>
      <c r="C71" s="41"/>
      <c r="D71" s="41"/>
      <c r="E71" s="41"/>
      <c r="F71" s="41"/>
      <c r="G71" s="41"/>
      <c r="H71" s="41"/>
      <c r="I71" s="41"/>
      <c r="J71" s="41"/>
      <c r="K71" s="9"/>
      <c r="L71" s="198"/>
      <c r="M71" s="199"/>
      <c r="N71" s="199"/>
      <c r="O71" s="199"/>
      <c r="P71" s="199"/>
      <c r="Q71" s="200"/>
    </row>
    <row r="72" spans="1:17" ht="3" customHeight="1">
      <c r="A72" s="43"/>
      <c r="B72" s="43"/>
      <c r="C72" s="41"/>
      <c r="D72" s="41"/>
      <c r="E72" s="41"/>
      <c r="F72" s="41"/>
      <c r="G72" s="41"/>
      <c r="H72" s="41"/>
      <c r="I72" s="41"/>
      <c r="J72" s="41"/>
      <c r="K72" s="9"/>
      <c r="L72" s="198"/>
      <c r="M72" s="199"/>
      <c r="N72" s="199"/>
      <c r="O72" s="199"/>
      <c r="P72" s="199"/>
      <c r="Q72" s="200"/>
    </row>
    <row r="73" spans="1:17" ht="3" customHeight="1">
      <c r="A73" s="43"/>
      <c r="B73" s="43"/>
      <c r="C73" s="41"/>
      <c r="D73" s="41"/>
      <c r="E73" s="41"/>
      <c r="F73" s="41"/>
      <c r="G73" s="41"/>
      <c r="H73" s="41"/>
      <c r="I73" s="41"/>
      <c r="J73" s="41"/>
      <c r="K73" s="9"/>
      <c r="L73" s="201"/>
      <c r="M73" s="202"/>
      <c r="N73" s="202"/>
      <c r="O73" s="202"/>
      <c r="P73" s="202"/>
      <c r="Q73" s="203"/>
    </row>
    <row r="74" spans="1:17" ht="14.1" customHeight="1">
      <c r="A74" s="43"/>
      <c r="B74" s="43"/>
      <c r="C74" s="41"/>
      <c r="D74" s="41"/>
      <c r="E74" s="41"/>
      <c r="F74" s="41"/>
      <c r="G74" s="41"/>
      <c r="H74" s="41"/>
      <c r="I74" s="41"/>
      <c r="J74" s="41"/>
      <c r="K74" s="9"/>
      <c r="L74" s="179" t="s">
        <v>12</v>
      </c>
      <c r="M74" s="180"/>
      <c r="N74" s="180"/>
      <c r="O74" s="180"/>
      <c r="P74" s="231">
        <v>723210.00700000022</v>
      </c>
      <c r="Q74" s="232"/>
    </row>
    <row r="75" spans="1:17" ht="14.1" customHeight="1">
      <c r="A75" s="43"/>
      <c r="B75" s="43"/>
      <c r="C75" s="35"/>
      <c r="D75" s="35"/>
      <c r="E75" s="35"/>
      <c r="F75" s="35"/>
      <c r="G75" s="35"/>
      <c r="H75" s="35"/>
      <c r="I75" s="35"/>
      <c r="J75" s="35"/>
      <c r="K75" s="9"/>
      <c r="L75" s="164" t="s">
        <v>13</v>
      </c>
      <c r="M75" s="165"/>
      <c r="N75" s="165"/>
      <c r="O75" s="165"/>
      <c r="P75" s="231">
        <v>146052.43600000005</v>
      </c>
      <c r="Q75" s="232"/>
    </row>
    <row r="76" spans="1:17" ht="14.1" customHeight="1">
      <c r="A76" s="43"/>
      <c r="B76" s="43"/>
      <c r="C76" s="35"/>
      <c r="D76" s="35"/>
      <c r="E76" s="35"/>
      <c r="F76" s="35"/>
      <c r="G76" s="35"/>
      <c r="H76" s="35"/>
      <c r="I76" s="35"/>
      <c r="J76" s="35"/>
      <c r="K76" s="9"/>
      <c r="L76" s="164" t="s">
        <v>14</v>
      </c>
      <c r="M76" s="165"/>
      <c r="N76" s="165"/>
      <c r="O76" s="165"/>
      <c r="P76" s="231">
        <v>186.76</v>
      </c>
      <c r="Q76" s="232"/>
    </row>
    <row r="77" spans="1:17" ht="3" customHeight="1">
      <c r="A77" s="40"/>
      <c r="B77" s="40"/>
      <c r="C77" s="35"/>
      <c r="D77" s="35"/>
      <c r="E77" s="35"/>
      <c r="F77" s="35"/>
      <c r="G77" s="35"/>
      <c r="H77" s="35"/>
      <c r="I77" s="35"/>
      <c r="J77" s="35"/>
      <c r="K77" s="9"/>
      <c r="L77" s="188" t="s">
        <v>51</v>
      </c>
      <c r="M77" s="189"/>
      <c r="N77" s="189"/>
      <c r="O77" s="189"/>
      <c r="P77" s="234" t="s">
        <v>52</v>
      </c>
      <c r="Q77" s="235"/>
    </row>
    <row r="78" spans="1:17" ht="3" customHeight="1">
      <c r="A78" s="40"/>
      <c r="B78" s="40"/>
      <c r="C78" s="35"/>
      <c r="D78" s="35"/>
      <c r="E78" s="35"/>
      <c r="F78" s="35"/>
      <c r="G78" s="35"/>
      <c r="H78" s="35"/>
      <c r="I78" s="35"/>
      <c r="J78" s="35"/>
      <c r="K78" s="9"/>
      <c r="L78" s="190"/>
      <c r="M78" s="191"/>
      <c r="N78" s="191"/>
      <c r="O78" s="191"/>
      <c r="P78" s="234"/>
      <c r="Q78" s="235"/>
    </row>
    <row r="79" spans="1:17" ht="3" customHeight="1">
      <c r="A79" s="40"/>
      <c r="B79" s="40"/>
      <c r="C79" s="35"/>
      <c r="D79" s="35"/>
      <c r="E79" s="35"/>
      <c r="F79" s="35"/>
      <c r="G79" s="35"/>
      <c r="H79" s="35"/>
      <c r="I79" s="35"/>
      <c r="J79" s="35"/>
      <c r="K79" s="9"/>
      <c r="L79" s="190"/>
      <c r="M79" s="191"/>
      <c r="N79" s="191"/>
      <c r="O79" s="191"/>
      <c r="P79" s="234"/>
      <c r="Q79" s="235"/>
    </row>
    <row r="80" spans="1:17" ht="3" customHeight="1">
      <c r="A80" s="40"/>
      <c r="B80" s="40"/>
      <c r="C80" s="35"/>
      <c r="D80" s="35"/>
      <c r="E80" s="35"/>
      <c r="F80" s="35"/>
      <c r="G80" s="35"/>
      <c r="H80" s="35"/>
      <c r="I80" s="49"/>
      <c r="J80" s="35"/>
      <c r="K80" s="9"/>
      <c r="L80" s="190"/>
      <c r="M80" s="191"/>
      <c r="N80" s="191"/>
      <c r="O80" s="191"/>
      <c r="P80" s="234"/>
      <c r="Q80" s="235"/>
    </row>
    <row r="81" spans="1:17" ht="3" customHeight="1">
      <c r="A81" s="40"/>
      <c r="B81" s="40"/>
      <c r="C81" s="35"/>
      <c r="D81" s="35"/>
      <c r="E81" s="35"/>
      <c r="F81" s="35"/>
      <c r="G81" s="35"/>
      <c r="H81" s="35"/>
      <c r="I81" s="49"/>
      <c r="J81" s="35"/>
      <c r="K81" s="9"/>
      <c r="L81" s="192"/>
      <c r="M81" s="193"/>
      <c r="N81" s="193"/>
      <c r="O81" s="193"/>
      <c r="P81" s="236"/>
      <c r="Q81" s="237"/>
    </row>
    <row r="82" spans="1:17" ht="3" customHeight="1">
      <c r="A82" s="40"/>
      <c r="B82" s="40"/>
      <c r="C82" s="35"/>
      <c r="D82" s="35"/>
      <c r="E82" s="35"/>
      <c r="F82" s="35"/>
      <c r="G82" s="35"/>
      <c r="H82" s="35"/>
      <c r="I82" s="49"/>
      <c r="J82" s="35"/>
      <c r="K82" s="9"/>
      <c r="L82" s="188" t="s">
        <v>53</v>
      </c>
      <c r="M82" s="189"/>
      <c r="N82" s="189"/>
      <c r="O82" s="189"/>
      <c r="P82" s="238" t="s">
        <v>54</v>
      </c>
      <c r="Q82" s="239"/>
    </row>
    <row r="83" spans="1:17" ht="3" customHeight="1">
      <c r="A83" s="40"/>
      <c r="B83" s="40"/>
      <c r="C83" s="35"/>
      <c r="D83" s="35"/>
      <c r="E83" s="35"/>
      <c r="F83" s="35"/>
      <c r="G83" s="35"/>
      <c r="H83" s="35"/>
      <c r="I83" s="49"/>
      <c r="J83" s="35"/>
      <c r="K83" s="9"/>
      <c r="L83" s="190"/>
      <c r="M83" s="191"/>
      <c r="N83" s="191"/>
      <c r="O83" s="191"/>
      <c r="P83" s="234"/>
      <c r="Q83" s="235"/>
    </row>
    <row r="84" spans="1:17" ht="3" customHeight="1">
      <c r="A84" s="40"/>
      <c r="B84" s="40"/>
      <c r="C84" s="35"/>
      <c r="D84" s="35"/>
      <c r="E84" s="35"/>
      <c r="F84" s="35"/>
      <c r="G84" s="35"/>
      <c r="H84" s="35"/>
      <c r="I84" s="49"/>
      <c r="J84" s="35"/>
      <c r="K84" s="9"/>
      <c r="L84" s="190"/>
      <c r="M84" s="191"/>
      <c r="N84" s="191"/>
      <c r="O84" s="191"/>
      <c r="P84" s="234"/>
      <c r="Q84" s="235"/>
    </row>
    <row r="85" spans="1:17" ht="3" customHeight="1">
      <c r="A85" s="40"/>
      <c r="B85" s="40"/>
      <c r="C85" s="35"/>
      <c r="D85" s="35"/>
      <c r="E85" s="35"/>
      <c r="F85" s="35"/>
      <c r="G85" s="35"/>
      <c r="H85" s="35"/>
      <c r="I85" s="49"/>
      <c r="J85" s="35"/>
      <c r="K85" s="9"/>
      <c r="L85" s="190"/>
      <c r="M85" s="191"/>
      <c r="N85" s="191"/>
      <c r="O85" s="191"/>
      <c r="P85" s="234"/>
      <c r="Q85" s="235"/>
    </row>
    <row r="86" spans="1:17" ht="3" customHeight="1">
      <c r="A86" s="40"/>
      <c r="B86" s="40"/>
      <c r="C86" s="35"/>
      <c r="D86" s="35"/>
      <c r="E86" s="35"/>
      <c r="F86" s="35"/>
      <c r="G86" s="35"/>
      <c r="H86" s="35"/>
      <c r="I86" s="49"/>
      <c r="J86" s="35"/>
      <c r="K86" s="9"/>
      <c r="L86" s="192"/>
      <c r="M86" s="193"/>
      <c r="N86" s="193"/>
      <c r="O86" s="193"/>
      <c r="P86" s="236"/>
      <c r="Q86" s="237"/>
    </row>
    <row r="87" spans="1:17" ht="3" customHeight="1">
      <c r="A87" s="40"/>
      <c r="B87" s="40"/>
      <c r="C87" s="35"/>
      <c r="D87" s="35"/>
      <c r="E87" s="35"/>
      <c r="F87" s="35"/>
      <c r="G87" s="35"/>
      <c r="H87" s="35"/>
      <c r="I87" s="49"/>
      <c r="J87" s="35"/>
      <c r="K87" s="3"/>
      <c r="L87" s="20"/>
      <c r="M87" s="20"/>
      <c r="N87" s="20"/>
      <c r="O87" s="20"/>
      <c r="P87" s="50"/>
      <c r="Q87" s="20"/>
    </row>
    <row r="88" spans="1:17" ht="3" customHeight="1">
      <c r="A88" s="40"/>
      <c r="B88" s="40"/>
      <c r="C88" s="35"/>
      <c r="D88" s="35"/>
      <c r="E88" s="35"/>
      <c r="F88" s="35"/>
      <c r="G88" s="35"/>
      <c r="H88" s="35"/>
      <c r="I88" s="49"/>
      <c r="J88" s="35"/>
      <c r="K88" s="3"/>
      <c r="L88" s="24"/>
      <c r="M88" s="24"/>
      <c r="N88" s="24"/>
      <c r="O88" s="24"/>
      <c r="P88" s="51"/>
      <c r="Q88" s="24"/>
    </row>
    <row r="89" spans="1:17" ht="3" customHeight="1">
      <c r="A89" s="40"/>
      <c r="B89" s="40"/>
      <c r="C89" s="35"/>
      <c r="D89" s="35"/>
      <c r="E89" s="35"/>
      <c r="F89" s="35"/>
      <c r="G89" s="35"/>
      <c r="H89" s="35"/>
      <c r="I89" s="49"/>
      <c r="J89" s="35"/>
      <c r="K89" s="3"/>
      <c r="L89" s="3"/>
      <c r="M89" s="3"/>
      <c r="N89" s="3"/>
      <c r="O89" s="3"/>
      <c r="P89" s="3"/>
      <c r="Q89" s="3"/>
    </row>
    <row r="90" spans="1:17" ht="3" customHeight="1">
      <c r="A90" s="40"/>
      <c r="B90" s="40"/>
      <c r="C90" s="35"/>
      <c r="D90" s="35"/>
      <c r="E90" s="35"/>
      <c r="F90" s="35"/>
      <c r="G90" s="35"/>
      <c r="H90" s="35"/>
      <c r="I90" s="49"/>
      <c r="J90" s="35"/>
      <c r="K90" s="3"/>
      <c r="L90" s="3"/>
      <c r="M90" s="3"/>
      <c r="N90" s="3"/>
      <c r="O90" s="3"/>
      <c r="P90" s="3"/>
      <c r="Q90" s="3"/>
    </row>
    <row r="91" spans="1:17" ht="3" customHeight="1">
      <c r="A91" s="40"/>
      <c r="B91" s="40"/>
      <c r="C91" s="35"/>
      <c r="D91" s="35"/>
      <c r="E91" s="35"/>
      <c r="F91" s="35"/>
      <c r="G91" s="35"/>
      <c r="H91" s="35"/>
      <c r="I91" s="49"/>
      <c r="J91" s="35"/>
      <c r="K91" s="3"/>
      <c r="L91" s="3"/>
      <c r="M91" s="3"/>
      <c r="N91" s="3"/>
      <c r="O91" s="3"/>
      <c r="P91" s="3"/>
      <c r="Q91" s="3"/>
    </row>
    <row r="92" spans="1:17" ht="3" customHeight="1">
      <c r="A92" s="40"/>
      <c r="B92" s="40"/>
      <c r="C92" s="35"/>
      <c r="D92" s="35"/>
      <c r="E92" s="35"/>
      <c r="F92" s="35"/>
      <c r="G92" s="35"/>
      <c r="H92" s="35"/>
      <c r="I92" s="52"/>
      <c r="J92" s="35"/>
      <c r="K92" s="3"/>
      <c r="L92" s="3"/>
      <c r="M92" s="3"/>
      <c r="N92" s="3"/>
      <c r="O92" s="3"/>
      <c r="P92" s="3"/>
      <c r="Q92" s="3"/>
    </row>
    <row r="93" spans="1:17" ht="3" customHeight="1">
      <c r="A93" s="40"/>
      <c r="B93" s="40"/>
      <c r="C93" s="35"/>
      <c r="D93" s="35"/>
      <c r="E93" s="35"/>
      <c r="F93" s="35"/>
      <c r="G93" s="35"/>
      <c r="H93" s="35"/>
      <c r="I93" s="52"/>
      <c r="J93" s="35"/>
      <c r="K93" s="3"/>
      <c r="L93" s="3"/>
      <c r="M93" s="3"/>
      <c r="N93" s="3"/>
      <c r="O93" s="3"/>
      <c r="P93" s="3"/>
      <c r="Q93" s="3"/>
    </row>
    <row r="94" spans="1:17" ht="3" customHeight="1">
      <c r="A94" s="40"/>
      <c r="B94" s="40"/>
      <c r="C94" s="35"/>
      <c r="D94" s="35"/>
      <c r="E94" s="35"/>
      <c r="F94" s="35"/>
      <c r="G94" s="35"/>
      <c r="H94" s="35"/>
      <c r="I94" s="48" t="s">
        <v>61</v>
      </c>
      <c r="J94" s="35"/>
      <c r="K94" s="3"/>
      <c r="L94" s="3"/>
      <c r="M94" s="3"/>
      <c r="N94" s="3"/>
      <c r="O94" s="3"/>
      <c r="P94" s="3"/>
      <c r="Q94" s="3"/>
    </row>
    <row r="95" spans="1:17" ht="3" customHeight="1">
      <c r="A95" s="40"/>
      <c r="B95" s="40"/>
      <c r="C95" s="35"/>
      <c r="D95" s="35"/>
      <c r="E95" s="35"/>
      <c r="F95" s="35"/>
      <c r="G95" s="35"/>
      <c r="H95" s="35"/>
      <c r="I95" s="48" t="s">
        <v>62</v>
      </c>
      <c r="J95" s="35"/>
      <c r="K95" s="3"/>
      <c r="L95" s="3"/>
      <c r="M95" s="3"/>
      <c r="N95" s="3"/>
      <c r="O95" s="3"/>
      <c r="P95" s="3"/>
      <c r="Q95" s="3"/>
    </row>
    <row r="96" spans="1:17" ht="3" customHeight="1">
      <c r="A96" s="40"/>
      <c r="B96" s="40"/>
      <c r="C96" s="35"/>
      <c r="D96" s="35"/>
      <c r="E96" s="35"/>
      <c r="F96" s="35"/>
      <c r="G96" s="35"/>
      <c r="H96" s="35"/>
      <c r="I96" s="48" t="s">
        <v>63</v>
      </c>
      <c r="J96" s="35"/>
      <c r="K96" s="3"/>
      <c r="L96" s="3"/>
      <c r="M96" s="3"/>
      <c r="N96" s="3"/>
      <c r="O96" s="3"/>
      <c r="P96" s="3"/>
      <c r="Q96" s="3"/>
    </row>
    <row r="97" spans="1:17" ht="3" customHeight="1">
      <c r="A97" s="40"/>
      <c r="B97" s="40"/>
      <c r="C97" s="35"/>
      <c r="D97" s="35"/>
      <c r="E97" s="35"/>
      <c r="F97" s="35"/>
      <c r="G97" s="35"/>
      <c r="H97" s="35"/>
      <c r="I97" s="48" t="s">
        <v>65</v>
      </c>
      <c r="J97" s="35"/>
      <c r="K97" s="3"/>
      <c r="L97" s="3"/>
      <c r="M97" s="3"/>
      <c r="N97" s="3"/>
      <c r="O97" s="3"/>
      <c r="P97" s="3"/>
      <c r="Q97" s="3"/>
    </row>
    <row r="98" spans="1:17" ht="3" customHeight="1">
      <c r="A98" s="40"/>
      <c r="B98" s="40"/>
      <c r="C98" s="35"/>
      <c r="D98" s="35"/>
      <c r="E98" s="35"/>
      <c r="F98" s="35"/>
      <c r="G98" s="35"/>
      <c r="H98" s="35"/>
      <c r="I98" s="52"/>
      <c r="J98" s="35"/>
      <c r="K98" s="3"/>
      <c r="L98" s="3"/>
      <c r="M98" s="3"/>
      <c r="N98" s="3"/>
      <c r="O98" s="3"/>
      <c r="P98" s="3"/>
      <c r="Q98" s="3"/>
    </row>
    <row r="99" spans="1:17" ht="3" customHeight="1">
      <c r="A99" s="40"/>
      <c r="B99" s="40"/>
      <c r="C99" s="35"/>
      <c r="D99" s="35"/>
      <c r="E99" s="35"/>
      <c r="F99" s="35"/>
      <c r="G99" s="35"/>
      <c r="H99" s="35"/>
      <c r="I99" s="52"/>
      <c r="J99" s="35"/>
      <c r="K99" s="3"/>
      <c r="L99" s="3"/>
      <c r="M99" s="3"/>
      <c r="N99" s="3"/>
      <c r="O99" s="3"/>
      <c r="P99" s="3"/>
      <c r="Q99" s="3"/>
    </row>
    <row r="100" spans="1:17" ht="3" customHeight="1">
      <c r="A100" s="40"/>
      <c r="B100" s="40"/>
      <c r="C100" s="35"/>
      <c r="D100" s="35"/>
      <c r="E100" s="35"/>
      <c r="F100" s="35"/>
      <c r="G100" s="35"/>
      <c r="H100" s="35"/>
      <c r="I100" s="52"/>
      <c r="J100" s="35"/>
      <c r="K100" s="3"/>
      <c r="L100" s="3"/>
      <c r="M100" s="3"/>
      <c r="N100" s="3"/>
      <c r="O100" s="3"/>
      <c r="P100" s="3"/>
      <c r="Q100" s="3"/>
    </row>
    <row r="101" spans="1:17" ht="3" customHeight="1">
      <c r="A101" s="40"/>
      <c r="B101" s="40"/>
      <c r="C101" s="35"/>
      <c r="D101" s="35"/>
      <c r="E101" s="35"/>
      <c r="F101" s="35"/>
      <c r="G101" s="35"/>
      <c r="H101" s="35"/>
      <c r="I101" s="52"/>
      <c r="J101" s="35"/>
      <c r="K101" s="3"/>
      <c r="L101" s="3"/>
      <c r="M101" s="3"/>
      <c r="N101" s="3"/>
      <c r="O101" s="3"/>
      <c r="P101" s="3"/>
      <c r="Q101" s="3"/>
    </row>
    <row r="102" spans="1:17" ht="3" customHeight="1">
      <c r="A102" s="40"/>
      <c r="B102" s="40"/>
      <c r="C102" s="35"/>
      <c r="D102" s="35"/>
      <c r="E102" s="35"/>
      <c r="F102" s="35"/>
      <c r="G102" s="35"/>
      <c r="H102" s="35"/>
      <c r="I102" s="52"/>
      <c r="J102" s="35"/>
      <c r="K102" s="3"/>
      <c r="L102" s="3"/>
      <c r="M102" s="3"/>
      <c r="N102" s="3"/>
      <c r="O102" s="3"/>
      <c r="P102" s="3"/>
      <c r="Q102" s="3"/>
    </row>
    <row r="103" spans="1:17" ht="3" customHeight="1">
      <c r="A103" s="40"/>
      <c r="B103" s="40"/>
      <c r="C103" s="35"/>
      <c r="D103" s="35"/>
      <c r="E103" s="35"/>
      <c r="F103" s="35"/>
      <c r="G103" s="35"/>
      <c r="H103" s="35"/>
      <c r="I103" s="52"/>
      <c r="J103" s="35"/>
      <c r="K103" s="3"/>
      <c r="L103" s="3"/>
      <c r="M103" s="3"/>
      <c r="N103" s="3"/>
      <c r="O103" s="3"/>
      <c r="P103" s="3"/>
      <c r="Q103" s="3"/>
    </row>
    <row r="104" spans="1:17" ht="3" customHeight="1">
      <c r="A104" s="40"/>
      <c r="B104" s="40"/>
      <c r="C104" s="35"/>
      <c r="D104" s="35"/>
      <c r="E104" s="35"/>
      <c r="F104" s="35"/>
      <c r="G104" s="35"/>
      <c r="H104" s="35"/>
      <c r="I104" s="52"/>
      <c r="J104" s="35"/>
      <c r="K104" s="3"/>
      <c r="L104" s="3"/>
      <c r="M104" s="3"/>
      <c r="N104" s="3"/>
      <c r="O104" s="3"/>
      <c r="P104" s="3"/>
      <c r="Q104" s="3"/>
    </row>
    <row r="105" spans="1:17" ht="3" customHeight="1">
      <c r="A105" s="40"/>
      <c r="B105" s="40"/>
      <c r="C105" s="35"/>
      <c r="D105" s="35"/>
      <c r="E105" s="35"/>
      <c r="F105" s="35"/>
      <c r="G105" s="35"/>
      <c r="H105" s="35"/>
      <c r="I105" s="49"/>
      <c r="J105" s="35"/>
      <c r="K105" s="3"/>
      <c r="L105" s="3"/>
      <c r="M105" s="3"/>
      <c r="N105" s="3"/>
      <c r="O105" s="3"/>
      <c r="P105" s="3"/>
      <c r="Q105" s="3"/>
    </row>
    <row r="106" spans="1:17" ht="3" customHeight="1">
      <c r="A106" s="40"/>
      <c r="B106" s="40"/>
      <c r="C106" s="35"/>
      <c r="D106" s="35"/>
      <c r="E106" s="35"/>
      <c r="F106" s="35"/>
      <c r="G106" s="35"/>
      <c r="H106" s="35"/>
      <c r="I106" s="49"/>
      <c r="J106" s="35"/>
      <c r="K106" s="3"/>
      <c r="L106" s="3"/>
      <c r="M106" s="3"/>
      <c r="N106" s="3"/>
      <c r="O106" s="3"/>
      <c r="P106" s="3"/>
      <c r="Q106" s="3"/>
    </row>
    <row r="107" spans="1:17" ht="3" customHeight="1">
      <c r="A107" s="40"/>
      <c r="B107" s="40"/>
      <c r="C107" s="35"/>
      <c r="D107" s="35"/>
      <c r="E107" s="35"/>
      <c r="F107" s="35"/>
      <c r="G107" s="35"/>
      <c r="H107" s="35"/>
      <c r="I107" s="49"/>
      <c r="J107" s="35"/>
      <c r="K107" s="3"/>
      <c r="L107" s="3"/>
      <c r="M107" s="3"/>
      <c r="N107" s="3"/>
      <c r="O107" s="3"/>
      <c r="P107" s="3"/>
      <c r="Q107" s="3"/>
    </row>
    <row r="108" spans="1:17" ht="3" customHeight="1">
      <c r="A108" s="40"/>
      <c r="B108" s="40"/>
      <c r="C108" s="35"/>
      <c r="D108" s="35"/>
      <c r="E108" s="35"/>
      <c r="F108" s="35"/>
      <c r="G108" s="35"/>
      <c r="H108" s="35"/>
      <c r="I108" s="35"/>
      <c r="J108" s="35"/>
      <c r="K108" s="3"/>
      <c r="L108" s="3"/>
      <c r="M108" s="3"/>
      <c r="N108" s="3"/>
      <c r="O108" s="3"/>
      <c r="P108" s="3"/>
      <c r="Q108" s="3"/>
    </row>
    <row r="109" spans="1:17" ht="3" customHeight="1">
      <c r="A109" s="40"/>
      <c r="B109" s="40"/>
      <c r="C109" s="35"/>
      <c r="D109" s="35"/>
      <c r="E109" s="35"/>
      <c r="F109" s="35"/>
      <c r="G109" s="35"/>
      <c r="H109" s="35"/>
      <c r="I109" s="35"/>
      <c r="J109" s="35"/>
      <c r="K109" s="3"/>
      <c r="L109" s="3"/>
      <c r="M109" s="3"/>
      <c r="N109" s="3"/>
      <c r="O109" s="3"/>
      <c r="P109" s="3"/>
      <c r="Q109" s="3"/>
    </row>
    <row r="110" spans="1:17" ht="3" customHeight="1">
      <c r="A110" s="40"/>
      <c r="B110" s="40"/>
      <c r="C110" s="35"/>
      <c r="D110" s="35"/>
      <c r="E110" s="35"/>
      <c r="F110" s="35"/>
      <c r="G110" s="35"/>
      <c r="H110" s="35"/>
      <c r="I110" s="35"/>
      <c r="J110" s="35"/>
      <c r="K110" s="3"/>
      <c r="L110" s="3"/>
      <c r="M110" s="3"/>
      <c r="N110" s="3"/>
      <c r="O110" s="3"/>
      <c r="P110" s="3"/>
      <c r="Q110" s="3"/>
    </row>
    <row r="111" spans="1:17" ht="3" customHeight="1">
      <c r="A111" s="40"/>
      <c r="B111" s="40"/>
      <c r="C111" s="35"/>
      <c r="D111" s="35"/>
      <c r="E111" s="35"/>
      <c r="F111" s="35"/>
      <c r="G111" s="35"/>
      <c r="H111" s="35"/>
      <c r="I111" s="35"/>
      <c r="J111" s="35"/>
      <c r="K111" s="3"/>
      <c r="L111" s="3"/>
      <c r="M111" s="3"/>
      <c r="N111" s="3"/>
      <c r="O111" s="3"/>
      <c r="P111" s="3"/>
      <c r="Q111" s="3"/>
    </row>
    <row r="112" spans="1:17" ht="3" customHeight="1">
      <c r="A112" s="40"/>
      <c r="B112" s="40"/>
      <c r="C112" s="35"/>
      <c r="D112" s="35"/>
      <c r="E112" s="35"/>
      <c r="F112" s="35"/>
      <c r="G112" s="35"/>
      <c r="H112" s="35"/>
      <c r="I112" s="35"/>
      <c r="J112" s="35"/>
    </row>
    <row r="113" spans="1:17" ht="3" customHeight="1">
      <c r="A113" s="40"/>
      <c r="B113" s="40"/>
      <c r="C113" s="35"/>
      <c r="D113" s="35"/>
      <c r="E113" s="35"/>
      <c r="F113" s="35"/>
      <c r="G113" s="35"/>
      <c r="H113" s="35"/>
      <c r="I113" s="35"/>
      <c r="J113" s="35"/>
    </row>
    <row r="114" spans="1:17" ht="3" customHeight="1">
      <c r="A114" s="40"/>
      <c r="B114" s="40"/>
      <c r="C114" s="35"/>
      <c r="D114" s="35"/>
      <c r="E114" s="35"/>
      <c r="F114" s="35"/>
      <c r="G114" s="35"/>
      <c r="H114" s="35"/>
      <c r="I114" s="35"/>
      <c r="J114" s="35"/>
    </row>
    <row r="115" spans="1:17" ht="3" customHeight="1">
      <c r="A115" s="40"/>
      <c r="B115" s="40"/>
      <c r="C115" s="35"/>
      <c r="D115" s="35"/>
      <c r="E115" s="35"/>
      <c r="F115" s="35"/>
      <c r="G115" s="35"/>
      <c r="H115" s="35"/>
      <c r="I115" s="35"/>
      <c r="J115" s="35"/>
    </row>
    <row r="116" spans="1:17" ht="3" customHeight="1">
      <c r="A116" s="40"/>
      <c r="B116" s="40"/>
      <c r="C116" s="35"/>
      <c r="D116" s="35"/>
      <c r="E116" s="35"/>
      <c r="F116" s="35"/>
      <c r="G116" s="35"/>
      <c r="H116" s="35"/>
      <c r="I116" s="35"/>
      <c r="J116" s="35"/>
    </row>
    <row r="117" spans="1:17" ht="3" customHeight="1">
      <c r="A117" s="40"/>
      <c r="B117" s="40"/>
      <c r="C117" s="35"/>
      <c r="D117" s="35"/>
      <c r="E117" s="35"/>
      <c r="F117" s="35"/>
      <c r="G117" s="35"/>
      <c r="H117" s="35"/>
      <c r="I117" s="35"/>
      <c r="J117" s="35"/>
    </row>
    <row r="118" spans="1:17" ht="3" customHeight="1">
      <c r="A118" s="40"/>
      <c r="B118" s="40"/>
      <c r="C118" s="35"/>
      <c r="D118" s="35"/>
      <c r="E118" s="35"/>
      <c r="F118" s="35"/>
      <c r="G118" s="35"/>
      <c r="H118" s="35"/>
      <c r="I118" s="35"/>
      <c r="J118" s="35"/>
    </row>
    <row r="119" spans="1:17" ht="3" customHeight="1">
      <c r="A119" s="10"/>
      <c r="B119" s="11"/>
      <c r="C119" s="32"/>
      <c r="D119" s="33"/>
      <c r="E119" s="33"/>
      <c r="F119" s="34"/>
      <c r="G119" s="33"/>
      <c r="H119" s="33"/>
      <c r="I119" s="33"/>
      <c r="J119" s="33"/>
      <c r="K119" s="13"/>
      <c r="L119" s="13"/>
      <c r="M119" s="13"/>
      <c r="N119" s="13"/>
      <c r="O119" s="18"/>
      <c r="P119" s="18"/>
      <c r="Q119" s="18"/>
    </row>
    <row r="120" spans="1:17" ht="3" customHeight="1">
      <c r="A120" s="10"/>
      <c r="B120" s="11"/>
      <c r="C120" s="11"/>
      <c r="D120" s="12"/>
      <c r="F120" s="13"/>
      <c r="K120" s="13"/>
      <c r="L120" s="13"/>
      <c r="M120" s="13"/>
      <c r="N120" s="13"/>
      <c r="O120" s="18"/>
      <c r="P120" s="18"/>
      <c r="Q120" s="18"/>
    </row>
    <row r="121" spans="1:17" ht="3" customHeight="1">
      <c r="A121" s="10"/>
      <c r="B121" s="11"/>
      <c r="C121" s="11"/>
      <c r="D121" s="12"/>
      <c r="F121" s="13"/>
      <c r="K121" s="13"/>
      <c r="L121" s="13"/>
      <c r="M121" s="13"/>
      <c r="N121" s="13"/>
      <c r="O121" s="18"/>
      <c r="P121" s="18"/>
      <c r="Q121" s="18"/>
    </row>
    <row r="122" spans="1:17" ht="3" customHeight="1">
      <c r="A122" s="10"/>
      <c r="B122" s="11"/>
      <c r="C122" s="11"/>
      <c r="D122" s="12"/>
      <c r="F122" s="13"/>
      <c r="K122" s="13"/>
      <c r="L122" s="13"/>
      <c r="M122" s="13"/>
      <c r="N122" s="13"/>
      <c r="O122" s="18"/>
      <c r="P122" s="18"/>
      <c r="Q122" s="18"/>
    </row>
    <row r="123" spans="1:17" ht="14.1" customHeight="1">
      <c r="A123" s="10"/>
      <c r="B123" s="11"/>
      <c r="C123" s="11"/>
      <c r="D123" s="12"/>
      <c r="F123" s="13"/>
      <c r="K123" s="13"/>
      <c r="L123" s="13"/>
      <c r="M123" s="13"/>
      <c r="N123" s="13"/>
      <c r="O123" s="18" t="s">
        <v>42</v>
      </c>
      <c r="P123" s="61">
        <f>MAX(B4:B123)</f>
        <v>0</v>
      </c>
      <c r="Q123" s="62" t="s">
        <v>43</v>
      </c>
    </row>
    <row r="124" spans="1:17" ht="14.1" customHeight="1">
      <c r="A124" s="187" t="s">
        <v>44</v>
      </c>
      <c r="B124" s="187"/>
      <c r="C124" s="187"/>
      <c r="D124" s="187"/>
      <c r="E124" s="166" t="s">
        <v>61</v>
      </c>
      <c r="F124" s="166"/>
      <c r="K124" s="14"/>
      <c r="L124" s="14"/>
      <c r="M124" s="14"/>
      <c r="N124" s="14"/>
      <c r="O124" s="15" t="s">
        <v>33</v>
      </c>
      <c r="P124" s="194" t="s">
        <v>63</v>
      </c>
      <c r="Q124" s="194"/>
    </row>
    <row r="125" spans="1:17" ht="3" customHeight="1">
      <c r="A125" s="17"/>
      <c r="B125" s="17"/>
      <c r="C125" s="17"/>
      <c r="D125" s="17"/>
      <c r="E125" s="47"/>
      <c r="F125" s="14"/>
      <c r="K125" s="14"/>
      <c r="L125" s="14"/>
      <c r="M125" s="14"/>
      <c r="N125" s="14"/>
      <c r="O125" s="15"/>
      <c r="Q125" s="18"/>
    </row>
    <row r="126" spans="1:17" ht="3" customHeight="1">
      <c r="A126" s="17"/>
      <c r="B126" s="17"/>
      <c r="C126" s="17"/>
      <c r="D126" s="17"/>
      <c r="E126" s="47"/>
      <c r="F126" s="14"/>
      <c r="K126" s="14"/>
      <c r="L126" s="14"/>
      <c r="M126" s="14"/>
      <c r="N126" s="14"/>
      <c r="O126" s="15"/>
      <c r="Q126" s="18"/>
    </row>
    <row r="127" spans="1:17" ht="3" customHeight="1">
      <c r="A127" s="17"/>
      <c r="B127" s="17"/>
      <c r="C127" s="17"/>
      <c r="D127" s="17"/>
      <c r="E127" s="14"/>
      <c r="F127" s="14"/>
      <c r="K127" s="14"/>
      <c r="L127" s="14"/>
      <c r="M127" s="14"/>
      <c r="N127" s="14"/>
      <c r="O127" s="15"/>
      <c r="P127" s="46"/>
      <c r="Q127" s="18"/>
    </row>
    <row r="131" ht="3" customHeight="1"/>
    <row r="132" ht="3" customHeight="1"/>
    <row r="133" ht="3" customHeight="1"/>
    <row r="134" ht="3" customHeight="1"/>
    <row r="135" ht="3" customHeight="1"/>
    <row r="136" ht="3" customHeight="1"/>
    <row r="137" ht="3" customHeight="1"/>
    <row r="138" ht="3" customHeight="1"/>
    <row r="139" ht="3" customHeight="1"/>
    <row r="140" ht="3" customHeight="1"/>
    <row r="141" ht="3" customHeight="1"/>
    <row r="142" ht="3" customHeight="1"/>
    <row r="143" ht="3" customHeight="1"/>
    <row r="144" ht="3" customHeight="1"/>
    <row r="145" ht="3" customHeight="1"/>
    <row r="146" ht="3" customHeight="1"/>
    <row r="147" ht="3" customHeight="1"/>
    <row r="148" ht="3" customHeight="1"/>
    <row r="149" ht="3" customHeight="1"/>
    <row r="150" ht="3" customHeight="1"/>
    <row r="151" ht="3" customHeight="1"/>
    <row r="152" ht="3" customHeight="1"/>
    <row r="153" ht="3" customHeight="1"/>
    <row r="154" ht="3" customHeight="1"/>
    <row r="155" ht="3" customHeight="1"/>
    <row r="156" ht="3" customHeight="1"/>
    <row r="157" ht="3" customHeight="1"/>
    <row r="158" ht="3" customHeight="1"/>
    <row r="159" ht="3" customHeight="1"/>
    <row r="160" ht="3" customHeight="1"/>
    <row r="161" ht="3" customHeight="1"/>
    <row r="162" ht="3" customHeight="1"/>
    <row r="163" ht="3" customHeight="1"/>
    <row r="164" ht="3" customHeight="1"/>
    <row r="165" ht="3" customHeight="1"/>
    <row r="166" ht="3" customHeight="1"/>
    <row r="167" ht="3" customHeight="1"/>
    <row r="168" ht="3" customHeight="1"/>
    <row r="169" ht="3" customHeight="1"/>
    <row r="170" ht="3" customHeight="1"/>
    <row r="171" ht="3" customHeight="1"/>
    <row r="172" ht="3" customHeight="1"/>
    <row r="173" ht="3" customHeight="1"/>
    <row r="174" ht="3" customHeight="1"/>
    <row r="175" ht="3" customHeight="1"/>
    <row r="176" ht="3" customHeight="1"/>
    <row r="177" ht="3" customHeight="1"/>
    <row r="178" ht="3" customHeight="1"/>
    <row r="179" ht="3" customHeight="1"/>
    <row r="180" ht="3" customHeight="1"/>
    <row r="181" ht="3" customHeight="1"/>
    <row r="182" ht="3" customHeight="1"/>
    <row r="183" ht="3" customHeight="1"/>
    <row r="184" ht="3" customHeight="1"/>
    <row r="185" ht="3" customHeight="1"/>
    <row r="186" ht="3" customHeight="1"/>
    <row r="187" ht="3" customHeight="1"/>
    <row r="188" ht="3" customHeight="1"/>
    <row r="189" ht="3" customHeight="1"/>
    <row r="190" ht="3" customHeight="1"/>
    <row r="191" ht="3" customHeight="1"/>
    <row r="192" ht="3" customHeight="1"/>
    <row r="193" ht="3" customHeight="1"/>
    <row r="194" ht="3" customHeight="1"/>
    <row r="195" ht="3" customHeight="1"/>
    <row r="196" ht="3" customHeight="1"/>
    <row r="197" ht="3" customHeight="1"/>
    <row r="198" ht="3" customHeight="1"/>
    <row r="199" ht="3" customHeight="1"/>
    <row r="200" ht="3" customHeight="1"/>
    <row r="201" ht="3" customHeight="1"/>
    <row r="202" ht="3" customHeight="1"/>
    <row r="203" ht="3" customHeight="1"/>
    <row r="204" ht="3" customHeight="1"/>
    <row r="205" ht="3" customHeight="1"/>
    <row r="206" ht="3" customHeight="1"/>
    <row r="207" ht="3" customHeight="1"/>
    <row r="208" ht="3" customHeight="1"/>
    <row r="209" ht="3" customHeight="1"/>
    <row r="210" ht="3" customHeight="1"/>
    <row r="211" ht="3" customHeight="1"/>
    <row r="212" ht="3" customHeight="1"/>
    <row r="213" ht="3" customHeight="1"/>
    <row r="214" ht="3" customHeight="1"/>
    <row r="215" ht="3" customHeight="1"/>
    <row r="216" ht="3" customHeight="1"/>
    <row r="217" ht="3" customHeight="1"/>
    <row r="218" ht="3" customHeight="1"/>
    <row r="219" ht="3" customHeight="1"/>
    <row r="220" ht="3" customHeight="1"/>
    <row r="221" ht="3" customHeight="1"/>
    <row r="222" ht="3" customHeight="1"/>
    <row r="223" ht="3" customHeight="1"/>
    <row r="224" ht="3" customHeight="1"/>
    <row r="225" ht="3" customHeight="1"/>
    <row r="226" ht="3" customHeight="1"/>
    <row r="227" ht="3" customHeight="1"/>
    <row r="228" ht="3" customHeight="1"/>
    <row r="229" ht="3" customHeight="1"/>
    <row r="230" ht="3" customHeight="1"/>
    <row r="231" ht="3" customHeight="1"/>
    <row r="232" ht="3" customHeight="1"/>
    <row r="233" ht="3" customHeight="1"/>
    <row r="234" ht="3" customHeight="1"/>
    <row r="235" ht="3" customHeight="1"/>
    <row r="236" ht="3" customHeight="1"/>
    <row r="237" ht="3" customHeight="1"/>
    <row r="238" ht="3" customHeight="1"/>
    <row r="239" ht="3" customHeight="1"/>
    <row r="240" ht="3" customHeight="1"/>
    <row r="241" ht="3" customHeight="1"/>
    <row r="242" ht="3" customHeight="1"/>
    <row r="243" ht="3" customHeight="1"/>
    <row r="244" ht="3" customHeight="1"/>
    <row r="245" ht="3" customHeight="1"/>
    <row r="246" ht="3" customHeight="1"/>
    <row r="247" ht="3" customHeight="1"/>
    <row r="248" ht="3" customHeight="1"/>
    <row r="249" ht="3" customHeight="1"/>
    <row r="250" ht="3" customHeight="1"/>
    <row r="251" ht="3" customHeight="1"/>
    <row r="252" ht="3" customHeight="1"/>
    <row r="253" ht="3" customHeight="1"/>
    <row r="254" ht="3" customHeight="1"/>
    <row r="255" ht="3" customHeight="1"/>
    <row r="256" ht="3" customHeight="1"/>
    <row r="257" ht="3" customHeight="1"/>
  </sheetData>
  <mergeCells count="60">
    <mergeCell ref="A2:B2"/>
    <mergeCell ref="C2:J3"/>
    <mergeCell ref="L41:O45"/>
    <mergeCell ref="M9:M13"/>
    <mergeCell ref="M4:M8"/>
    <mergeCell ref="N24:N28"/>
    <mergeCell ref="N19:N23"/>
    <mergeCell ref="N14:N18"/>
    <mergeCell ref="L2:Q2"/>
    <mergeCell ref="L4:L8"/>
    <mergeCell ref="L9:L13"/>
    <mergeCell ref="L14:L18"/>
    <mergeCell ref="L19:L23"/>
    <mergeCell ref="N9:N13"/>
    <mergeCell ref="C1:I1"/>
    <mergeCell ref="P77:Q81"/>
    <mergeCell ref="L82:O86"/>
    <mergeCell ref="P82:Q86"/>
    <mergeCell ref="M3:O3"/>
    <mergeCell ref="M24:M28"/>
    <mergeCell ref="M19:M23"/>
    <mergeCell ref="M14:M18"/>
    <mergeCell ref="L63:Q68"/>
    <mergeCell ref="L46:O50"/>
    <mergeCell ref="P46:Q50"/>
    <mergeCell ref="L51:O55"/>
    <mergeCell ref="O4:O8"/>
    <mergeCell ref="Q4:Q8"/>
    <mergeCell ref="L56:O60"/>
    <mergeCell ref="Q9:Q13"/>
    <mergeCell ref="N4:N8"/>
    <mergeCell ref="P4:P8"/>
    <mergeCell ref="P9:P13"/>
    <mergeCell ref="O9:O13"/>
    <mergeCell ref="A124:D124"/>
    <mergeCell ref="L77:O81"/>
    <mergeCell ref="P124:Q124"/>
    <mergeCell ref="P24:P28"/>
    <mergeCell ref="L69:Q73"/>
    <mergeCell ref="L24:L28"/>
    <mergeCell ref="L36:Q40"/>
    <mergeCell ref="O24:O28"/>
    <mergeCell ref="Q24:Q28"/>
    <mergeCell ref="P41:Q45"/>
    <mergeCell ref="L31:Q35"/>
    <mergeCell ref="P51:Q55"/>
    <mergeCell ref="L76:O76"/>
    <mergeCell ref="E124:F124"/>
    <mergeCell ref="P14:P18"/>
    <mergeCell ref="P19:P23"/>
    <mergeCell ref="O19:O23"/>
    <mergeCell ref="P56:Q60"/>
    <mergeCell ref="L74:O74"/>
    <mergeCell ref="Q14:Q18"/>
    <mergeCell ref="Q19:Q23"/>
    <mergeCell ref="O14:O18"/>
    <mergeCell ref="L75:O75"/>
    <mergeCell ref="P76:Q76"/>
    <mergeCell ref="P75:Q75"/>
    <mergeCell ref="P74:Q74"/>
  </mergeCells>
  <dataValidations disablePrompts="1" count="2">
    <dataValidation type="list" allowBlank="1" showInputMessage="1" showErrorMessage="1" sqref="E124:F124">
      <formula1>$I$94:$I$99</formula1>
    </dataValidation>
    <dataValidation type="list" allowBlank="1" showInputMessage="1" showErrorMessage="1" sqref="P124:Q124">
      <formula1>$I$95:$I$97</formula1>
    </dataValidation>
  </dataValidations>
  <pageMargins left="0.7" right="7.1428571428571426E-3" top="0.75" bottom="1.0049019607843137" header="0.3" footer="0.3"/>
  <pageSetup paperSize="9" scale="96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Стр. 1</vt:lpstr>
      <vt:lpstr>Стр.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2023-05-05T07:06:20Z</dcterms:modified>
</cp:coreProperties>
</file>