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snorres\git\Prochlorococcus_Model\Model_files\"/>
    </mc:Choice>
  </mc:AlternateContent>
  <xr:revisionPtr revIDLastSave="0" documentId="13_ncr:1_{86744FD8-7CE7-4CB6-997A-FAD816F19092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BOF iSO595v7" sheetId="17" r:id="rId1"/>
    <sheet name="BOF iSO595v6" sheetId="16" r:id="rId2"/>
    <sheet name="BOF iJC568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7" l="1"/>
  <c r="G87" i="17" s="1"/>
  <c r="H87" i="17" s="1"/>
  <c r="C10" i="17"/>
  <c r="C11" i="17"/>
  <c r="G118" i="17" s="1"/>
  <c r="H118" i="17" s="1"/>
  <c r="C12" i="17"/>
  <c r="C13" i="17"/>
  <c r="C14" i="17"/>
  <c r="C15" i="17"/>
  <c r="C16" i="17"/>
  <c r="C17" i="17"/>
  <c r="C18" i="17"/>
  <c r="C8" i="17"/>
  <c r="G63" i="17" s="1"/>
  <c r="H63" i="17" s="1"/>
  <c r="F195" i="17"/>
  <c r="F194" i="17"/>
  <c r="F193" i="17"/>
  <c r="F192" i="17"/>
  <c r="F191" i="17"/>
  <c r="F190" i="17"/>
  <c r="F189" i="17"/>
  <c r="F188" i="17"/>
  <c r="F187" i="17"/>
  <c r="F186" i="17"/>
  <c r="F185" i="17"/>
  <c r="F184" i="17"/>
  <c r="F183" i="17"/>
  <c r="F182" i="17"/>
  <c r="F181" i="17"/>
  <c r="F180" i="17"/>
  <c r="H179" i="17"/>
  <c r="H178" i="17"/>
  <c r="H177" i="17"/>
  <c r="H176" i="17"/>
  <c r="H175" i="17"/>
  <c r="H174" i="17"/>
  <c r="H173" i="17"/>
  <c r="H172" i="17"/>
  <c r="H171" i="17"/>
  <c r="F170" i="17"/>
  <c r="F169" i="17"/>
  <c r="F168" i="17"/>
  <c r="F167" i="17"/>
  <c r="F166" i="17"/>
  <c r="F165" i="17"/>
  <c r="F164" i="17"/>
  <c r="F163" i="17"/>
  <c r="F162" i="17"/>
  <c r="F161" i="17"/>
  <c r="F160" i="17"/>
  <c r="F159" i="17"/>
  <c r="H158" i="17"/>
  <c r="H157" i="17"/>
  <c r="H156" i="17"/>
  <c r="H155" i="17"/>
  <c r="H154" i="17"/>
  <c r="H153" i="17"/>
  <c r="H152" i="17"/>
  <c r="H151" i="17"/>
  <c r="H150" i="17"/>
  <c r="H149" i="17"/>
  <c r="H148" i="17"/>
  <c r="H147" i="17"/>
  <c r="H146" i="17"/>
  <c r="H145" i="17"/>
  <c r="H144" i="17"/>
  <c r="H143" i="17"/>
  <c r="H142" i="17"/>
  <c r="H141" i="17"/>
  <c r="H140" i="17"/>
  <c r="H139" i="17"/>
  <c r="H138" i="17"/>
  <c r="H137" i="17"/>
  <c r="H136" i="17"/>
  <c r="H135" i="17"/>
  <c r="H134" i="17"/>
  <c r="H133" i="17"/>
  <c r="H132" i="17"/>
  <c r="H131" i="17"/>
  <c r="H130" i="17"/>
  <c r="H129" i="17"/>
  <c r="F129" i="17"/>
  <c r="H128" i="17"/>
  <c r="F128" i="17"/>
  <c r="H127" i="17"/>
  <c r="H126" i="17"/>
  <c r="H125" i="17"/>
  <c r="G124" i="17"/>
  <c r="H124" i="17" s="1"/>
  <c r="F124" i="17"/>
  <c r="H123" i="17"/>
  <c r="H122" i="17"/>
  <c r="H121" i="17"/>
  <c r="F120" i="17"/>
  <c r="F119" i="17"/>
  <c r="F118" i="17"/>
  <c r="H117" i="17"/>
  <c r="H116" i="17"/>
  <c r="H115" i="17"/>
  <c r="H114" i="17"/>
  <c r="H113" i="17"/>
  <c r="F112" i="17"/>
  <c r="F111" i="17"/>
  <c r="F110" i="17"/>
  <c r="F109" i="17"/>
  <c r="F108" i="17"/>
  <c r="F107" i="17"/>
  <c r="F106" i="17"/>
  <c r="F105" i="17"/>
  <c r="F104" i="17"/>
  <c r="F103" i="17"/>
  <c r="F102" i="17"/>
  <c r="F101" i="17"/>
  <c r="F100" i="17"/>
  <c r="H99" i="17"/>
  <c r="H98" i="17"/>
  <c r="H97" i="17"/>
  <c r="H96" i="17"/>
  <c r="H95" i="17"/>
  <c r="H94" i="17"/>
  <c r="H93" i="17"/>
  <c r="H92" i="17"/>
  <c r="H91" i="17"/>
  <c r="H90" i="17"/>
  <c r="D89" i="17"/>
  <c r="F89" i="17" s="1"/>
  <c r="F88" i="17"/>
  <c r="F87" i="17"/>
  <c r="F86" i="17"/>
  <c r="H85" i="17"/>
  <c r="H84" i="17"/>
  <c r="H83" i="17"/>
  <c r="H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H59" i="17"/>
  <c r="H58" i="17"/>
  <c r="H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H36" i="17"/>
  <c r="H35" i="17"/>
  <c r="H34" i="17"/>
  <c r="F33" i="17"/>
  <c r="F32" i="17"/>
  <c r="F31" i="17"/>
  <c r="F30" i="17"/>
  <c r="H29" i="17"/>
  <c r="H28" i="17"/>
  <c r="H27" i="17"/>
  <c r="F26" i="17"/>
  <c r="F25" i="17"/>
  <c r="F24" i="17"/>
  <c r="F23" i="17"/>
  <c r="G192" i="16"/>
  <c r="H192" i="16" s="1"/>
  <c r="F192" i="16"/>
  <c r="G191" i="16"/>
  <c r="H191" i="16" s="1"/>
  <c r="F191" i="16"/>
  <c r="G190" i="16"/>
  <c r="H190" i="16" s="1"/>
  <c r="F190" i="16"/>
  <c r="G189" i="16"/>
  <c r="H189" i="16" s="1"/>
  <c r="F189" i="16"/>
  <c r="G188" i="16"/>
  <c r="H188" i="16" s="1"/>
  <c r="F188" i="16"/>
  <c r="H187" i="16"/>
  <c r="G187" i="16"/>
  <c r="F187" i="16"/>
  <c r="G186" i="16"/>
  <c r="H186" i="16" s="1"/>
  <c r="F186" i="16"/>
  <c r="G185" i="16"/>
  <c r="H185" i="16" s="1"/>
  <c r="F185" i="16"/>
  <c r="G184" i="16"/>
  <c r="H184" i="16" s="1"/>
  <c r="F184" i="16"/>
  <c r="G183" i="16"/>
  <c r="H183" i="16" s="1"/>
  <c r="F183" i="16"/>
  <c r="G182" i="16"/>
  <c r="H182" i="16" s="1"/>
  <c r="F182" i="16"/>
  <c r="G181" i="16"/>
  <c r="H181" i="16" s="1"/>
  <c r="F181" i="16"/>
  <c r="G180" i="16"/>
  <c r="H180" i="16" s="1"/>
  <c r="F180" i="16"/>
  <c r="G179" i="16"/>
  <c r="H179" i="16" s="1"/>
  <c r="F179" i="16"/>
  <c r="G178" i="16"/>
  <c r="H178" i="16" s="1"/>
  <c r="F178" i="16"/>
  <c r="G177" i="16"/>
  <c r="H177" i="16" s="1"/>
  <c r="F177" i="16"/>
  <c r="H176" i="16"/>
  <c r="H175" i="16"/>
  <c r="H174" i="16"/>
  <c r="H173" i="16"/>
  <c r="H172" i="16"/>
  <c r="H171" i="16"/>
  <c r="H170" i="16"/>
  <c r="H169" i="16"/>
  <c r="H168" i="16"/>
  <c r="G167" i="16"/>
  <c r="H167" i="16" s="1"/>
  <c r="F167" i="16"/>
  <c r="G166" i="16"/>
  <c r="H166" i="16" s="1"/>
  <c r="F166" i="16"/>
  <c r="H165" i="16"/>
  <c r="G165" i="16"/>
  <c r="F165" i="16"/>
  <c r="G164" i="16"/>
  <c r="H164" i="16" s="1"/>
  <c r="F164" i="16"/>
  <c r="H163" i="16"/>
  <c r="G163" i="16"/>
  <c r="F163" i="16"/>
  <c r="G162" i="16"/>
  <c r="H162" i="16" s="1"/>
  <c r="F162" i="16"/>
  <c r="G161" i="16"/>
  <c r="H161" i="16" s="1"/>
  <c r="F161" i="16"/>
  <c r="G160" i="16"/>
  <c r="H160" i="16" s="1"/>
  <c r="F160" i="16"/>
  <c r="G159" i="16"/>
  <c r="H159" i="16" s="1"/>
  <c r="F159" i="16"/>
  <c r="G158" i="16"/>
  <c r="H158" i="16" s="1"/>
  <c r="F158" i="16"/>
  <c r="G157" i="16"/>
  <c r="H157" i="16" s="1"/>
  <c r="F157" i="16"/>
  <c r="G156" i="16"/>
  <c r="H156" i="16" s="1"/>
  <c r="F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F126" i="16"/>
  <c r="H125" i="16"/>
  <c r="F125" i="16"/>
  <c r="H124" i="16"/>
  <c r="H123" i="16"/>
  <c r="H122" i="16"/>
  <c r="G121" i="16"/>
  <c r="H121" i="16" s="1"/>
  <c r="F121" i="16"/>
  <c r="H120" i="16"/>
  <c r="H119" i="16"/>
  <c r="H118" i="16"/>
  <c r="G117" i="16"/>
  <c r="H117" i="16" s="1"/>
  <c r="F117" i="16"/>
  <c r="G116" i="16"/>
  <c r="H116" i="16" s="1"/>
  <c r="F116" i="16"/>
  <c r="G115" i="16"/>
  <c r="H115" i="16" s="1"/>
  <c r="F115" i="16"/>
  <c r="H114" i="16"/>
  <c r="H113" i="16"/>
  <c r="H112" i="16"/>
  <c r="H111" i="16"/>
  <c r="H110" i="16"/>
  <c r="G109" i="16"/>
  <c r="H109" i="16" s="1"/>
  <c r="F109" i="16"/>
  <c r="G108" i="16"/>
  <c r="H108" i="16" s="1"/>
  <c r="F108" i="16"/>
  <c r="G107" i="16"/>
  <c r="H107" i="16" s="1"/>
  <c r="F107" i="16"/>
  <c r="G106" i="16"/>
  <c r="H106" i="16" s="1"/>
  <c r="F106" i="16"/>
  <c r="G105" i="16"/>
  <c r="H105" i="16" s="1"/>
  <c r="F105" i="16"/>
  <c r="G104" i="16"/>
  <c r="H104" i="16" s="1"/>
  <c r="F104" i="16"/>
  <c r="G103" i="16"/>
  <c r="H103" i="16" s="1"/>
  <c r="F103" i="16"/>
  <c r="G102" i="16"/>
  <c r="H102" i="16" s="1"/>
  <c r="F102" i="16"/>
  <c r="G101" i="16"/>
  <c r="H101" i="16" s="1"/>
  <c r="F101" i="16"/>
  <c r="G100" i="16"/>
  <c r="H100" i="16" s="1"/>
  <c r="F100" i="16"/>
  <c r="G99" i="16"/>
  <c r="H99" i="16" s="1"/>
  <c r="F99" i="16"/>
  <c r="H98" i="16"/>
  <c r="G98" i="16"/>
  <c r="F98" i="16"/>
  <c r="G97" i="16"/>
  <c r="H97" i="16" s="1"/>
  <c r="F97" i="16"/>
  <c r="H96" i="16"/>
  <c r="H95" i="16"/>
  <c r="H94" i="16"/>
  <c r="H93" i="16"/>
  <c r="H92" i="16"/>
  <c r="H91" i="16"/>
  <c r="H90" i="16"/>
  <c r="H89" i="16"/>
  <c r="H88" i="16"/>
  <c r="H87" i="16"/>
  <c r="H86" i="16"/>
  <c r="G86" i="16"/>
  <c r="D86" i="16"/>
  <c r="F86" i="16" s="1"/>
  <c r="G85" i="16"/>
  <c r="H85" i="16" s="1"/>
  <c r="F85" i="16"/>
  <c r="G84" i="16"/>
  <c r="H84" i="16" s="1"/>
  <c r="F84" i="16"/>
  <c r="G83" i="16"/>
  <c r="H83" i="16" s="1"/>
  <c r="F83" i="16"/>
  <c r="H82" i="16"/>
  <c r="H81" i="16"/>
  <c r="H80" i="16"/>
  <c r="H79" i="16"/>
  <c r="G78" i="16"/>
  <c r="H78" i="16" s="1"/>
  <c r="F78" i="16"/>
  <c r="G77" i="16"/>
  <c r="H77" i="16" s="1"/>
  <c r="F77" i="16"/>
  <c r="G76" i="16"/>
  <c r="H76" i="16" s="1"/>
  <c r="F76" i="16"/>
  <c r="G75" i="16"/>
  <c r="H75" i="16" s="1"/>
  <c r="F75" i="16"/>
  <c r="G74" i="16"/>
  <c r="H74" i="16" s="1"/>
  <c r="F74" i="16"/>
  <c r="H73" i="16"/>
  <c r="G73" i="16"/>
  <c r="F73" i="16"/>
  <c r="G72" i="16"/>
  <c r="H72" i="16" s="1"/>
  <c r="F72" i="16"/>
  <c r="G71" i="16"/>
  <c r="H71" i="16" s="1"/>
  <c r="F71" i="16"/>
  <c r="G70" i="16"/>
  <c r="H70" i="16" s="1"/>
  <c r="F70" i="16"/>
  <c r="G69" i="16"/>
  <c r="H69" i="16" s="1"/>
  <c r="F69" i="16"/>
  <c r="G68" i="16"/>
  <c r="H68" i="16" s="1"/>
  <c r="F68" i="16"/>
  <c r="G67" i="16"/>
  <c r="H67" i="16" s="1"/>
  <c r="F67" i="16"/>
  <c r="G66" i="16"/>
  <c r="H66" i="16" s="1"/>
  <c r="F66" i="16"/>
  <c r="G65" i="16"/>
  <c r="H65" i="16" s="1"/>
  <c r="F65" i="16"/>
  <c r="G64" i="16"/>
  <c r="H64" i="16" s="1"/>
  <c r="F64" i="16"/>
  <c r="G63" i="16"/>
  <c r="H63" i="16" s="1"/>
  <c r="F63" i="16"/>
  <c r="H62" i="16"/>
  <c r="G62" i="16"/>
  <c r="F62" i="16"/>
  <c r="G61" i="16"/>
  <c r="H61" i="16" s="1"/>
  <c r="F61" i="16"/>
  <c r="G60" i="16"/>
  <c r="H60" i="16" s="1"/>
  <c r="F60" i="16"/>
  <c r="G59" i="16"/>
  <c r="H59" i="16" s="1"/>
  <c r="F59" i="16"/>
  <c r="G58" i="16"/>
  <c r="H58" i="16" s="1"/>
  <c r="F58" i="16"/>
  <c r="H57" i="16"/>
  <c r="G57" i="16"/>
  <c r="F57" i="16"/>
  <c r="H56" i="16"/>
  <c r="H55" i="16"/>
  <c r="H54" i="16"/>
  <c r="G53" i="16"/>
  <c r="H53" i="16" s="1"/>
  <c r="F53" i="16"/>
  <c r="H52" i="16"/>
  <c r="G52" i="16"/>
  <c r="F52" i="16"/>
  <c r="G51" i="16"/>
  <c r="H51" i="16" s="1"/>
  <c r="F51" i="16"/>
  <c r="G50" i="16"/>
  <c r="H50" i="16" s="1"/>
  <c r="F50" i="16"/>
  <c r="G49" i="16"/>
  <c r="H49" i="16" s="1"/>
  <c r="F49" i="16"/>
  <c r="G48" i="16"/>
  <c r="H48" i="16" s="1"/>
  <c r="F48" i="16"/>
  <c r="G47" i="16"/>
  <c r="H47" i="16" s="1"/>
  <c r="F47" i="16"/>
  <c r="G46" i="16"/>
  <c r="H46" i="16" s="1"/>
  <c r="F46" i="16"/>
  <c r="G45" i="16"/>
  <c r="H45" i="16" s="1"/>
  <c r="F45" i="16"/>
  <c r="G44" i="16"/>
  <c r="H44" i="16" s="1"/>
  <c r="F44" i="16"/>
  <c r="G43" i="16"/>
  <c r="H43" i="16" s="1"/>
  <c r="F43" i="16"/>
  <c r="H42" i="16"/>
  <c r="G42" i="16"/>
  <c r="F42" i="16"/>
  <c r="G41" i="16"/>
  <c r="H41" i="16" s="1"/>
  <c r="F41" i="16"/>
  <c r="G40" i="16"/>
  <c r="H40" i="16" s="1"/>
  <c r="F40" i="16"/>
  <c r="G39" i="16"/>
  <c r="H39" i="16" s="1"/>
  <c r="F39" i="16"/>
  <c r="G38" i="16"/>
  <c r="H38" i="16" s="1"/>
  <c r="F38" i="16"/>
  <c r="G37" i="16"/>
  <c r="H37" i="16" s="1"/>
  <c r="F37" i="16"/>
  <c r="H36" i="16"/>
  <c r="G36" i="16"/>
  <c r="F36" i="16"/>
  <c r="G35" i="16"/>
  <c r="H35" i="16" s="1"/>
  <c r="F35" i="16"/>
  <c r="G34" i="16"/>
  <c r="H34" i="16" s="1"/>
  <c r="F34" i="16"/>
  <c r="H33" i="16"/>
  <c r="H32" i="16"/>
  <c r="H31" i="16"/>
  <c r="G30" i="16"/>
  <c r="H30" i="16" s="1"/>
  <c r="F30" i="16"/>
  <c r="H29" i="16"/>
  <c r="G29" i="16"/>
  <c r="F29" i="16"/>
  <c r="G28" i="16"/>
  <c r="H28" i="16" s="1"/>
  <c r="F28" i="16"/>
  <c r="G27" i="16"/>
  <c r="H27" i="16" s="1"/>
  <c r="F27" i="16"/>
  <c r="H26" i="16"/>
  <c r="H25" i="16"/>
  <c r="H24" i="16"/>
  <c r="G23" i="16"/>
  <c r="H23" i="16" s="1"/>
  <c r="F23" i="16"/>
  <c r="H22" i="16"/>
  <c r="G22" i="16"/>
  <c r="F22" i="16"/>
  <c r="G21" i="16"/>
  <c r="H21" i="16" s="1"/>
  <c r="F21" i="16"/>
  <c r="G20" i="16"/>
  <c r="F20" i="16"/>
  <c r="H194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20" i="1"/>
  <c r="G20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F126" i="1"/>
  <c r="F125" i="1"/>
  <c r="G121" i="1"/>
  <c r="F121" i="1"/>
  <c r="G117" i="1"/>
  <c r="F117" i="1"/>
  <c r="G116" i="1"/>
  <c r="F116" i="1"/>
  <c r="G115" i="1"/>
  <c r="F115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86" i="1"/>
  <c r="D86" i="1"/>
  <c r="F86" i="1"/>
  <c r="G85" i="1"/>
  <c r="F85" i="1"/>
  <c r="G84" i="1"/>
  <c r="F84" i="1"/>
  <c r="G83" i="1"/>
  <c r="F83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0" i="1"/>
  <c r="F30" i="1"/>
  <c r="G29" i="1"/>
  <c r="F29" i="1"/>
  <c r="G28" i="1"/>
  <c r="F28" i="1"/>
  <c r="G27" i="1"/>
  <c r="F27" i="1"/>
  <c r="G23" i="1"/>
  <c r="F23" i="1"/>
  <c r="G22" i="1"/>
  <c r="F22" i="1"/>
  <c r="G21" i="1"/>
  <c r="F21" i="1"/>
  <c r="F20" i="1"/>
  <c r="G86" i="17" l="1"/>
  <c r="H86" i="17" s="1"/>
  <c r="G111" i="17"/>
  <c r="H111" i="17" s="1"/>
  <c r="G107" i="17"/>
  <c r="H107" i="17" s="1"/>
  <c r="G103" i="17"/>
  <c r="H103" i="17" s="1"/>
  <c r="G110" i="17"/>
  <c r="H110" i="17" s="1"/>
  <c r="G106" i="17"/>
  <c r="H106" i="17" s="1"/>
  <c r="G102" i="17"/>
  <c r="H102" i="17" s="1"/>
  <c r="G108" i="17"/>
  <c r="H108" i="17" s="1"/>
  <c r="G109" i="17"/>
  <c r="H109" i="17" s="1"/>
  <c r="G105" i="17"/>
  <c r="H105" i="17" s="1"/>
  <c r="G101" i="17"/>
  <c r="H101" i="17" s="1"/>
  <c r="G104" i="17"/>
  <c r="H104" i="17" s="1"/>
  <c r="G112" i="17"/>
  <c r="H112" i="17" s="1"/>
  <c r="G100" i="17"/>
  <c r="H100" i="17" s="1"/>
  <c r="G56" i="17"/>
  <c r="H56" i="17" s="1"/>
  <c r="G52" i="17"/>
  <c r="H52" i="17" s="1"/>
  <c r="G48" i="17"/>
  <c r="H48" i="17" s="1"/>
  <c r="G44" i="17"/>
  <c r="H44" i="17" s="1"/>
  <c r="G40" i="17"/>
  <c r="H40" i="17" s="1"/>
  <c r="G55" i="17"/>
  <c r="H55" i="17" s="1"/>
  <c r="G51" i="17"/>
  <c r="H51" i="17" s="1"/>
  <c r="G47" i="17"/>
  <c r="H47" i="17" s="1"/>
  <c r="G43" i="17"/>
  <c r="H43" i="17" s="1"/>
  <c r="G39" i="17"/>
  <c r="H39" i="17" s="1"/>
  <c r="G54" i="17"/>
  <c r="H54" i="17" s="1"/>
  <c r="G50" i="17"/>
  <c r="H50" i="17" s="1"/>
  <c r="G46" i="17"/>
  <c r="H46" i="17" s="1"/>
  <c r="G42" i="17"/>
  <c r="H42" i="17" s="1"/>
  <c r="G38" i="17"/>
  <c r="H38" i="17" s="1"/>
  <c r="G49" i="17"/>
  <c r="H49" i="17" s="1"/>
  <c r="G37" i="17"/>
  <c r="H37" i="17" s="1"/>
  <c r="G53" i="17"/>
  <c r="H53" i="17" s="1"/>
  <c r="G45" i="17"/>
  <c r="H45" i="17" s="1"/>
  <c r="G41" i="17"/>
  <c r="H41" i="17" s="1"/>
  <c r="G33" i="17"/>
  <c r="H33" i="17" s="1"/>
  <c r="G31" i="17"/>
  <c r="H31" i="17" s="1"/>
  <c r="G30" i="17"/>
  <c r="H30" i="17" s="1"/>
  <c r="G32" i="17"/>
  <c r="H32" i="17" s="1"/>
  <c r="G119" i="17"/>
  <c r="H119" i="17" s="1"/>
  <c r="G88" i="17"/>
  <c r="H88" i="17" s="1"/>
  <c r="G165" i="17"/>
  <c r="H165" i="17" s="1"/>
  <c r="G120" i="17"/>
  <c r="H120" i="17" s="1"/>
  <c r="G89" i="17"/>
  <c r="H89" i="17" s="1"/>
  <c r="G60" i="17"/>
  <c r="H60" i="17" s="1"/>
  <c r="G80" i="17"/>
  <c r="H80" i="17" s="1"/>
  <c r="G61" i="17"/>
  <c r="H61" i="17" s="1"/>
  <c r="G65" i="17"/>
  <c r="H65" i="17" s="1"/>
  <c r="G69" i="17"/>
  <c r="H69" i="17" s="1"/>
  <c r="G73" i="17"/>
  <c r="H73" i="17" s="1"/>
  <c r="G77" i="17"/>
  <c r="H77" i="17" s="1"/>
  <c r="G81" i="17"/>
  <c r="H81" i="17" s="1"/>
  <c r="G72" i="17"/>
  <c r="H72" i="17" s="1"/>
  <c r="G64" i="17"/>
  <c r="H64" i="17" s="1"/>
  <c r="G76" i="17"/>
  <c r="H76" i="17" s="1"/>
  <c r="G62" i="17"/>
  <c r="H62" i="17" s="1"/>
  <c r="G66" i="17"/>
  <c r="H66" i="17" s="1"/>
  <c r="G70" i="17"/>
  <c r="H70" i="17" s="1"/>
  <c r="G74" i="17"/>
  <c r="H74" i="17" s="1"/>
  <c r="G78" i="17"/>
  <c r="H78" i="17" s="1"/>
  <c r="G68" i="17"/>
  <c r="H68" i="17" s="1"/>
  <c r="G67" i="17"/>
  <c r="H67" i="17" s="1"/>
  <c r="G71" i="17"/>
  <c r="H71" i="17" s="1"/>
  <c r="G75" i="17"/>
  <c r="H75" i="17" s="1"/>
  <c r="G79" i="17"/>
  <c r="H79" i="17" s="1"/>
  <c r="H20" i="16"/>
  <c r="H194" i="16" s="1"/>
  <c r="G169" i="17" l="1"/>
  <c r="H169" i="17" s="1"/>
  <c r="G170" i="17"/>
  <c r="H170" i="17" s="1"/>
  <c r="G160" i="17"/>
  <c r="H160" i="17" s="1"/>
  <c r="G164" i="17"/>
  <c r="H164" i="17" s="1"/>
  <c r="G168" i="17"/>
  <c r="H168" i="17" s="1"/>
  <c r="G159" i="17"/>
  <c r="H159" i="17" s="1"/>
  <c r="G163" i="17"/>
  <c r="H163" i="17" s="1"/>
  <c r="G162" i="17"/>
  <c r="H162" i="17" s="1"/>
  <c r="G167" i="17"/>
  <c r="H167" i="17" s="1"/>
  <c r="G166" i="17"/>
  <c r="H166" i="17" s="1"/>
  <c r="G161" i="17"/>
  <c r="H161" i="17" s="1"/>
  <c r="G25" i="17"/>
  <c r="H25" i="17" s="1"/>
  <c r="G24" i="17"/>
  <c r="H24" i="17" s="1"/>
  <c r="G23" i="17"/>
  <c r="H23" i="17" s="1"/>
  <c r="G26" i="17"/>
  <c r="H26" i="17" s="1"/>
  <c r="G192" i="17"/>
  <c r="H192" i="17" s="1"/>
  <c r="G188" i="17"/>
  <c r="H188" i="17" s="1"/>
  <c r="G184" i="17"/>
  <c r="H184" i="17" s="1"/>
  <c r="G180" i="17"/>
  <c r="H180" i="17" s="1"/>
  <c r="G195" i="17"/>
  <c r="H195" i="17" s="1"/>
  <c r="G191" i="17"/>
  <c r="H191" i="17" s="1"/>
  <c r="G187" i="17"/>
  <c r="H187" i="17" s="1"/>
  <c r="G183" i="17"/>
  <c r="H183" i="17" s="1"/>
  <c r="G194" i="17"/>
  <c r="H194" i="17" s="1"/>
  <c r="G190" i="17"/>
  <c r="H190" i="17" s="1"/>
  <c r="G186" i="17"/>
  <c r="H186" i="17" s="1"/>
  <c r="G182" i="17"/>
  <c r="H182" i="17" s="1"/>
  <c r="G193" i="17"/>
  <c r="H193" i="17" s="1"/>
  <c r="G189" i="17"/>
  <c r="H189" i="17" s="1"/>
  <c r="G185" i="17"/>
  <c r="H185" i="17" s="1"/>
  <c r="G181" i="17"/>
  <c r="H181" i="17" s="1"/>
  <c r="H197" i="17" l="1"/>
  <c r="C4" i="17" s="1"/>
</calcChain>
</file>

<file path=xl/sharedStrings.xml><?xml version="1.0" encoding="utf-8"?>
<sst xmlns="http://schemas.openxmlformats.org/spreadsheetml/2006/main" count="1254" uniqueCount="264">
  <si>
    <t>MW</t>
    <phoneticPr fontId="3" type="noConversion"/>
  </si>
  <si>
    <t>1_2_Diacyl_3_beta_D_galactosyl_sn_glycerol_MGDG</t>
    <phoneticPr fontId="3" type="noConversion"/>
  </si>
  <si>
    <t>Heldal et al., 2003</t>
    <phoneticPr fontId="3" type="noConversion"/>
  </si>
  <si>
    <t>Cadmium</t>
  </si>
  <si>
    <t>Ho et al., 2003</t>
    <phoneticPr fontId="3" type="noConversion"/>
  </si>
  <si>
    <t>Chloride_ion</t>
  </si>
  <si>
    <t>Magnesium_cation</t>
  </si>
  <si>
    <t>Molybdenum</t>
  </si>
  <si>
    <t>Sodium_cation</t>
  </si>
  <si>
    <t>Strontium_cation</t>
  </si>
  <si>
    <t>Zn2</t>
  </si>
  <si>
    <t>Deoxyguanosine</t>
    <phoneticPr fontId="3" type="noConversion"/>
  </si>
  <si>
    <t>C10H13N5O4</t>
  </si>
  <si>
    <t>Guanine</t>
    <phoneticPr fontId="3" type="noConversion"/>
  </si>
  <si>
    <t>C5H5N5O</t>
  </si>
  <si>
    <t xml:space="preserve">Knoop et al., 2013 </t>
    <phoneticPr fontId="3" type="noConversion"/>
  </si>
  <si>
    <t>Adenosine</t>
  </si>
  <si>
    <t>C10H15N5O5</t>
    <phoneticPr fontId="3" type="noConversion"/>
  </si>
  <si>
    <t>Adenine</t>
  </si>
  <si>
    <t>C5H5N5</t>
  </si>
  <si>
    <t>Deoxyadenosine</t>
  </si>
  <si>
    <t>C10H13N5O3</t>
  </si>
  <si>
    <t>Cytidine</t>
  </si>
  <si>
    <t>C9H13N3O5</t>
  </si>
  <si>
    <t>Deoxycytidine</t>
  </si>
  <si>
    <t>C9H13N3O4</t>
  </si>
  <si>
    <t>all_trans_zeta_Carotene</t>
  </si>
  <si>
    <t>C40H60</t>
  </si>
  <si>
    <t>default low value</t>
    <phoneticPr fontId="3" type="noConversion"/>
  </si>
  <si>
    <t>Lycopene</t>
  </si>
  <si>
    <t>Partensky 1993 high light</t>
    <phoneticPr fontId="3" type="noConversion"/>
  </si>
  <si>
    <t>Divinylchlorophyll_b</t>
  </si>
  <si>
    <t>C55H73MgN4O6</t>
    <phoneticPr fontId="3" type="noConversion"/>
  </si>
  <si>
    <t>7_8_Dihydro_beta_carotene</t>
  </si>
  <si>
    <t>Lipid_A_disaccharide</t>
  </si>
  <si>
    <t>C68H129N2O20P</t>
  </si>
  <si>
    <t xml:space="preserve">Knoop et al., 2013 </t>
    <phoneticPr fontId="3" type="noConversion"/>
  </si>
  <si>
    <t>Crosslinked_peptideglycan</t>
    <phoneticPr fontId="3" type="noConversion"/>
  </si>
  <si>
    <t>C40H64N8O21</t>
    <phoneticPr fontId="3" type="noConversion"/>
  </si>
  <si>
    <t>di_trans_poly_cis_Undecaprenyl_diphosphate</t>
    <phoneticPr fontId="3" type="noConversion"/>
  </si>
  <si>
    <t>C55H92O7P2</t>
  </si>
  <si>
    <t>Glycogen</t>
    <phoneticPr fontId="3" type="noConversion"/>
  </si>
  <si>
    <t>C6H10O5</t>
    <phoneticPr fontId="3" type="noConversion"/>
  </si>
  <si>
    <t>AminoSugars</t>
    <phoneticPr fontId="3" type="noConversion"/>
  </si>
  <si>
    <t>CDP_3_6_dideoxy_D_mannose</t>
  </si>
  <si>
    <t>C15H25N3O14P2</t>
  </si>
  <si>
    <t>free exchange</t>
    <phoneticPr fontId="3" type="noConversion"/>
  </si>
  <si>
    <t>UDP_glucuronate</t>
    <phoneticPr fontId="3" type="noConversion"/>
  </si>
  <si>
    <t>C15H22N2O18P2</t>
  </si>
  <si>
    <t>Spermidine</t>
  </si>
  <si>
    <t>C7H19N3</t>
  </si>
  <si>
    <t>Malonyl_CoA</t>
  </si>
  <si>
    <t>C24H38N7O19P3S</t>
  </si>
  <si>
    <t>NAD</t>
  </si>
  <si>
    <t>C21H28N7O14P2</t>
  </si>
  <si>
    <t>NADH</t>
  </si>
  <si>
    <t>C21H29N7O14P2</t>
  </si>
  <si>
    <t>NADP</t>
  </si>
  <si>
    <t>C21H29N7O17P3</t>
  </si>
  <si>
    <t>Nogales et al., 2012</t>
    <phoneticPr fontId="3" type="noConversion"/>
  </si>
  <si>
    <t>NADPH</t>
  </si>
  <si>
    <t>C21H30N7O17P3</t>
  </si>
  <si>
    <t>FAD</t>
  </si>
  <si>
    <t>C27H33N9O15P2</t>
  </si>
  <si>
    <t>Nogales et al., 2012</t>
    <phoneticPr fontId="3" type="noConversion"/>
  </si>
  <si>
    <t>Tetrahydrofolate</t>
  </si>
  <si>
    <t>C19H23N7O6</t>
  </si>
  <si>
    <t>5_10_Methylenetetrahydrofolate</t>
  </si>
  <si>
    <t>C20H23N7O6</t>
  </si>
  <si>
    <t>5_Methyltetrahydrofolate</t>
  </si>
  <si>
    <t>C20H25N7O6</t>
  </si>
  <si>
    <t>low</t>
    <phoneticPr fontId="3" type="noConversion"/>
  </si>
  <si>
    <t>Calcium_cation</t>
  </si>
  <si>
    <t>C6H13NO2</t>
  </si>
  <si>
    <t>L_Leucine</t>
  </si>
  <si>
    <t>L_Lysine</t>
  </si>
  <si>
    <t>C6H14N2O2</t>
  </si>
  <si>
    <t>L_Methionine</t>
  </si>
  <si>
    <t>C5H11NO2S</t>
  </si>
  <si>
    <t>L_Phenylalanine</t>
  </si>
  <si>
    <t>C9H11NO2</t>
  </si>
  <si>
    <t>L_Proline</t>
  </si>
  <si>
    <t>C5H9NO2</t>
  </si>
  <si>
    <t>L_Serine</t>
  </si>
  <si>
    <t>C3H7NO3</t>
  </si>
  <si>
    <t>L_Threonine</t>
  </si>
  <si>
    <t>C4H9NO3</t>
  </si>
  <si>
    <t>L_Tryptophan</t>
  </si>
  <si>
    <t>C11H12N2O2</t>
  </si>
  <si>
    <t>L_Tyrosine</t>
  </si>
  <si>
    <t>C9H11NO3</t>
  </si>
  <si>
    <t>L_Valine</t>
  </si>
  <si>
    <t>C5H11NO2</t>
  </si>
  <si>
    <t>Qian et al., 2008</t>
    <phoneticPr fontId="3" type="noConversion"/>
  </si>
  <si>
    <t>L_Selenomethionine</t>
  </si>
  <si>
    <t>C5H11NO2Se</t>
  </si>
  <si>
    <t>Qian et al., 2008</t>
    <phoneticPr fontId="3" type="noConversion"/>
  </si>
  <si>
    <t>L_Selenocysteine</t>
  </si>
  <si>
    <t>C3H7NO2Se</t>
  </si>
  <si>
    <t>Qian et al., 2008</t>
    <phoneticPr fontId="3" type="noConversion"/>
  </si>
  <si>
    <t>1_2_Diacyl_3_beta_D_galactosyl_sn_glycerol_MGDG</t>
    <phoneticPr fontId="3" type="noConversion"/>
  </si>
  <si>
    <t>C11H16O10R2</t>
    <phoneticPr fontId="3" type="noConversion"/>
  </si>
  <si>
    <t>van Mooy et al., 2006</t>
    <phoneticPr fontId="3" type="noConversion"/>
  </si>
  <si>
    <t>Digalactosyl_diacylglycerol</t>
    <phoneticPr fontId="3" type="noConversion"/>
  </si>
  <si>
    <t>C17H26O15R2</t>
  </si>
  <si>
    <t>Sulfoquinovosyldiacylglycerol</t>
    <phoneticPr fontId="3" type="noConversion"/>
  </si>
  <si>
    <t>C11H16O12SR2</t>
  </si>
  <si>
    <t>Phosphatidylglycerol</t>
    <phoneticPr fontId="3" type="noConversion"/>
  </si>
  <si>
    <t>C8H13O10PR2</t>
  </si>
  <si>
    <t>FreeFA</t>
    <phoneticPr fontId="3" type="noConversion"/>
  </si>
  <si>
    <t>Tetradecanoic_acid</t>
    <phoneticPr fontId="3" type="noConversion"/>
  </si>
  <si>
    <t>C14H28O2</t>
  </si>
  <si>
    <t>free exchange</t>
    <phoneticPr fontId="3" type="noConversion"/>
  </si>
  <si>
    <t>Hexadecanoic_acid</t>
  </si>
  <si>
    <t>C16H32O2</t>
  </si>
  <si>
    <t>free exchange</t>
    <phoneticPr fontId="3" type="noConversion"/>
  </si>
  <si>
    <t>Octadecanoic_acid</t>
    <phoneticPr fontId="3" type="noConversion"/>
  </si>
  <si>
    <t>C18H36O2</t>
  </si>
  <si>
    <t>3Z_Phycocyanobilin</t>
    <phoneticPr fontId="3" type="noConversion"/>
  </si>
  <si>
    <t>C33H38N4O6</t>
  </si>
  <si>
    <t>Heldal et al., 2003</t>
    <phoneticPr fontId="3" type="noConversion"/>
  </si>
  <si>
    <t>Cobalt_ion</t>
  </si>
  <si>
    <t>Copper</t>
  </si>
  <si>
    <t>Ho et al., 2003</t>
    <phoneticPr fontId="3" type="noConversion"/>
  </si>
  <si>
    <t>Fe2</t>
  </si>
  <si>
    <t>K</t>
  </si>
  <si>
    <t>default low value</t>
    <phoneticPr fontId="3" type="noConversion"/>
  </si>
  <si>
    <t>3Z_Phycoerythrobilin</t>
    <phoneticPr fontId="3" type="noConversion"/>
  </si>
  <si>
    <t>default low value</t>
    <phoneticPr fontId="3" type="noConversion"/>
  </si>
  <si>
    <t>Divinylchlorophyll_a</t>
  </si>
  <si>
    <t>C55H72MgN4O5</t>
    <phoneticPr fontId="3" type="noConversion"/>
  </si>
  <si>
    <t>Partensky 1993 high light</t>
    <phoneticPr fontId="3" type="noConversion"/>
  </si>
  <si>
    <t>Zeaxanthin</t>
  </si>
  <si>
    <t>C40H56O2</t>
  </si>
  <si>
    <t>alpha_Carotene</t>
  </si>
  <si>
    <t>C40H56</t>
  </si>
  <si>
    <t>Partensky 1993 high light</t>
    <phoneticPr fontId="3" type="noConversion"/>
  </si>
  <si>
    <t>beta_Carotene</t>
  </si>
  <si>
    <t>C40H58</t>
  </si>
  <si>
    <t>default low value</t>
    <phoneticPr fontId="3" type="noConversion"/>
  </si>
  <si>
    <t>delta_Carotene</t>
  </si>
  <si>
    <t>gamma_Carotene</t>
  </si>
  <si>
    <t>Thymidine</t>
  </si>
  <si>
    <t>C10H14N2O5</t>
  </si>
  <si>
    <t>Uracil</t>
  </si>
  <si>
    <t>C4H4N2O2</t>
  </si>
  <si>
    <t xml:space="preserve">Knoop et al., 2013 </t>
    <phoneticPr fontId="3" type="noConversion"/>
  </si>
  <si>
    <t>Uridine</t>
  </si>
  <si>
    <t>C9H12N2O6</t>
  </si>
  <si>
    <t>Guanosine</t>
  </si>
  <si>
    <t>C10H13N5O5</t>
  </si>
  <si>
    <t>Xanthosine</t>
  </si>
  <si>
    <t>C10H12N4O6</t>
  </si>
  <si>
    <t>Inosine</t>
  </si>
  <si>
    <t>C10H12N4O5</t>
  </si>
  <si>
    <t>Cytosine</t>
  </si>
  <si>
    <t>C4H5N3O</t>
  </si>
  <si>
    <t>Deoxyuridine</t>
  </si>
  <si>
    <t>C9H12N2O5</t>
  </si>
  <si>
    <t>Deoxyribose</t>
  </si>
  <si>
    <t>C5H10O4</t>
  </si>
  <si>
    <t>epsilon_Carotene</t>
  </si>
  <si>
    <t>iJC581 biomass objective function</t>
    <phoneticPr fontId="3" type="noConversion"/>
  </si>
  <si>
    <t>Component</t>
    <phoneticPr fontId="3" type="noConversion"/>
  </si>
  <si>
    <t>Biomass Composition (g/gDW)</t>
    <phoneticPr fontId="3" type="noConversion"/>
  </si>
  <si>
    <t>Reference</t>
    <phoneticPr fontId="3" type="noConversion"/>
  </si>
  <si>
    <t>Protein</t>
  </si>
  <si>
    <t>Qian et al., 2008</t>
    <phoneticPr fontId="3" type="noConversion"/>
  </si>
  <si>
    <t>lipid</t>
  </si>
  <si>
    <t>Carbon_storage</t>
  </si>
  <si>
    <t>Cell_wall</t>
  </si>
  <si>
    <t>Ting et al., 2007</t>
    <phoneticPr fontId="3" type="noConversion"/>
  </si>
  <si>
    <t>pigments</t>
  </si>
  <si>
    <t>ribonucleic_acids</t>
  </si>
  <si>
    <t>amino_acid_pool</t>
    <phoneticPr fontId="3" type="noConversion"/>
  </si>
  <si>
    <t>Nogales et al., 2012</t>
    <phoneticPr fontId="3" type="noConversion"/>
  </si>
  <si>
    <t>BioPool</t>
  </si>
  <si>
    <t>Nogales et al., 2012</t>
    <phoneticPr fontId="3" type="noConversion"/>
  </si>
  <si>
    <t>Bmineral</t>
  </si>
  <si>
    <t>Qian et al., 2008</t>
    <phoneticPr fontId="3" type="noConversion"/>
  </si>
  <si>
    <t>deoxyribonucleic_acids</t>
  </si>
  <si>
    <t>genome</t>
    <phoneticPr fontId="3" type="noConversion"/>
  </si>
  <si>
    <t>Free_nucleic_acids</t>
  </si>
  <si>
    <t xml:space="preserve">Knoop et al., 2013 </t>
    <phoneticPr fontId="3" type="noConversion"/>
  </si>
  <si>
    <t>Component</t>
    <phoneticPr fontId="3" type="noConversion"/>
  </si>
  <si>
    <t>Metabolite</t>
    <phoneticPr fontId="3" type="noConversion"/>
  </si>
  <si>
    <t>Formula</t>
    <phoneticPr fontId="3" type="noConversion"/>
  </si>
  <si>
    <t>MW</t>
    <phoneticPr fontId="3" type="noConversion"/>
  </si>
  <si>
    <t>Molar Mass Composition (mmol/g component)</t>
    <phoneticPr fontId="3" type="noConversion"/>
  </si>
  <si>
    <t>Mass Composition [g met g component-1]</t>
    <phoneticPr fontId="3" type="noConversion"/>
  </si>
  <si>
    <t>Molar Composition [mmol gDW-1]</t>
    <phoneticPr fontId="3" type="noConversion"/>
  </si>
  <si>
    <t>Reference</t>
    <phoneticPr fontId="3" type="noConversion"/>
  </si>
  <si>
    <t>dATP</t>
  </si>
  <si>
    <t>C10H16N5O12P3</t>
  </si>
  <si>
    <t>genome</t>
    <phoneticPr fontId="3" type="noConversion"/>
  </si>
  <si>
    <t>dCTP</t>
  </si>
  <si>
    <t>C9H16N3O13P3</t>
  </si>
  <si>
    <t>dTTP</t>
  </si>
  <si>
    <t>C10H17N2O14P3</t>
  </si>
  <si>
    <t>dGTP</t>
  </si>
  <si>
    <t>C10H16N5O13P3</t>
  </si>
  <si>
    <t>AMP</t>
  </si>
  <si>
    <t>C10H14N5O7P</t>
  </si>
  <si>
    <t>Qian et al., 2008</t>
    <phoneticPr fontId="3" type="noConversion"/>
  </si>
  <si>
    <t>GMP</t>
  </si>
  <si>
    <t>C10H14N5O8P</t>
  </si>
  <si>
    <t>CMP</t>
  </si>
  <si>
    <t>C9H14N3O8P</t>
  </si>
  <si>
    <t>UMP</t>
  </si>
  <si>
    <t>C9H13N2O9P</t>
  </si>
  <si>
    <t>amino_acid_pool</t>
    <phoneticPr fontId="3" type="noConversion"/>
  </si>
  <si>
    <t>L_Alanine</t>
  </si>
  <si>
    <t>C3H7NO2</t>
  </si>
  <si>
    <t>Qian et al., 2008</t>
    <phoneticPr fontId="3" type="noConversion"/>
  </si>
  <si>
    <t>L_Arginine</t>
  </si>
  <si>
    <t>C6H14N4O2</t>
  </si>
  <si>
    <t>L_Asparagine</t>
  </si>
  <si>
    <t>C4H8N2O3</t>
  </si>
  <si>
    <t>L_Aspartate</t>
  </si>
  <si>
    <t>C4H7NO4</t>
  </si>
  <si>
    <t>L_Cystine</t>
  </si>
  <si>
    <t>C6H12N2O4S2</t>
  </si>
  <si>
    <t>L_Glutamate</t>
  </si>
  <si>
    <t>C5H9NO4</t>
  </si>
  <si>
    <t>L_Glutamine</t>
  </si>
  <si>
    <t>C5H10N2O3</t>
  </si>
  <si>
    <t>Glycine</t>
  </si>
  <si>
    <t>C2H5NO2</t>
  </si>
  <si>
    <t>L_Histidine</t>
  </si>
  <si>
    <t>C6H9N3O2</t>
  </si>
  <si>
    <t>L_Isoleucine</t>
  </si>
  <si>
    <t>Nogales et al., 2012</t>
    <phoneticPr fontId="3" type="noConversion"/>
  </si>
  <si>
    <t>Acetyl_CoA</t>
  </si>
  <si>
    <t>C23H38N7O17P3S</t>
  </si>
  <si>
    <t>CoA</t>
  </si>
  <si>
    <t>C21H36N7O16P3S</t>
  </si>
  <si>
    <t>Thiamin_diphosphate</t>
  </si>
  <si>
    <t>C12H19N4O7P2S</t>
  </si>
  <si>
    <t>Heme_O</t>
  </si>
  <si>
    <t>C49H58FeN4O5</t>
  </si>
  <si>
    <t>Glutathione</t>
  </si>
  <si>
    <t>C10H17N3O6S</t>
  </si>
  <si>
    <t>Cobamide_coenzyme</t>
  </si>
  <si>
    <t>C72H100CoN18O17P</t>
  </si>
  <si>
    <t>di_trans_poly_cis_Undecaprenyl_diphosphate</t>
  </si>
  <si>
    <t>10_Formyltetrahydrofolate</t>
  </si>
  <si>
    <t>C20H23N7O7</t>
  </si>
  <si>
    <t>Chorismate</t>
  </si>
  <si>
    <t>C10H10O6</t>
  </si>
  <si>
    <t>S_Adenosyl_L_methionine</t>
  </si>
  <si>
    <t>C15H22N6O5S</t>
  </si>
  <si>
    <t>Riboflavin</t>
  </si>
  <si>
    <t>C17H20N4O6</t>
  </si>
  <si>
    <t>Biotin</t>
  </si>
  <si>
    <t>C10H16N2O3S</t>
  </si>
  <si>
    <t>g / gDW</t>
  </si>
  <si>
    <t>g/GDW</t>
  </si>
  <si>
    <t>Summed biomass (g/gDW):</t>
  </si>
  <si>
    <t>iSO595 biomass objective function</t>
  </si>
  <si>
    <t>The values marked in red are changed from iJC568</t>
  </si>
  <si>
    <t>iSO595v6</t>
  </si>
  <si>
    <t>iSO595v7</t>
  </si>
  <si>
    <t>Biomass sum iSO595v6</t>
  </si>
  <si>
    <t>Biomass sum iSO595v7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</si>
</sst>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sz val="14"/>
      <name val="Verdana"/>
    </font>
    <font>
      <b/>
      <sz val="12"/>
      <name val="Verdana"/>
    </font>
    <font>
      <sz val="12"/>
      <name val="Verdana"/>
    </font>
    <font>
      <sz val="10"/>
      <color indexed="10"/>
      <name val="Verdana"/>
    </font>
    <font>
      <sz val="10"/>
      <color indexed="10"/>
      <name val="Arial"/>
    </font>
    <font>
      <sz val="10"/>
      <name val="Arial"/>
      <family val="2"/>
    </font>
    <font>
      <b/>
      <sz val="12"/>
      <name val="Verdana"/>
      <family val="2"/>
    </font>
    <font>
      <b/>
      <sz val="10"/>
      <color rgb="FFFF0000"/>
      <name val="Verdana"/>
      <family val="2"/>
    </font>
    <font>
      <sz val="10"/>
      <color rgb="FFFF0000"/>
      <name val="Verdana"/>
      <family val="2"/>
    </font>
    <font>
      <sz val="10"/>
      <color rgb="FFFF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8" fillId="0" borderId="0" xfId="0" applyNumberFormat="1" applyFont="1"/>
    <xf numFmtId="0" fontId="0" fillId="0" borderId="0" xfId="0" applyAlignment="1"/>
    <xf numFmtId="11" fontId="2" fillId="0" borderId="0" xfId="0" applyNumberFormat="1" applyFont="1"/>
    <xf numFmtId="11" fontId="1" fillId="0" borderId="0" xfId="0" applyNumberFormat="1" applyFont="1"/>
    <xf numFmtId="0" fontId="9" fillId="0" borderId="0" xfId="0" applyNumberFormat="1" applyFont="1" applyFill="1" applyBorder="1" applyAlignment="1" applyProtection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24027-2943-4CC3-A7DE-07F47E169232}">
  <dimension ref="A1:J197"/>
  <sheetViews>
    <sheetView tabSelected="1" workbookViewId="0">
      <selection activeCell="E6" sqref="E6"/>
    </sheetView>
  </sheetViews>
  <sheetFormatPr defaultColWidth="11" defaultRowHeight="13.5"/>
  <cols>
    <col min="1" max="1" width="20" customWidth="1"/>
    <col min="2" max="2" width="24.15234375" customWidth="1"/>
    <col min="3" max="3" width="16.23046875" customWidth="1"/>
    <col min="4" max="4" width="12" customWidth="1"/>
    <col min="5" max="5" width="46.23046875" style="1" customWidth="1"/>
    <col min="6" max="6" width="41.84375" style="1" customWidth="1"/>
    <col min="7" max="8" width="34.23046875" customWidth="1"/>
    <col min="9" max="9" width="19.765625" customWidth="1"/>
    <col min="10" max="10" width="12" customWidth="1"/>
  </cols>
  <sheetData>
    <row r="1" spans="1:7">
      <c r="A1" t="s">
        <v>258</v>
      </c>
    </row>
    <row r="2" spans="1:7">
      <c r="B2" s="14" t="s">
        <v>259</v>
      </c>
    </row>
    <row r="3" spans="1:7">
      <c r="B3" s="13" t="s">
        <v>262</v>
      </c>
      <c r="C3" s="13">
        <v>0.98729999999999996</v>
      </c>
    </row>
    <row r="4" spans="1:7">
      <c r="B4" s="13" t="s">
        <v>263</v>
      </c>
      <c r="C4" s="13">
        <f>H197</f>
        <v>0.99991666590259709</v>
      </c>
    </row>
    <row r="5" spans="1:7">
      <c r="B5" s="14"/>
      <c r="C5" s="13"/>
    </row>
    <row r="6" spans="1:7" ht="17.5">
      <c r="B6" s="16" t="s">
        <v>164</v>
      </c>
      <c r="C6" s="16"/>
    </row>
    <row r="7" spans="1:7" ht="17.5">
      <c r="A7" s="2" t="s">
        <v>163</v>
      </c>
      <c r="B7" s="17" t="s">
        <v>260</v>
      </c>
      <c r="C7" s="17" t="s">
        <v>261</v>
      </c>
      <c r="D7" s="2" t="s">
        <v>165</v>
      </c>
      <c r="E7"/>
      <c r="G7" s="1"/>
    </row>
    <row r="8" spans="1:7">
      <c r="A8" s="1" t="s">
        <v>166</v>
      </c>
      <c r="B8" s="15">
        <v>0.64100000000000001</v>
      </c>
      <c r="C8" s="15">
        <f>B8/$C$3</f>
        <v>0.64924541679327463</v>
      </c>
      <c r="D8" t="s">
        <v>93</v>
      </c>
      <c r="E8"/>
      <c r="G8" s="1"/>
    </row>
    <row r="9" spans="1:7">
      <c r="A9" s="1" t="s">
        <v>168</v>
      </c>
      <c r="B9" s="15">
        <v>0.1268</v>
      </c>
      <c r="C9" s="15">
        <f t="shared" ref="C9:C18" si="0">B9/$C$3</f>
        <v>0.12843107464802997</v>
      </c>
      <c r="D9" t="s">
        <v>93</v>
      </c>
      <c r="E9"/>
      <c r="G9" s="1"/>
    </row>
    <row r="10" spans="1:7">
      <c r="A10" s="1" t="s">
        <v>169</v>
      </c>
      <c r="B10" s="14">
        <v>0</v>
      </c>
      <c r="C10" s="15">
        <f t="shared" si="0"/>
        <v>0</v>
      </c>
      <c r="D10" t="s">
        <v>93</v>
      </c>
      <c r="E10"/>
      <c r="G10" s="1"/>
    </row>
    <row r="11" spans="1:7">
      <c r="A11" s="1" t="s">
        <v>170</v>
      </c>
      <c r="B11" s="14">
        <v>5.5280000000000003E-2</v>
      </c>
      <c r="C11" s="15">
        <f t="shared" si="0"/>
        <v>5.5991086802390365E-2</v>
      </c>
      <c r="D11" t="s">
        <v>171</v>
      </c>
      <c r="E11"/>
      <c r="G11" s="1"/>
    </row>
    <row r="12" spans="1:7">
      <c r="A12" s="1" t="s">
        <v>172</v>
      </c>
      <c r="B12" s="15">
        <v>4.2000000000000003E-2</v>
      </c>
      <c r="C12" s="15">
        <f t="shared" si="0"/>
        <v>4.2540261318748107E-2</v>
      </c>
      <c r="D12" t="s">
        <v>93</v>
      </c>
      <c r="E12"/>
      <c r="G12" s="1"/>
    </row>
    <row r="13" spans="1:7">
      <c r="A13" s="1" t="s">
        <v>173</v>
      </c>
      <c r="B13" s="15">
        <v>5.1839999999999997E-2</v>
      </c>
      <c r="C13" s="15">
        <f t="shared" si="0"/>
        <v>5.2506836827711942E-2</v>
      </c>
      <c r="D13" t="s">
        <v>93</v>
      </c>
      <c r="E13"/>
      <c r="G13" s="1"/>
    </row>
    <row r="14" spans="1:7">
      <c r="A14" s="1" t="s">
        <v>174</v>
      </c>
      <c r="B14" s="15">
        <v>2.3199999999999998E-2</v>
      </c>
      <c r="C14" s="15">
        <f t="shared" si="0"/>
        <v>2.3498430061784665E-2</v>
      </c>
      <c r="D14" t="s">
        <v>59</v>
      </c>
      <c r="E14"/>
      <c r="G14" s="1"/>
    </row>
    <row r="15" spans="1:7">
      <c r="A15" s="1" t="s">
        <v>176</v>
      </c>
      <c r="B15" s="14">
        <v>3.2000000000000001E-2</v>
      </c>
      <c r="C15" s="15">
        <f t="shared" si="0"/>
        <v>3.2411627671427128E-2</v>
      </c>
      <c r="D15" t="s">
        <v>59</v>
      </c>
      <c r="E15"/>
      <c r="G15" s="1"/>
    </row>
    <row r="16" spans="1:7">
      <c r="A16" s="1" t="s">
        <v>178</v>
      </c>
      <c r="B16" s="14">
        <v>2.6499999999999999E-2</v>
      </c>
      <c r="C16" s="15">
        <f t="shared" si="0"/>
        <v>2.6840879165400587E-2</v>
      </c>
      <c r="D16" t="s">
        <v>93</v>
      </c>
      <c r="E16"/>
      <c r="G16" s="1"/>
    </row>
    <row r="17" spans="1:9">
      <c r="A17" s="1" t="s">
        <v>180</v>
      </c>
      <c r="B17" s="15">
        <v>1.2959999999999999E-2</v>
      </c>
      <c r="C17" s="15">
        <f t="shared" si="0"/>
        <v>1.3126709206927985E-2</v>
      </c>
      <c r="D17" t="s">
        <v>181</v>
      </c>
      <c r="E17"/>
      <c r="G17" s="1"/>
    </row>
    <row r="18" spans="1:9">
      <c r="A18" s="1" t="s">
        <v>182</v>
      </c>
      <c r="B18" s="15">
        <v>1.1050000000000001E-3</v>
      </c>
      <c r="C18" s="15">
        <f t="shared" si="0"/>
        <v>1.119214018028968E-3</v>
      </c>
      <c r="D18" t="s">
        <v>15</v>
      </c>
      <c r="E18"/>
      <c r="G18" s="1"/>
    </row>
    <row r="19" spans="1:9">
      <c r="A19" s="1"/>
      <c r="B19" s="1"/>
    </row>
    <row r="21" spans="1:9" s="5" customFormat="1" ht="15">
      <c r="A21" s="4" t="s">
        <v>163</v>
      </c>
      <c r="B21" s="4" t="s">
        <v>185</v>
      </c>
      <c r="C21" s="4" t="s">
        <v>186</v>
      </c>
      <c r="D21" s="4" t="s">
        <v>0</v>
      </c>
      <c r="E21" s="4" t="s">
        <v>188</v>
      </c>
      <c r="F21" s="4" t="s">
        <v>189</v>
      </c>
      <c r="G21" s="4" t="s">
        <v>190</v>
      </c>
      <c r="H21" s="12" t="s">
        <v>255</v>
      </c>
      <c r="I21" s="4" t="s">
        <v>165</v>
      </c>
    </row>
    <row r="22" spans="1:9">
      <c r="A22" s="1" t="s">
        <v>180</v>
      </c>
      <c r="B22" s="6"/>
    </row>
    <row r="23" spans="1:9">
      <c r="B23" t="s">
        <v>192</v>
      </c>
      <c r="C23" t="s">
        <v>193</v>
      </c>
      <c r="D23">
        <v>491.1816</v>
      </c>
      <c r="E23" s="1">
        <v>0.71256740887687975</v>
      </c>
      <c r="F23" s="1">
        <f>E23*D23/1000</f>
        <v>0.35</v>
      </c>
      <c r="G23">
        <f>E23*C$17</f>
        <v>9.3536651666609565E-3</v>
      </c>
      <c r="H23">
        <f>G23*D23/1000</f>
        <v>4.5943482224247954E-3</v>
      </c>
      <c r="I23" t="s">
        <v>181</v>
      </c>
    </row>
    <row r="24" spans="1:9">
      <c r="B24" t="s">
        <v>195</v>
      </c>
      <c r="C24" t="s">
        <v>196</v>
      </c>
      <c r="D24">
        <v>467.15690000000001</v>
      </c>
      <c r="E24" s="1">
        <v>0.32109126505463154</v>
      </c>
      <c r="F24" s="1">
        <f>E24*D24/1000</f>
        <v>0.15</v>
      </c>
      <c r="G24">
        <f>E24*C$17</f>
        <v>4.2148716652567857E-3</v>
      </c>
      <c r="H24">
        <f t="shared" ref="H24:H87" si="1">G24*D24/1000</f>
        <v>1.9690063810391977E-3</v>
      </c>
      <c r="I24" t="s">
        <v>181</v>
      </c>
    </row>
    <row r="25" spans="1:9">
      <c r="B25" t="s">
        <v>197</v>
      </c>
      <c r="C25" t="s">
        <v>198</v>
      </c>
      <c r="D25">
        <v>482.16829999999999</v>
      </c>
      <c r="E25" s="1">
        <v>0.72588762056734135</v>
      </c>
      <c r="F25" s="1">
        <f>E25*D25/1000</f>
        <v>0.35</v>
      </c>
      <c r="G25">
        <f>E25*C$17</f>
        <v>9.5285157120963675E-3</v>
      </c>
      <c r="H25">
        <f t="shared" si="1"/>
        <v>4.5943482224247954E-3</v>
      </c>
      <c r="I25" t="s">
        <v>181</v>
      </c>
    </row>
    <row r="26" spans="1:9">
      <c r="B26" t="s">
        <v>199</v>
      </c>
      <c r="C26" t="s">
        <v>200</v>
      </c>
      <c r="D26">
        <v>507.18099999999998</v>
      </c>
      <c r="E26" s="1">
        <v>0.29575240397412367</v>
      </c>
      <c r="F26" s="1">
        <f>E26*D26/1000</f>
        <v>0.15</v>
      </c>
      <c r="G26">
        <f>E26*C$17</f>
        <v>3.882255804218214E-3</v>
      </c>
      <c r="H26">
        <f t="shared" si="1"/>
        <v>1.9690063810391982E-3</v>
      </c>
      <c r="I26" t="s">
        <v>181</v>
      </c>
    </row>
    <row r="27" spans="1:9">
      <c r="H27">
        <f t="shared" si="1"/>
        <v>0</v>
      </c>
    </row>
    <row r="28" spans="1:9">
      <c r="H28">
        <f t="shared" si="1"/>
        <v>0</v>
      </c>
    </row>
    <row r="29" spans="1:9">
      <c r="A29" s="1" t="s">
        <v>173</v>
      </c>
      <c r="B29" s="6"/>
      <c r="H29">
        <f t="shared" si="1"/>
        <v>0</v>
      </c>
    </row>
    <row r="30" spans="1:9">
      <c r="B30" t="s">
        <v>201</v>
      </c>
      <c r="C30" t="s">
        <v>202</v>
      </c>
      <c r="D30">
        <v>347.22120000000001</v>
      </c>
      <c r="E30" s="1">
        <v>0.78</v>
      </c>
      <c r="F30" s="1">
        <f>E30*D30/1000</f>
        <v>0.27083253600000001</v>
      </c>
      <c r="G30">
        <f>E30*C$13</f>
        <v>4.0955332725615315E-2</v>
      </c>
      <c r="H30">
        <f t="shared" si="1"/>
        <v>1.4220559775387422E-2</v>
      </c>
      <c r="I30" t="s">
        <v>93</v>
      </c>
    </row>
    <row r="31" spans="1:9">
      <c r="B31" t="s">
        <v>204</v>
      </c>
      <c r="C31" t="s">
        <v>205</v>
      </c>
      <c r="D31">
        <v>363.22059999999999</v>
      </c>
      <c r="E31" s="1">
        <v>0.89</v>
      </c>
      <c r="F31" s="1">
        <f>E31*D31/1000</f>
        <v>0.32326633399999999</v>
      </c>
      <c r="G31">
        <f>E31*C$13</f>
        <v>4.6731084776663628E-2</v>
      </c>
      <c r="H31">
        <f t="shared" si="1"/>
        <v>1.6973692651230627E-2</v>
      </c>
      <c r="I31" t="s">
        <v>93</v>
      </c>
    </row>
    <row r="32" spans="1:9">
      <c r="B32" t="s">
        <v>206</v>
      </c>
      <c r="C32" t="s">
        <v>207</v>
      </c>
      <c r="D32">
        <v>323.19650000000001</v>
      </c>
      <c r="E32" s="1">
        <v>0.61</v>
      </c>
      <c r="F32" s="1">
        <f>E32*D32/1000</f>
        <v>0.19714986500000001</v>
      </c>
      <c r="G32">
        <f>E32*C$13</f>
        <v>3.2029170464904284E-2</v>
      </c>
      <c r="H32">
        <f t="shared" si="1"/>
        <v>1.0351715792160437E-2</v>
      </c>
      <c r="I32" t="s">
        <v>93</v>
      </c>
    </row>
    <row r="33" spans="1:9">
      <c r="B33" t="s">
        <v>208</v>
      </c>
      <c r="C33" t="s">
        <v>209</v>
      </c>
      <c r="D33">
        <v>324.18130000000002</v>
      </c>
      <c r="E33" s="1">
        <v>0.81</v>
      </c>
      <c r="F33" s="1">
        <f>E33*D33/1000</f>
        <v>0.26258685300000001</v>
      </c>
      <c r="G33">
        <f>E33*C$13</f>
        <v>4.2530537830446677E-2</v>
      </c>
      <c r="H33">
        <f t="shared" si="1"/>
        <v>1.3787605043573384E-2</v>
      </c>
      <c r="I33" t="s">
        <v>93</v>
      </c>
    </row>
    <row r="34" spans="1:9">
      <c r="H34">
        <f t="shared" si="1"/>
        <v>0</v>
      </c>
    </row>
    <row r="35" spans="1:9">
      <c r="H35">
        <f t="shared" si="1"/>
        <v>0</v>
      </c>
    </row>
    <row r="36" spans="1:9">
      <c r="A36" s="1" t="s">
        <v>174</v>
      </c>
      <c r="B36" s="6"/>
      <c r="H36">
        <f t="shared" si="1"/>
        <v>0</v>
      </c>
    </row>
    <row r="37" spans="1:9">
      <c r="B37" t="s">
        <v>211</v>
      </c>
      <c r="C37" s="3" t="s">
        <v>212</v>
      </c>
      <c r="D37">
        <v>89.09</v>
      </c>
      <c r="E37" s="1">
        <v>1.0448500000000001</v>
      </c>
      <c r="F37" s="1">
        <f t="shared" ref="F37:F56" si="2">E37*D37/1000</f>
        <v>9.3085686500000014E-2</v>
      </c>
      <c r="G37">
        <f>E37*C$14</f>
        <v>2.4552334650055709E-2</v>
      </c>
      <c r="H37">
        <f t="shared" si="1"/>
        <v>2.1873674939734632E-3</v>
      </c>
      <c r="I37" t="s">
        <v>93</v>
      </c>
    </row>
    <row r="38" spans="1:9">
      <c r="B38" t="s">
        <v>214</v>
      </c>
      <c r="C38" s="3" t="s">
        <v>215</v>
      </c>
      <c r="D38">
        <v>174.2</v>
      </c>
      <c r="E38" s="1">
        <v>0.20896999999999999</v>
      </c>
      <c r="F38" s="1">
        <f t="shared" si="2"/>
        <v>3.6402573999999993E-2</v>
      </c>
      <c r="G38">
        <f>E38*C$14</f>
        <v>4.9104669300111415E-3</v>
      </c>
      <c r="H38">
        <f t="shared" si="1"/>
        <v>8.5540333920794073E-4</v>
      </c>
      <c r="I38" t="s">
        <v>93</v>
      </c>
    </row>
    <row r="39" spans="1:9">
      <c r="B39" t="s">
        <v>216</v>
      </c>
      <c r="C39" s="3" t="s">
        <v>217</v>
      </c>
      <c r="D39">
        <v>132.12</v>
      </c>
      <c r="E39" s="1">
        <v>0.27327000000000001</v>
      </c>
      <c r="F39" s="1">
        <f t="shared" si="2"/>
        <v>3.6104432399999997E-2</v>
      </c>
      <c r="G39">
        <f>E39*C$14</f>
        <v>6.4214159829838954E-3</v>
      </c>
      <c r="H39">
        <f t="shared" si="1"/>
        <v>8.4839747967183229E-4</v>
      </c>
      <c r="I39" t="s">
        <v>93</v>
      </c>
    </row>
    <row r="40" spans="1:9">
      <c r="B40" t="s">
        <v>218</v>
      </c>
      <c r="C40" s="3" t="s">
        <v>219</v>
      </c>
      <c r="D40">
        <v>133.11000000000001</v>
      </c>
      <c r="E40" s="1">
        <v>0.46616000000000002</v>
      </c>
      <c r="F40" s="1">
        <f t="shared" si="2"/>
        <v>6.2050557600000014E-2</v>
      </c>
      <c r="G40">
        <f>E40*C$14</f>
        <v>1.0954028157601541E-2</v>
      </c>
      <c r="H40">
        <f t="shared" si="1"/>
        <v>1.4580906880583412E-3</v>
      </c>
      <c r="I40" t="s">
        <v>93</v>
      </c>
    </row>
    <row r="41" spans="1:9">
      <c r="B41" t="s">
        <v>220</v>
      </c>
      <c r="C41" s="3" t="s">
        <v>221</v>
      </c>
      <c r="D41">
        <v>121.16</v>
      </c>
      <c r="E41" s="1">
        <v>4.0189999999999997E-2</v>
      </c>
      <c r="F41" s="1">
        <f t="shared" si="2"/>
        <v>4.8694203999999994E-3</v>
      </c>
      <c r="G41">
        <f>E41*C$14</f>
        <v>9.444019041831256E-4</v>
      </c>
      <c r="H41">
        <f t="shared" si="1"/>
        <v>1.1442373471082749E-4</v>
      </c>
      <c r="I41" t="s">
        <v>93</v>
      </c>
    </row>
    <row r="42" spans="1:9">
      <c r="B42" t="s">
        <v>222</v>
      </c>
      <c r="C42" s="3" t="s">
        <v>223</v>
      </c>
      <c r="D42">
        <v>147.13</v>
      </c>
      <c r="E42" s="1">
        <v>2.0414699999999999</v>
      </c>
      <c r="F42" s="1">
        <f t="shared" si="2"/>
        <v>0.30036148109999999</v>
      </c>
      <c r="G42">
        <f>E42*C$14</f>
        <v>4.7971340018231536E-2</v>
      </c>
      <c r="H42">
        <f t="shared" si="1"/>
        <v>7.0580232568824052E-3</v>
      </c>
      <c r="I42" t="s">
        <v>93</v>
      </c>
    </row>
    <row r="43" spans="1:9">
      <c r="B43" t="s">
        <v>224</v>
      </c>
      <c r="C43" s="3" t="s">
        <v>225</v>
      </c>
      <c r="D43">
        <v>146.15</v>
      </c>
      <c r="E43" s="1">
        <v>1.33419</v>
      </c>
      <c r="F43" s="1">
        <f t="shared" si="2"/>
        <v>0.1949918685</v>
      </c>
      <c r="G43">
        <f>E43*C$14</f>
        <v>3.1351370404132481E-2</v>
      </c>
      <c r="H43">
        <f t="shared" si="1"/>
        <v>4.5820027845639624E-3</v>
      </c>
      <c r="I43" t="s">
        <v>93</v>
      </c>
    </row>
    <row r="44" spans="1:9">
      <c r="B44" t="s">
        <v>226</v>
      </c>
      <c r="C44" s="3" t="s">
        <v>227</v>
      </c>
      <c r="D44">
        <v>75.069999999999993</v>
      </c>
      <c r="E44" s="1">
        <v>0.25718999999999997</v>
      </c>
      <c r="F44" s="1">
        <f t="shared" si="2"/>
        <v>1.9307253299999997E-2</v>
      </c>
      <c r="G44">
        <f>E44*C$14</f>
        <v>6.0435612275903973E-3</v>
      </c>
      <c r="H44">
        <f t="shared" si="1"/>
        <v>4.5369014135521109E-4</v>
      </c>
      <c r="I44" t="s">
        <v>93</v>
      </c>
    </row>
    <row r="45" spans="1:9">
      <c r="B45" t="s">
        <v>228</v>
      </c>
      <c r="C45" s="3" t="s">
        <v>229</v>
      </c>
      <c r="D45">
        <v>155.16</v>
      </c>
      <c r="E45" s="1">
        <v>0.22503999999999999</v>
      </c>
      <c r="F45" s="1">
        <f t="shared" si="2"/>
        <v>3.4917206399999998E-2</v>
      </c>
      <c r="G45">
        <f>E45*C$14</f>
        <v>5.2880867011040203E-3</v>
      </c>
      <c r="H45">
        <f t="shared" si="1"/>
        <v>8.2049953254329975E-4</v>
      </c>
      <c r="I45" t="s">
        <v>93</v>
      </c>
    </row>
    <row r="46" spans="1:9">
      <c r="B46" t="s">
        <v>230</v>
      </c>
      <c r="C46" s="3" t="s">
        <v>73</v>
      </c>
      <c r="D46">
        <v>131.18</v>
      </c>
      <c r="E46" s="1">
        <v>0.10448</v>
      </c>
      <c r="F46" s="1">
        <f t="shared" si="2"/>
        <v>1.3705686400000002E-2</v>
      </c>
      <c r="G46">
        <f>E46*C$14</f>
        <v>2.455115972855262E-3</v>
      </c>
      <c r="H46">
        <f t="shared" si="1"/>
        <v>3.2206211331915329E-4</v>
      </c>
      <c r="I46" t="s">
        <v>93</v>
      </c>
    </row>
    <row r="47" spans="1:9">
      <c r="B47" t="s">
        <v>74</v>
      </c>
      <c r="C47" s="3" t="s">
        <v>73</v>
      </c>
      <c r="D47">
        <v>131.18</v>
      </c>
      <c r="E47" s="1">
        <v>0.12859999999999999</v>
      </c>
      <c r="F47" s="1">
        <f t="shared" si="2"/>
        <v>1.6869748E-2</v>
      </c>
      <c r="G47">
        <f>E47*C$14</f>
        <v>3.0218981059455079E-3</v>
      </c>
      <c r="H47">
        <f t="shared" si="1"/>
        <v>3.9641259353793176E-4</v>
      </c>
      <c r="I47" t="s">
        <v>93</v>
      </c>
    </row>
    <row r="48" spans="1:9">
      <c r="B48" t="s">
        <v>75</v>
      </c>
      <c r="C48" s="3" t="s">
        <v>76</v>
      </c>
      <c r="D48">
        <v>146.19</v>
      </c>
      <c r="E48" s="1">
        <v>0.17682</v>
      </c>
      <c r="F48" s="1">
        <f t="shared" si="2"/>
        <v>2.5849315799999998E-2</v>
      </c>
      <c r="G48">
        <f>E48*C$14</f>
        <v>4.1549924035247645E-3</v>
      </c>
      <c r="H48">
        <f t="shared" si="1"/>
        <v>6.0741833947128537E-4</v>
      </c>
      <c r="I48" t="s">
        <v>93</v>
      </c>
    </row>
    <row r="49" spans="1:9">
      <c r="B49" t="s">
        <v>77</v>
      </c>
      <c r="C49" s="3" t="s">
        <v>78</v>
      </c>
      <c r="D49">
        <v>149.21</v>
      </c>
      <c r="E49" s="1">
        <v>4.0189999999999997E-2</v>
      </c>
      <c r="F49" s="1">
        <f t="shared" si="2"/>
        <v>5.9967498999999999E-3</v>
      </c>
      <c r="G49">
        <f>E49*C$14</f>
        <v>9.444019041831256E-4</v>
      </c>
      <c r="H49">
        <f t="shared" si="1"/>
        <v>1.409142081231642E-4</v>
      </c>
      <c r="I49" t="s">
        <v>93</v>
      </c>
    </row>
    <row r="50" spans="1:9">
      <c r="B50" t="s">
        <v>79</v>
      </c>
      <c r="C50" s="3" t="s">
        <v>80</v>
      </c>
      <c r="D50">
        <v>165.19</v>
      </c>
      <c r="E50" s="1">
        <v>4.0189999999999997E-2</v>
      </c>
      <c r="F50" s="1">
        <f t="shared" si="2"/>
        <v>6.6389860999999991E-3</v>
      </c>
      <c r="G50">
        <f>E50*C$14</f>
        <v>9.444019041831256E-4</v>
      </c>
      <c r="H50">
        <f t="shared" si="1"/>
        <v>1.5600575055201051E-4</v>
      </c>
      <c r="I50" t="s">
        <v>93</v>
      </c>
    </row>
    <row r="51" spans="1:9">
      <c r="B51" t="s">
        <v>81</v>
      </c>
      <c r="C51" s="3" t="s">
        <v>82</v>
      </c>
      <c r="D51">
        <v>115.13</v>
      </c>
      <c r="E51" s="1">
        <v>0.41392000000000001</v>
      </c>
      <c r="F51" s="1">
        <f t="shared" si="2"/>
        <v>4.7654609600000002E-2</v>
      </c>
      <c r="G51">
        <f>E51*C$14</f>
        <v>9.7264701711739093E-3</v>
      </c>
      <c r="H51">
        <f t="shared" si="1"/>
        <v>1.1198085108072521E-3</v>
      </c>
      <c r="I51" t="s">
        <v>93</v>
      </c>
    </row>
    <row r="52" spans="1:9">
      <c r="B52" t="s">
        <v>83</v>
      </c>
      <c r="C52" s="3" t="s">
        <v>84</v>
      </c>
      <c r="D52">
        <v>105.09</v>
      </c>
      <c r="E52" s="1">
        <v>0.37774999999999997</v>
      </c>
      <c r="F52" s="1">
        <f t="shared" si="2"/>
        <v>3.9697747499999998E-2</v>
      </c>
      <c r="G52">
        <f>E52*C$14</f>
        <v>8.8765319558391561E-3</v>
      </c>
      <c r="H52">
        <f t="shared" si="1"/>
        <v>9.3283474323913691E-4</v>
      </c>
      <c r="I52" t="s">
        <v>93</v>
      </c>
    </row>
    <row r="53" spans="1:9">
      <c r="B53" t="s">
        <v>85</v>
      </c>
      <c r="C53" s="3" t="s">
        <v>86</v>
      </c>
      <c r="D53">
        <v>119.12</v>
      </c>
      <c r="E53" s="1">
        <v>0.24915999999999999</v>
      </c>
      <c r="F53" s="1">
        <f t="shared" si="2"/>
        <v>2.9679939199999998E-2</v>
      </c>
      <c r="G53">
        <f>E53*C$14</f>
        <v>5.8548688341942667E-3</v>
      </c>
      <c r="H53">
        <f t="shared" si="1"/>
        <v>6.9743197552922108E-4</v>
      </c>
      <c r="I53" t="s">
        <v>93</v>
      </c>
    </row>
    <row r="54" spans="1:9">
      <c r="B54" t="s">
        <v>87</v>
      </c>
      <c r="C54" s="3" t="s">
        <v>88</v>
      </c>
      <c r="D54">
        <v>204.23</v>
      </c>
      <c r="E54" s="1">
        <v>1.6070000000000001E-2</v>
      </c>
      <c r="F54" s="1">
        <f t="shared" si="2"/>
        <v>3.2819760999999999E-3</v>
      </c>
      <c r="G54">
        <f>E54*C$14</f>
        <v>3.7761977109287959E-4</v>
      </c>
      <c r="H54">
        <f t="shared" si="1"/>
        <v>7.7121285850298803E-5</v>
      </c>
      <c r="I54" t="s">
        <v>93</v>
      </c>
    </row>
    <row r="55" spans="1:9">
      <c r="B55" t="s">
        <v>89</v>
      </c>
      <c r="C55" s="3" t="s">
        <v>90</v>
      </c>
      <c r="D55">
        <v>118.19</v>
      </c>
      <c r="E55" s="1">
        <v>4.8219999999999999E-2</v>
      </c>
      <c r="F55" s="1">
        <f t="shared" si="2"/>
        <v>5.6991217999999991E-3</v>
      </c>
      <c r="G55">
        <f>E55*C$14</f>
        <v>1.1330942975792564E-3</v>
      </c>
      <c r="H55">
        <f t="shared" si="1"/>
        <v>1.3392041503089229E-4</v>
      </c>
      <c r="I55" t="s">
        <v>93</v>
      </c>
    </row>
    <row r="56" spans="1:9">
      <c r="B56" t="s">
        <v>91</v>
      </c>
      <c r="C56" s="3" t="s">
        <v>92</v>
      </c>
      <c r="D56">
        <v>117.15</v>
      </c>
      <c r="E56" s="1">
        <v>0.12859999999999999</v>
      </c>
      <c r="F56" s="1">
        <f t="shared" si="2"/>
        <v>1.5065490000000001E-2</v>
      </c>
      <c r="G56">
        <f>E56*C$14</f>
        <v>3.0218981059455079E-3</v>
      </c>
      <c r="H56">
        <f t="shared" si="1"/>
        <v>3.5401536311151628E-4</v>
      </c>
      <c r="I56" t="s">
        <v>93</v>
      </c>
    </row>
    <row r="57" spans="1:9">
      <c r="H57">
        <f t="shared" si="1"/>
        <v>0</v>
      </c>
    </row>
    <row r="58" spans="1:9">
      <c r="H58">
        <f t="shared" si="1"/>
        <v>0</v>
      </c>
    </row>
    <row r="59" spans="1:9">
      <c r="A59" s="1" t="s">
        <v>166</v>
      </c>
      <c r="B59" s="7"/>
      <c r="H59">
        <f t="shared" si="1"/>
        <v>0</v>
      </c>
    </row>
    <row r="60" spans="1:9">
      <c r="B60" t="s">
        <v>211</v>
      </c>
      <c r="C60" s="3" t="s">
        <v>212</v>
      </c>
      <c r="D60">
        <v>89.09</v>
      </c>
      <c r="E60" s="1">
        <v>0.54396538089773416</v>
      </c>
      <c r="F60" s="1">
        <f t="shared" ref="F60:F81" si="3">E60*D60/1000</f>
        <v>4.8461875784179133E-2</v>
      </c>
      <c r="G60">
        <f>E60*C$8</f>
        <v>0.35316703044206182</v>
      </c>
      <c r="H60">
        <f t="shared" si="1"/>
        <v>3.1463650742083286E-2</v>
      </c>
      <c r="I60" t="s">
        <v>93</v>
      </c>
    </row>
    <row r="61" spans="1:9">
      <c r="B61" t="s">
        <v>214</v>
      </c>
      <c r="C61" s="3" t="s">
        <v>215</v>
      </c>
      <c r="D61">
        <v>174.2</v>
      </c>
      <c r="E61" s="1">
        <v>0.51715556539916097</v>
      </c>
      <c r="F61" s="1">
        <f t="shared" si="3"/>
        <v>9.0088499492533822E-2</v>
      </c>
      <c r="G61">
        <f>E61*C$8</f>
        <v>0.33576088060453985</v>
      </c>
      <c r="H61">
        <f t="shared" si="1"/>
        <v>5.8489545401310836E-2</v>
      </c>
      <c r="I61" t="s">
        <v>93</v>
      </c>
    </row>
    <row r="62" spans="1:9">
      <c r="B62" t="s">
        <v>216</v>
      </c>
      <c r="C62" s="3" t="s">
        <v>217</v>
      </c>
      <c r="D62">
        <v>132.12</v>
      </c>
      <c r="E62" s="1">
        <v>0.13120787049944485</v>
      </c>
      <c r="F62" s="1">
        <f t="shared" si="3"/>
        <v>1.7335183850386657E-2</v>
      </c>
      <c r="G62">
        <f>E62*C$8</f>
        <v>8.5186108568970076E-2</v>
      </c>
      <c r="H62">
        <f t="shared" si="1"/>
        <v>1.1254788664132327E-2</v>
      </c>
      <c r="I62" t="s">
        <v>93</v>
      </c>
    </row>
    <row r="63" spans="1:9">
      <c r="B63" t="s">
        <v>218</v>
      </c>
      <c r="C63" s="3" t="s">
        <v>219</v>
      </c>
      <c r="D63">
        <v>133.11000000000001</v>
      </c>
      <c r="E63" s="1">
        <v>0.39361429606556936</v>
      </c>
      <c r="F63" s="1">
        <f t="shared" si="3"/>
        <v>5.2393998949287937E-2</v>
      </c>
      <c r="G63">
        <f>E63*C$8</f>
        <v>0.25555227770488198</v>
      </c>
      <c r="H63">
        <f t="shared" si="1"/>
        <v>3.4016563685296847E-2</v>
      </c>
      <c r="I63" t="s">
        <v>93</v>
      </c>
    </row>
    <row r="64" spans="1:9">
      <c r="B64" t="s">
        <v>220</v>
      </c>
      <c r="C64" s="3" t="s">
        <v>221</v>
      </c>
      <c r="D64">
        <v>121.16</v>
      </c>
      <c r="E64" s="1">
        <v>0.13790566665770554</v>
      </c>
      <c r="F64" s="1">
        <f t="shared" si="3"/>
        <v>1.6708650572247602E-2</v>
      </c>
      <c r="G64">
        <f>E64*C$8</f>
        <v>8.9534622027336433E-2</v>
      </c>
      <c r="H64">
        <f t="shared" si="1"/>
        <v>1.0848014804832081E-2</v>
      </c>
      <c r="I64" t="s">
        <v>93</v>
      </c>
    </row>
    <row r="65" spans="2:9">
      <c r="B65" t="s">
        <v>222</v>
      </c>
      <c r="C65" s="3" t="s">
        <v>223</v>
      </c>
      <c r="D65">
        <v>147.13</v>
      </c>
      <c r="E65" s="1">
        <v>0.67517325139717899</v>
      </c>
      <c r="F65" s="1">
        <f t="shared" si="3"/>
        <v>9.9338240478066941E-2</v>
      </c>
      <c r="G65">
        <f>E65*C$8</f>
        <v>0.43835313901103184</v>
      </c>
      <c r="H65">
        <f t="shared" si="1"/>
        <v>6.4494897342693105E-2</v>
      </c>
      <c r="I65" t="s">
        <v>93</v>
      </c>
    </row>
    <row r="66" spans="2:9">
      <c r="B66" t="s">
        <v>224</v>
      </c>
      <c r="C66" s="3" t="s">
        <v>225</v>
      </c>
      <c r="D66">
        <v>146.15</v>
      </c>
      <c r="E66" s="1">
        <v>0.22506085560998146</v>
      </c>
      <c r="F66" s="1">
        <f t="shared" si="3"/>
        <v>3.2892644047398792E-2</v>
      </c>
      <c r="G66">
        <f>E66*C$8</f>
        <v>0.14611972900435341</v>
      </c>
      <c r="H66">
        <f t="shared" si="1"/>
        <v>2.1355398393986251E-2</v>
      </c>
      <c r="I66" t="s">
        <v>93</v>
      </c>
    </row>
    <row r="67" spans="2:9">
      <c r="B67" t="s">
        <v>226</v>
      </c>
      <c r="C67" s="3" t="s">
        <v>227</v>
      </c>
      <c r="D67">
        <v>75.069999999999993</v>
      </c>
      <c r="E67" s="1">
        <v>0.57844179756216052</v>
      </c>
      <c r="F67" s="1">
        <f t="shared" si="3"/>
        <v>4.3423625742991384E-2</v>
      </c>
      <c r="G67">
        <f>E67*C$8</f>
        <v>0.3755506859488959</v>
      </c>
      <c r="H67">
        <f t="shared" si="1"/>
        <v>2.8192589994183614E-2</v>
      </c>
      <c r="I67" t="s">
        <v>93</v>
      </c>
    </row>
    <row r="68" spans="2:9">
      <c r="B68" t="s">
        <v>228</v>
      </c>
      <c r="C68" s="3" t="s">
        <v>229</v>
      </c>
      <c r="D68">
        <v>155.16</v>
      </c>
      <c r="E68" s="1">
        <v>0.1915346130876171</v>
      </c>
      <c r="F68" s="1">
        <f t="shared" si="3"/>
        <v>2.9718510566674669E-2</v>
      </c>
      <c r="G68">
        <f>E68*C$8</f>
        <v>0.12435296970440855</v>
      </c>
      <c r="H68">
        <f t="shared" si="1"/>
        <v>1.9294606779336032E-2</v>
      </c>
      <c r="I68" t="s">
        <v>93</v>
      </c>
    </row>
    <row r="69" spans="2:9">
      <c r="B69" t="s">
        <v>230</v>
      </c>
      <c r="C69" s="3" t="s">
        <v>73</v>
      </c>
      <c r="D69">
        <v>131.18</v>
      </c>
      <c r="E69" s="1">
        <v>0.3217829940122347</v>
      </c>
      <c r="F69" s="1">
        <f t="shared" si="3"/>
        <v>4.2211493154524951E-2</v>
      </c>
      <c r="G69">
        <f>E69*C$8</f>
        <v>0.20891613406446111</v>
      </c>
      <c r="H69">
        <f t="shared" si="1"/>
        <v>2.740561846657601E-2</v>
      </c>
      <c r="I69" t="s">
        <v>93</v>
      </c>
    </row>
    <row r="70" spans="2:9">
      <c r="B70" t="s">
        <v>74</v>
      </c>
      <c r="C70" s="3" t="s">
        <v>73</v>
      </c>
      <c r="D70">
        <v>131.18</v>
      </c>
      <c r="E70" s="1">
        <v>0.64740394632377862</v>
      </c>
      <c r="F70" s="1">
        <f t="shared" si="3"/>
        <v>8.4926449678753291E-2</v>
      </c>
      <c r="G70">
        <f>E70*C$8</f>
        <v>0.42032404496459247</v>
      </c>
      <c r="H70">
        <f t="shared" si="1"/>
        <v>5.5138108218455245E-2</v>
      </c>
      <c r="I70" t="s">
        <v>93</v>
      </c>
    </row>
    <row r="71" spans="2:9">
      <c r="B71" t="s">
        <v>75</v>
      </c>
      <c r="C71" s="3" t="s">
        <v>76</v>
      </c>
      <c r="D71">
        <v>146.19</v>
      </c>
      <c r="E71" s="1">
        <v>0.57844179756216052</v>
      </c>
      <c r="F71" s="1">
        <f t="shared" si="3"/>
        <v>8.4562406385612243E-2</v>
      </c>
      <c r="G71">
        <f>E71*C$8</f>
        <v>0.3755506859488959</v>
      </c>
      <c r="H71">
        <f t="shared" si="1"/>
        <v>5.4901754778869091E-2</v>
      </c>
      <c r="I71" t="s">
        <v>93</v>
      </c>
    </row>
    <row r="72" spans="2:9">
      <c r="B72" t="s">
        <v>77</v>
      </c>
      <c r="C72" s="3" t="s">
        <v>78</v>
      </c>
      <c r="D72">
        <v>149.21</v>
      </c>
      <c r="E72" s="1">
        <v>0.41372631540588184</v>
      </c>
      <c r="F72" s="1">
        <f t="shared" si="3"/>
        <v>6.1732103521711636E-2</v>
      </c>
      <c r="G72">
        <f>E72*C$8</f>
        <v>0.26860991408403756</v>
      </c>
      <c r="H72">
        <f t="shared" si="1"/>
        <v>4.007928528047925E-2</v>
      </c>
      <c r="I72" t="s">
        <v>93</v>
      </c>
    </row>
    <row r="73" spans="2:9">
      <c r="B73" t="s">
        <v>79</v>
      </c>
      <c r="C73" s="3" t="s">
        <v>80</v>
      </c>
      <c r="D73">
        <v>165.19</v>
      </c>
      <c r="E73" s="1">
        <v>0.25665880354992582</v>
      </c>
      <c r="F73" s="1">
        <f t="shared" si="3"/>
        <v>4.2397467758412251E-2</v>
      </c>
      <c r="G73">
        <f>E73*C$8</f>
        <v>0.1666345518844348</v>
      </c>
      <c r="H73">
        <f t="shared" si="1"/>
        <v>2.7526361625789784E-2</v>
      </c>
      <c r="I73" t="s">
        <v>93</v>
      </c>
    </row>
    <row r="74" spans="2:9">
      <c r="B74" t="s">
        <v>81</v>
      </c>
      <c r="C74" s="3" t="s">
        <v>82</v>
      </c>
      <c r="D74">
        <v>115.13</v>
      </c>
      <c r="E74" s="1">
        <v>0.39456447020763141</v>
      </c>
      <c r="F74" s="1">
        <f t="shared" si="3"/>
        <v>4.54262074550046E-2</v>
      </c>
      <c r="G74">
        <f>E74*C$8</f>
        <v>0.25616917391177124</v>
      </c>
      <c r="H74">
        <f t="shared" si="1"/>
        <v>2.9492756992462222E-2</v>
      </c>
      <c r="I74" t="s">
        <v>93</v>
      </c>
    </row>
    <row r="75" spans="2:9">
      <c r="B75" t="s">
        <v>83</v>
      </c>
      <c r="C75" s="3" t="s">
        <v>84</v>
      </c>
      <c r="D75">
        <v>105.09</v>
      </c>
      <c r="E75" s="1">
        <v>0.39456447020763136</v>
      </c>
      <c r="F75" s="1">
        <f t="shared" si="3"/>
        <v>4.1464780174119982E-2</v>
      </c>
      <c r="G75">
        <f>E75*C$8</f>
        <v>0.25616917391177119</v>
      </c>
      <c r="H75">
        <f t="shared" si="1"/>
        <v>2.6920818486388037E-2</v>
      </c>
      <c r="I75" t="s">
        <v>93</v>
      </c>
    </row>
    <row r="76" spans="2:9">
      <c r="B76" t="s">
        <v>85</v>
      </c>
      <c r="C76" s="3" t="s">
        <v>86</v>
      </c>
      <c r="D76">
        <v>119.12</v>
      </c>
      <c r="E76" s="1">
        <v>0.40988835710657257</v>
      </c>
      <c r="F76" s="1">
        <f t="shared" si="3"/>
        <v>4.8825901098534928E-2</v>
      </c>
      <c r="G76">
        <f>E76*C$8</f>
        <v>0.2661181372483673</v>
      </c>
      <c r="H76">
        <f t="shared" si="1"/>
        <v>3.1699992509025512E-2</v>
      </c>
      <c r="I76" t="s">
        <v>93</v>
      </c>
    </row>
    <row r="77" spans="2:9">
      <c r="B77" t="s">
        <v>87</v>
      </c>
      <c r="C77" s="3" t="s">
        <v>88</v>
      </c>
      <c r="D77">
        <v>204.23</v>
      </c>
      <c r="E77" s="1">
        <v>5.3628946429911561E-2</v>
      </c>
      <c r="F77" s="1">
        <f t="shared" si="3"/>
        <v>1.0952639729380837E-2</v>
      </c>
      <c r="G77">
        <f>E77*C$8</f>
        <v>3.4818347677072127E-2</v>
      </c>
      <c r="H77">
        <f t="shared" si="1"/>
        <v>7.1109511460884399E-3</v>
      </c>
      <c r="I77" t="s">
        <v>93</v>
      </c>
    </row>
    <row r="78" spans="2:9">
      <c r="B78" t="s">
        <v>89</v>
      </c>
      <c r="C78" s="3" t="s">
        <v>90</v>
      </c>
      <c r="D78">
        <v>118.19</v>
      </c>
      <c r="E78" s="1">
        <v>0.18004868448798517</v>
      </c>
      <c r="F78" s="1">
        <f t="shared" si="3"/>
        <v>2.1279954019634967E-2</v>
      </c>
      <c r="G78">
        <f>E78*C$8</f>
        <v>0.11689578320348273</v>
      </c>
      <c r="H78">
        <f t="shared" si="1"/>
        <v>1.3815912616819625E-2</v>
      </c>
      <c r="I78" t="s">
        <v>93</v>
      </c>
    </row>
    <row r="79" spans="2:9">
      <c r="B79" t="s">
        <v>91</v>
      </c>
      <c r="C79" s="3" t="s">
        <v>92</v>
      </c>
      <c r="D79">
        <v>117.15</v>
      </c>
      <c r="E79" s="1">
        <v>0.53630809516464628</v>
      </c>
      <c r="F79" s="1">
        <f t="shared" si="3"/>
        <v>6.2828493348538322E-2</v>
      </c>
      <c r="G79">
        <f>E79*C$8</f>
        <v>0.34819557277477797</v>
      </c>
      <c r="H79">
        <f t="shared" si="1"/>
        <v>4.0791111350565241E-2</v>
      </c>
      <c r="I79" t="s">
        <v>93</v>
      </c>
    </row>
    <row r="80" spans="2:9">
      <c r="B80" t="s">
        <v>94</v>
      </c>
      <c r="C80" t="s">
        <v>95</v>
      </c>
      <c r="D80">
        <v>196.1063</v>
      </c>
      <c r="E80" s="1">
        <v>0.11644290956642253</v>
      </c>
      <c r="F80" s="1">
        <f t="shared" si="3"/>
        <v>2.2835188156305725E-2</v>
      </c>
      <c r="G80">
        <f>E80*C$8</f>
        <v>7.5600025354073577E-2</v>
      </c>
      <c r="H80">
        <f t="shared" si="1"/>
        <v>1.482564125209356E-2</v>
      </c>
      <c r="I80" t="s">
        <v>93</v>
      </c>
    </row>
    <row r="81" spans="1:9">
      <c r="B81" t="s">
        <v>97</v>
      </c>
      <c r="C81" t="s">
        <v>98</v>
      </c>
      <c r="D81">
        <v>168.0532</v>
      </c>
      <c r="E81" s="1">
        <v>1.1644290956642253E-3</v>
      </c>
      <c r="F81" s="1">
        <f t="shared" si="3"/>
        <v>1.9568603569947919E-4</v>
      </c>
      <c r="G81">
        <f>E81*C$8</f>
        <v>7.5600025354073577E-4</v>
      </c>
      <c r="H81">
        <f t="shared" si="1"/>
        <v>1.2704826180833198E-4</v>
      </c>
      <c r="I81" t="s">
        <v>93</v>
      </c>
    </row>
    <row r="82" spans="1:9">
      <c r="H82">
        <f t="shared" si="1"/>
        <v>0</v>
      </c>
    </row>
    <row r="83" spans="1:9">
      <c r="H83">
        <f t="shared" si="1"/>
        <v>0</v>
      </c>
    </row>
    <row r="84" spans="1:9">
      <c r="H84">
        <f t="shared" si="1"/>
        <v>0</v>
      </c>
    </row>
    <row r="85" spans="1:9">
      <c r="A85" s="1" t="s">
        <v>168</v>
      </c>
      <c r="B85" s="7"/>
      <c r="H85">
        <f t="shared" si="1"/>
        <v>0</v>
      </c>
    </row>
    <row r="86" spans="1:9">
      <c r="B86" t="s">
        <v>1</v>
      </c>
      <c r="C86" t="s">
        <v>101</v>
      </c>
      <c r="D86">
        <v>308.23869999999999</v>
      </c>
      <c r="E86" s="1">
        <v>0.7137325715427687</v>
      </c>
      <c r="F86" s="1">
        <f>E86*D86/1000</f>
        <v>0.22000000000000003</v>
      </c>
      <c r="G86">
        <f>E86*C$9</f>
        <v>9.1665441174539716E-2</v>
      </c>
      <c r="H86">
        <f t="shared" si="1"/>
        <v>2.8254836422566595E-2</v>
      </c>
      <c r="I86" t="s">
        <v>102</v>
      </c>
    </row>
    <row r="87" spans="1:9">
      <c r="B87" t="s">
        <v>103</v>
      </c>
      <c r="C87" t="s">
        <v>104</v>
      </c>
      <c r="D87">
        <v>470.3793</v>
      </c>
      <c r="E87" s="1">
        <v>0.21259438925139776</v>
      </c>
      <c r="F87" s="1">
        <f>E87*D87/1000</f>
        <v>0.1</v>
      </c>
      <c r="G87">
        <f>E87*C$9</f>
        <v>2.7303725875698605E-2</v>
      </c>
      <c r="H87">
        <f t="shared" si="1"/>
        <v>1.2843107464802996E-2</v>
      </c>
      <c r="I87" t="s">
        <v>102</v>
      </c>
    </row>
    <row r="88" spans="1:9">
      <c r="B88" t="s">
        <v>105</v>
      </c>
      <c r="C88" t="s">
        <v>106</v>
      </c>
      <c r="D88">
        <v>340.23869999999999</v>
      </c>
      <c r="E88" s="1">
        <v>1.9398146066276412</v>
      </c>
      <c r="F88" s="1">
        <f>E88*D88/1000</f>
        <v>0.66</v>
      </c>
      <c r="G88">
        <f>E88*C$9</f>
        <v>0.24913247454713347</v>
      </c>
      <c r="H88">
        <f t="shared" ref="H88:H151" si="4">G88*D88/1000</f>
        <v>8.4764509267699781E-2</v>
      </c>
      <c r="I88" t="s">
        <v>102</v>
      </c>
    </row>
    <row r="89" spans="1:9">
      <c r="B89" t="s">
        <v>107</v>
      </c>
      <c r="C89" t="s">
        <v>108</v>
      </c>
      <c r="D89">
        <f>(8*12)+13+(10*16)+31</f>
        <v>300</v>
      </c>
      <c r="E89" s="1">
        <v>6.6666666666666666E-2</v>
      </c>
      <c r="F89" s="1">
        <f>E89*D89/1000</f>
        <v>0.02</v>
      </c>
      <c r="G89">
        <f>E89*C$9</f>
        <v>8.5620716432019978E-3</v>
      </c>
      <c r="H89">
        <f t="shared" si="4"/>
        <v>2.5686214929605991E-3</v>
      </c>
      <c r="I89" t="s">
        <v>102</v>
      </c>
    </row>
    <row r="90" spans="1:9">
      <c r="H90">
        <f t="shared" si="4"/>
        <v>0</v>
      </c>
    </row>
    <row r="91" spans="1:9">
      <c r="H91">
        <f t="shared" si="4"/>
        <v>0</v>
      </c>
    </row>
    <row r="92" spans="1:9">
      <c r="A92" s="1" t="s">
        <v>109</v>
      </c>
      <c r="H92">
        <f t="shared" si="4"/>
        <v>0</v>
      </c>
    </row>
    <row r="93" spans="1:9">
      <c r="B93" t="s">
        <v>110</v>
      </c>
      <c r="C93" t="s">
        <v>111</v>
      </c>
      <c r="D93">
        <v>228.37090000000001</v>
      </c>
      <c r="H93">
        <f t="shared" si="4"/>
        <v>0</v>
      </c>
      <c r="I93" t="s">
        <v>46</v>
      </c>
    </row>
    <row r="94" spans="1:9">
      <c r="B94" t="s">
        <v>113</v>
      </c>
      <c r="C94" t="s">
        <v>114</v>
      </c>
      <c r="D94">
        <v>256.42410000000001</v>
      </c>
      <c r="H94">
        <f t="shared" si="4"/>
        <v>0</v>
      </c>
      <c r="I94" t="s">
        <v>46</v>
      </c>
    </row>
    <row r="95" spans="1:9">
      <c r="B95" t="s">
        <v>116</v>
      </c>
      <c r="C95" t="s">
        <v>117</v>
      </c>
      <c r="D95">
        <v>284.47719999999998</v>
      </c>
      <c r="H95">
        <f t="shared" si="4"/>
        <v>0</v>
      </c>
      <c r="I95" t="s">
        <v>46</v>
      </c>
    </row>
    <row r="96" spans="1:9">
      <c r="H96">
        <f t="shared" si="4"/>
        <v>0</v>
      </c>
    </row>
    <row r="97" spans="1:9">
      <c r="H97">
        <f t="shared" si="4"/>
        <v>0</v>
      </c>
    </row>
    <row r="98" spans="1:9">
      <c r="H98">
        <f t="shared" si="4"/>
        <v>0</v>
      </c>
    </row>
    <row r="99" spans="1:9">
      <c r="A99" s="1" t="s">
        <v>172</v>
      </c>
      <c r="B99" s="7"/>
      <c r="H99">
        <f t="shared" si="4"/>
        <v>0</v>
      </c>
    </row>
    <row r="100" spans="1:9">
      <c r="B100" s="8" t="s">
        <v>118</v>
      </c>
      <c r="C100" t="s">
        <v>119</v>
      </c>
      <c r="D100">
        <v>586.678</v>
      </c>
      <c r="E100" s="1">
        <v>1E-4</v>
      </c>
      <c r="F100" s="1">
        <f t="shared" ref="F100:F112" si="5">E100*D100/1000</f>
        <v>5.8667800000000001E-5</v>
      </c>
      <c r="G100">
        <f>E100*C$12</f>
        <v>4.2540261318748108E-6</v>
      </c>
      <c r="H100">
        <f t="shared" si="4"/>
        <v>2.4957435429960505E-6</v>
      </c>
      <c r="I100" t="s">
        <v>28</v>
      </c>
    </row>
    <row r="101" spans="1:9">
      <c r="B101" s="8" t="s">
        <v>127</v>
      </c>
      <c r="C101" t="s">
        <v>119</v>
      </c>
      <c r="D101">
        <v>586.678</v>
      </c>
      <c r="E101" s="1">
        <v>1E-4</v>
      </c>
      <c r="F101" s="1">
        <f t="shared" si="5"/>
        <v>5.8667800000000001E-5</v>
      </c>
      <c r="G101">
        <f>E101*C$12</f>
        <v>4.2540261318748108E-6</v>
      </c>
      <c r="H101">
        <f t="shared" si="4"/>
        <v>2.4957435429960505E-6</v>
      </c>
      <c r="I101" t="s">
        <v>28</v>
      </c>
    </row>
    <row r="102" spans="1:9">
      <c r="B102" s="8" t="s">
        <v>129</v>
      </c>
      <c r="C102" t="s">
        <v>130</v>
      </c>
      <c r="D102">
        <v>891.47310000000004</v>
      </c>
      <c r="E102" s="1">
        <v>0.65195077809591917</v>
      </c>
      <c r="F102" s="1">
        <f t="shared" si="5"/>
        <v>0.58119658119658113</v>
      </c>
      <c r="G102">
        <f>E102*C$12</f>
        <v>2.7734156467161562E-2</v>
      </c>
      <c r="H102">
        <f t="shared" si="4"/>
        <v>2.472425444166557E-2</v>
      </c>
      <c r="I102" t="s">
        <v>30</v>
      </c>
    </row>
    <row r="103" spans="1:9">
      <c r="B103" t="s">
        <v>132</v>
      </c>
      <c r="C103" t="s">
        <v>133</v>
      </c>
      <c r="D103">
        <v>568.87139999999999</v>
      </c>
      <c r="E103" s="1">
        <v>0.48829626129522036</v>
      </c>
      <c r="F103" s="1">
        <f t="shared" si="5"/>
        <v>0.27777777777777785</v>
      </c>
      <c r="G103">
        <f>E103*C$12</f>
        <v>2.0772250556466382E-2</v>
      </c>
      <c r="H103">
        <f t="shared" si="4"/>
        <v>1.1816739255207811E-2</v>
      </c>
      <c r="I103" t="s">
        <v>30</v>
      </c>
    </row>
    <row r="104" spans="1:9">
      <c r="B104" s="8" t="s">
        <v>134</v>
      </c>
      <c r="C104" t="s">
        <v>135</v>
      </c>
      <c r="D104">
        <v>536.87260000000003</v>
      </c>
      <c r="E104" s="1">
        <v>0.14327994560176271</v>
      </c>
      <c r="F104" s="1">
        <f t="shared" si="5"/>
        <v>7.6923076923076913E-2</v>
      </c>
      <c r="G104">
        <f>E104*C$12</f>
        <v>6.0951663276349998E-3</v>
      </c>
      <c r="H104">
        <f t="shared" si="4"/>
        <v>3.2723277937498547E-3</v>
      </c>
      <c r="I104" t="s">
        <v>30</v>
      </c>
    </row>
    <row r="105" spans="1:9">
      <c r="B105" s="8" t="s">
        <v>137</v>
      </c>
      <c r="C105" t="s">
        <v>138</v>
      </c>
      <c r="D105">
        <v>538.88850000000002</v>
      </c>
      <c r="E105" s="1">
        <v>1E-4</v>
      </c>
      <c r="F105" s="1">
        <f t="shared" si="5"/>
        <v>5.3888850000000002E-5</v>
      </c>
      <c r="G105">
        <f>E105*C$12</f>
        <v>4.2540261318748108E-6</v>
      </c>
      <c r="H105">
        <f t="shared" si="4"/>
        <v>2.2924457611668191E-6</v>
      </c>
      <c r="I105" t="s">
        <v>28</v>
      </c>
    </row>
    <row r="106" spans="1:9">
      <c r="B106" s="8" t="s">
        <v>140</v>
      </c>
      <c r="C106" t="s">
        <v>135</v>
      </c>
      <c r="D106">
        <v>536.87260000000003</v>
      </c>
      <c r="E106" s="1">
        <v>1E-4</v>
      </c>
      <c r="F106" s="1">
        <f t="shared" si="5"/>
        <v>5.3687260000000007E-5</v>
      </c>
      <c r="G106">
        <f>E106*C$12</f>
        <v>4.2540261318748108E-6</v>
      </c>
      <c r="H106">
        <f t="shared" si="4"/>
        <v>2.2838700698875728E-6</v>
      </c>
      <c r="I106" t="s">
        <v>28</v>
      </c>
    </row>
    <row r="107" spans="1:9">
      <c r="B107" s="8" t="s">
        <v>141</v>
      </c>
      <c r="C107" t="s">
        <v>135</v>
      </c>
      <c r="D107">
        <v>536.87260000000003</v>
      </c>
      <c r="E107" s="1">
        <v>1E-4</v>
      </c>
      <c r="F107" s="1">
        <f t="shared" si="5"/>
        <v>5.3687260000000007E-5</v>
      </c>
      <c r="G107">
        <f>E107*C$12</f>
        <v>4.2540261318748108E-6</v>
      </c>
      <c r="H107">
        <f t="shared" si="4"/>
        <v>2.2838700698875728E-6</v>
      </c>
      <c r="I107" t="s">
        <v>28</v>
      </c>
    </row>
    <row r="108" spans="1:9">
      <c r="B108" s="8" t="s">
        <v>161</v>
      </c>
      <c r="C108" t="s">
        <v>135</v>
      </c>
      <c r="D108">
        <v>536.87260000000003</v>
      </c>
      <c r="E108" s="1">
        <v>1E-4</v>
      </c>
      <c r="F108" s="1">
        <f t="shared" si="5"/>
        <v>5.3687260000000007E-5</v>
      </c>
      <c r="G108">
        <f>E108*C$12</f>
        <v>4.2540261318748108E-6</v>
      </c>
      <c r="H108">
        <f t="shared" si="4"/>
        <v>2.2838700698875728E-6</v>
      </c>
      <c r="I108" t="s">
        <v>28</v>
      </c>
    </row>
    <row r="109" spans="1:9">
      <c r="B109" s="8" t="s">
        <v>26</v>
      </c>
      <c r="C109" t="s">
        <v>27</v>
      </c>
      <c r="D109">
        <v>540.90440000000001</v>
      </c>
      <c r="E109" s="1">
        <v>1E-4</v>
      </c>
      <c r="F109" s="1">
        <f t="shared" si="5"/>
        <v>5.4090440000000002E-5</v>
      </c>
      <c r="G109">
        <f>E109*C$12</f>
        <v>4.2540261318748108E-6</v>
      </c>
      <c r="H109">
        <f t="shared" si="4"/>
        <v>2.3010214524460653E-6</v>
      </c>
      <c r="I109" t="s">
        <v>28</v>
      </c>
    </row>
    <row r="110" spans="1:9">
      <c r="B110" t="s">
        <v>29</v>
      </c>
      <c r="C110" t="s">
        <v>135</v>
      </c>
      <c r="D110">
        <v>536.87260000000003</v>
      </c>
      <c r="E110" s="1">
        <v>2.6180073351329512E-2</v>
      </c>
      <c r="F110" s="1">
        <f t="shared" si="5"/>
        <v>1.4055364048318988E-2</v>
      </c>
      <c r="G110">
        <f>E110*C$12</f>
        <v>1.1137071617095509E-3</v>
      </c>
      <c r="H110">
        <f t="shared" si="4"/>
        <v>5.9791885954562707E-4</v>
      </c>
      <c r="I110" t="s">
        <v>30</v>
      </c>
    </row>
    <row r="111" spans="1:9">
      <c r="B111" s="8" t="s">
        <v>31</v>
      </c>
      <c r="C111" t="s">
        <v>32</v>
      </c>
      <c r="D111">
        <v>907.47249999999997</v>
      </c>
      <c r="E111" s="1">
        <v>5.1801621546159263E-2</v>
      </c>
      <c r="F111" s="1">
        <f t="shared" si="5"/>
        <v>4.7008547008547015E-2</v>
      </c>
      <c r="G111">
        <f>E111*C$12</f>
        <v>2.2036545173085074E-3</v>
      </c>
      <c r="H111">
        <f t="shared" si="4"/>
        <v>1.9997558739582445E-3</v>
      </c>
      <c r="I111" t="s">
        <v>30</v>
      </c>
    </row>
    <row r="112" spans="1:9">
      <c r="B112" s="8" t="s">
        <v>33</v>
      </c>
      <c r="C112" t="s">
        <v>138</v>
      </c>
      <c r="D112">
        <v>538.88850000000002</v>
      </c>
      <c r="E112" s="1">
        <v>1E-4</v>
      </c>
      <c r="F112" s="1">
        <f t="shared" si="5"/>
        <v>5.3888850000000002E-5</v>
      </c>
      <c r="G112">
        <f>E112*C$12</f>
        <v>4.2540261318748108E-6</v>
      </c>
      <c r="H112">
        <f t="shared" si="4"/>
        <v>2.2924457611668191E-6</v>
      </c>
      <c r="I112" t="s">
        <v>28</v>
      </c>
    </row>
    <row r="113" spans="1:9">
      <c r="B113" s="8"/>
      <c r="H113">
        <f t="shared" si="4"/>
        <v>0</v>
      </c>
    </row>
    <row r="114" spans="1:9">
      <c r="B114" s="8"/>
      <c r="H114">
        <f t="shared" si="4"/>
        <v>0</v>
      </c>
    </row>
    <row r="115" spans="1:9">
      <c r="H115">
        <f t="shared" si="4"/>
        <v>0</v>
      </c>
    </row>
    <row r="116" spans="1:9">
      <c r="H116">
        <f t="shared" si="4"/>
        <v>0</v>
      </c>
    </row>
    <row r="117" spans="1:9">
      <c r="A117" s="1" t="s">
        <v>170</v>
      </c>
      <c r="H117">
        <f t="shared" si="4"/>
        <v>0</v>
      </c>
    </row>
    <row r="118" spans="1:9">
      <c r="B118" t="s">
        <v>34</v>
      </c>
      <c r="C118" t="s">
        <v>35</v>
      </c>
      <c r="D118">
        <v>1325.7270000000001</v>
      </c>
      <c r="E118" s="1">
        <v>0.24892002652129736</v>
      </c>
      <c r="F118" s="1">
        <f>E118*D118/1000</f>
        <v>0.33</v>
      </c>
      <c r="G118">
        <f>E118*C$11</f>
        <v>1.3937302811807271E-2</v>
      </c>
      <c r="H118">
        <f t="shared" si="4"/>
        <v>1.8477058644788821E-2</v>
      </c>
      <c r="I118" t="s">
        <v>15</v>
      </c>
    </row>
    <row r="119" spans="1:9">
      <c r="B119" t="s">
        <v>37</v>
      </c>
      <c r="C119" t="s">
        <v>38</v>
      </c>
      <c r="D119">
        <v>992.97719989999996</v>
      </c>
      <c r="E119" s="1">
        <v>0.33233391464903062</v>
      </c>
      <c r="F119" s="1">
        <f>E119*D119/1000</f>
        <v>0.33</v>
      </c>
      <c r="G119">
        <f>E119*C$11</f>
        <v>1.8607737062492063E-2</v>
      </c>
      <c r="H119">
        <f t="shared" si="4"/>
        <v>1.8477058644788821E-2</v>
      </c>
      <c r="I119" t="s">
        <v>15</v>
      </c>
    </row>
    <row r="120" spans="1:9">
      <c r="B120" t="s">
        <v>39</v>
      </c>
      <c r="C120" t="s">
        <v>40</v>
      </c>
      <c r="D120">
        <v>927.26229999999998</v>
      </c>
      <c r="E120" s="1">
        <v>0.35588635491812837</v>
      </c>
      <c r="F120" s="1">
        <f>E120*D120/1000</f>
        <v>0.33</v>
      </c>
      <c r="G120">
        <f>E120*C$11</f>
        <v>1.9926463790007232E-2</v>
      </c>
      <c r="H120">
        <f t="shared" si="4"/>
        <v>1.8477058644788824E-2</v>
      </c>
      <c r="I120" t="s">
        <v>15</v>
      </c>
    </row>
    <row r="121" spans="1:9">
      <c r="H121">
        <f t="shared" si="4"/>
        <v>0</v>
      </c>
    </row>
    <row r="122" spans="1:9">
      <c r="H122">
        <f t="shared" si="4"/>
        <v>0</v>
      </c>
    </row>
    <row r="123" spans="1:9">
      <c r="A123" s="1" t="s">
        <v>169</v>
      </c>
      <c r="B123" s="7"/>
      <c r="H123">
        <f t="shared" si="4"/>
        <v>0</v>
      </c>
    </row>
    <row r="124" spans="1:9">
      <c r="B124" t="s">
        <v>41</v>
      </c>
      <c r="C124" t="s">
        <v>42</v>
      </c>
      <c r="D124">
        <v>162.14099999999999</v>
      </c>
      <c r="E124" s="1">
        <v>6.1674715217002491</v>
      </c>
      <c r="F124" s="1">
        <f>E124*D124/1000</f>
        <v>1</v>
      </c>
      <c r="G124">
        <f>E124*C10</f>
        <v>0</v>
      </c>
      <c r="H124">
        <f t="shared" si="4"/>
        <v>0</v>
      </c>
      <c r="I124" t="s">
        <v>93</v>
      </c>
    </row>
    <row r="125" spans="1:9">
      <c r="H125">
        <f t="shared" si="4"/>
        <v>0</v>
      </c>
    </row>
    <row r="126" spans="1:9">
      <c r="H126">
        <f t="shared" si="4"/>
        <v>0</v>
      </c>
    </row>
    <row r="127" spans="1:9">
      <c r="A127" s="1" t="s">
        <v>43</v>
      </c>
      <c r="H127">
        <f t="shared" si="4"/>
        <v>0</v>
      </c>
    </row>
    <row r="128" spans="1:9">
      <c r="B128" t="s">
        <v>44</v>
      </c>
      <c r="C128" t="s">
        <v>45</v>
      </c>
      <c r="D128">
        <v>533.31820000000005</v>
      </c>
      <c r="E128" s="1">
        <v>0.93752660231734064</v>
      </c>
      <c r="F128" s="1">
        <f>E128*D128/1000</f>
        <v>0.5</v>
      </c>
      <c r="H128">
        <f t="shared" si="4"/>
        <v>0</v>
      </c>
      <c r="I128" t="s">
        <v>46</v>
      </c>
    </row>
    <row r="129" spans="1:10">
      <c r="B129" t="s">
        <v>47</v>
      </c>
      <c r="C129" t="s">
        <v>48</v>
      </c>
      <c r="D129">
        <v>580.28530000000001</v>
      </c>
      <c r="E129" s="1">
        <v>0.86164512525132031</v>
      </c>
      <c r="F129" s="1">
        <f>E129*D129/1000</f>
        <v>0.5</v>
      </c>
      <c r="H129">
        <f t="shared" si="4"/>
        <v>0</v>
      </c>
      <c r="I129" t="s">
        <v>46</v>
      </c>
    </row>
    <row r="130" spans="1:10">
      <c r="H130">
        <f t="shared" si="4"/>
        <v>0</v>
      </c>
    </row>
    <row r="131" spans="1:10">
      <c r="H131">
        <f t="shared" si="4"/>
        <v>0</v>
      </c>
    </row>
    <row r="132" spans="1:10">
      <c r="A132" s="1" t="s">
        <v>176</v>
      </c>
      <c r="B132" s="7"/>
      <c r="H132">
        <f t="shared" si="4"/>
        <v>0</v>
      </c>
    </row>
    <row r="133" spans="1:10">
      <c r="B133" s="3" t="s">
        <v>49</v>
      </c>
      <c r="C133" s="3" t="s">
        <v>50</v>
      </c>
      <c r="D133" s="3">
        <v>145.24590000000001</v>
      </c>
      <c r="E133" s="1">
        <v>1.4050564045843059</v>
      </c>
      <c r="F133" s="1">
        <v>0.20407868203461166</v>
      </c>
      <c r="G133" s="3">
        <v>6.7442707420046696E-3</v>
      </c>
      <c r="H133">
        <f t="shared" si="4"/>
        <v>9.7957767376613612E-4</v>
      </c>
      <c r="I133" s="3" t="s">
        <v>59</v>
      </c>
      <c r="J133" s="3"/>
    </row>
    <row r="134" spans="1:10">
      <c r="B134" s="3" t="s">
        <v>232</v>
      </c>
      <c r="C134" s="3" t="s">
        <v>233</v>
      </c>
      <c r="D134" s="3">
        <v>809.57079999999996</v>
      </c>
      <c r="E134" s="1">
        <v>5.8159722222222272E-2</v>
      </c>
      <c r="F134" s="1">
        <v>4.7084412847222264E-2</v>
      </c>
      <c r="G134" s="3">
        <v>2.7916666666666698E-4</v>
      </c>
      <c r="H134">
        <f t="shared" si="4"/>
        <v>2.2600518166666691E-4</v>
      </c>
      <c r="I134" s="3" t="s">
        <v>59</v>
      </c>
      <c r="J134" s="3"/>
    </row>
    <row r="135" spans="1:10">
      <c r="B135" s="3" t="s">
        <v>234</v>
      </c>
      <c r="C135" s="3" t="s">
        <v>235</v>
      </c>
      <c r="D135" s="3">
        <v>767.53409999999997</v>
      </c>
      <c r="E135" s="1">
        <v>3.4895833333333334E-2</v>
      </c>
      <c r="F135" s="1">
        <v>2.6783742031249998E-2</v>
      </c>
      <c r="G135" s="3">
        <v>1.6750000000000001E-4</v>
      </c>
      <c r="H135">
        <f t="shared" si="4"/>
        <v>1.2856196175E-4</v>
      </c>
      <c r="I135" s="3" t="s">
        <v>59</v>
      </c>
      <c r="J135" s="3"/>
    </row>
    <row r="136" spans="1:10">
      <c r="B136" s="3" t="s">
        <v>51</v>
      </c>
      <c r="C136" s="3" t="s">
        <v>52</v>
      </c>
      <c r="D136" s="3">
        <v>853.58029999999997</v>
      </c>
      <c r="E136" s="1">
        <v>6.5138888888888954E-3</v>
      </c>
      <c r="F136" s="1">
        <v>5.5601272319444495E-3</v>
      </c>
      <c r="G136" s="9">
        <v>3.1266666666666697E-5</v>
      </c>
      <c r="H136">
        <f t="shared" si="4"/>
        <v>2.6688610713333358E-5</v>
      </c>
      <c r="I136" s="3" t="s">
        <v>59</v>
      </c>
      <c r="J136" s="3"/>
    </row>
    <row r="137" spans="1:10">
      <c r="B137" s="3" t="s">
        <v>53</v>
      </c>
      <c r="C137" s="3" t="s">
        <v>54</v>
      </c>
      <c r="D137" s="3">
        <v>664.4325</v>
      </c>
      <c r="E137" s="1">
        <v>0.3722222222222229</v>
      </c>
      <c r="F137" s="1">
        <v>0.24731654166666711</v>
      </c>
      <c r="G137" s="3">
        <v>1.7866666666666699E-3</v>
      </c>
      <c r="H137">
        <f t="shared" si="4"/>
        <v>1.1871194000000022E-3</v>
      </c>
      <c r="I137" s="3" t="s">
        <v>59</v>
      </c>
      <c r="J137" s="3"/>
    </row>
    <row r="138" spans="1:10">
      <c r="B138" s="3" t="s">
        <v>55</v>
      </c>
      <c r="C138" s="3" t="s">
        <v>56</v>
      </c>
      <c r="D138" s="3">
        <v>665.44100000000003</v>
      </c>
      <c r="E138" s="1">
        <v>9.3055555555555617E-3</v>
      </c>
      <c r="F138" s="1">
        <v>6.192298194444449E-3</v>
      </c>
      <c r="G138" s="9">
        <v>4.4666666666666698E-5</v>
      </c>
      <c r="H138">
        <f t="shared" si="4"/>
        <v>2.9723031333333355E-5</v>
      </c>
      <c r="I138" s="3" t="s">
        <v>59</v>
      </c>
      <c r="J138" s="3"/>
    </row>
    <row r="139" spans="1:10">
      <c r="B139" s="3" t="s">
        <v>57</v>
      </c>
      <c r="C139" s="3" t="s">
        <v>58</v>
      </c>
      <c r="D139" s="3">
        <v>744.41240000000005</v>
      </c>
      <c r="E139" s="1">
        <v>2.3263888888888962E-2</v>
      </c>
      <c r="F139" s="1">
        <v>1.7317927361111166E-2</v>
      </c>
      <c r="G139" s="3">
        <v>1.11666666666667E-4</v>
      </c>
      <c r="H139">
        <f t="shared" si="4"/>
        <v>8.3126051333333583E-5</v>
      </c>
      <c r="I139" s="3" t="s">
        <v>59</v>
      </c>
      <c r="J139" s="3"/>
    </row>
    <row r="140" spans="1:10">
      <c r="B140" s="3" t="s">
        <v>60</v>
      </c>
      <c r="C140" s="3" t="s">
        <v>61</v>
      </c>
      <c r="D140" s="3">
        <v>745.42089999999996</v>
      </c>
      <c r="E140" s="1">
        <v>6.9791666666666655E-2</v>
      </c>
      <c r="F140" s="1">
        <v>5.2024166979166661E-2</v>
      </c>
      <c r="G140" s="3">
        <v>3.3500000000000001E-4</v>
      </c>
      <c r="H140">
        <f t="shared" si="4"/>
        <v>2.4971600150000003E-4</v>
      </c>
      <c r="I140" s="3" t="s">
        <v>59</v>
      </c>
      <c r="J140" s="3"/>
    </row>
    <row r="141" spans="1:10">
      <c r="B141" s="3" t="s">
        <v>62</v>
      </c>
      <c r="C141" s="3" t="s">
        <v>63</v>
      </c>
      <c r="D141" s="3">
        <v>785.54970000000003</v>
      </c>
      <c r="E141" s="1">
        <v>4.6527777777777703E-2</v>
      </c>
      <c r="F141" s="1">
        <v>3.654988187499994E-2</v>
      </c>
      <c r="G141" s="3">
        <v>2.2333333333333301E-4</v>
      </c>
      <c r="H141">
        <f t="shared" si="4"/>
        <v>1.7543943299999976E-4</v>
      </c>
      <c r="I141" s="3" t="s">
        <v>59</v>
      </c>
      <c r="J141" s="3"/>
    </row>
    <row r="142" spans="1:10">
      <c r="B142" s="3" t="s">
        <v>65</v>
      </c>
      <c r="C142" s="3" t="s">
        <v>66</v>
      </c>
      <c r="D142" s="3">
        <v>445.42919999999998</v>
      </c>
      <c r="E142" s="1">
        <v>4.6527777777777703E-2</v>
      </c>
      <c r="F142" s="1">
        <v>2.0724830833333301E-2</v>
      </c>
      <c r="G142" s="3">
        <v>2.2333333333333301E-4</v>
      </c>
      <c r="H142">
        <f t="shared" si="4"/>
        <v>9.9479187999999846E-5</v>
      </c>
      <c r="I142" s="3" t="s">
        <v>59</v>
      </c>
      <c r="J142" s="3"/>
    </row>
    <row r="143" spans="1:10">
      <c r="B143" s="3" t="s">
        <v>67</v>
      </c>
      <c r="C143" s="3" t="s">
        <v>68</v>
      </c>
      <c r="D143" s="3">
        <v>457.43990000000002</v>
      </c>
      <c r="E143" s="1">
        <v>4.652777777777771E-2</v>
      </c>
      <c r="F143" s="1">
        <v>2.1283662013888857E-2</v>
      </c>
      <c r="G143" s="3">
        <v>2.2333333333333301E-4</v>
      </c>
      <c r="H143">
        <f t="shared" si="4"/>
        <v>1.0216157766666652E-4</v>
      </c>
      <c r="I143" s="3" t="s">
        <v>59</v>
      </c>
      <c r="J143" s="3"/>
    </row>
    <row r="144" spans="1:10">
      <c r="B144" s="3" t="s">
        <v>69</v>
      </c>
      <c r="C144" s="3" t="s">
        <v>70</v>
      </c>
      <c r="D144" s="3">
        <v>459.45580000000001</v>
      </c>
      <c r="E144" s="1">
        <v>4.6527777777777703E-2</v>
      </c>
      <c r="F144" s="1">
        <v>2.1377457361111078E-2</v>
      </c>
      <c r="G144" s="3">
        <v>2.2333333333333301E-4</v>
      </c>
      <c r="H144">
        <f t="shared" si="4"/>
        <v>1.0261179533333319E-4</v>
      </c>
      <c r="I144" s="3" t="s">
        <v>59</v>
      </c>
      <c r="J144" s="3"/>
    </row>
    <row r="145" spans="1:10">
      <c r="B145" s="3" t="s">
        <v>236</v>
      </c>
      <c r="C145" s="3" t="s">
        <v>237</v>
      </c>
      <c r="D145" s="3">
        <v>425.31400000000002</v>
      </c>
      <c r="E145" s="1">
        <v>4.6527777777777703E-2</v>
      </c>
      <c r="F145" s="1">
        <v>1.9788915277777746E-2</v>
      </c>
      <c r="G145" s="3">
        <v>2.2333333333333301E-4</v>
      </c>
      <c r="H145">
        <f t="shared" si="4"/>
        <v>9.4986793333333192E-5</v>
      </c>
      <c r="I145" s="3" t="s">
        <v>59</v>
      </c>
      <c r="J145" s="3"/>
    </row>
    <row r="146" spans="1:10">
      <c r="B146" s="3" t="s">
        <v>238</v>
      </c>
      <c r="C146" s="3" t="s">
        <v>239</v>
      </c>
      <c r="D146" s="3">
        <v>838.85360000000003</v>
      </c>
      <c r="E146" s="1">
        <v>4.652777777777771E-2</v>
      </c>
      <c r="F146" s="1">
        <v>3.902999388888883E-2</v>
      </c>
      <c r="G146" s="3">
        <v>2.2333333333333301E-4</v>
      </c>
      <c r="H146">
        <f t="shared" si="4"/>
        <v>1.873439706666664E-4</v>
      </c>
      <c r="I146" s="3" t="s">
        <v>59</v>
      </c>
      <c r="J146" s="3"/>
    </row>
    <row r="147" spans="1:10">
      <c r="B147" s="3" t="s">
        <v>240</v>
      </c>
      <c r="C147" s="3" t="s">
        <v>241</v>
      </c>
      <c r="D147" s="3">
        <v>307.32299999999998</v>
      </c>
      <c r="E147" s="1">
        <v>4.6527777777777703E-2</v>
      </c>
      <c r="F147" s="1">
        <v>1.4299056249999977E-2</v>
      </c>
      <c r="G147" s="3">
        <v>2.2333333333333301E-4</v>
      </c>
      <c r="H147">
        <f t="shared" si="4"/>
        <v>6.8635469999999893E-5</v>
      </c>
      <c r="I147" s="3" t="s">
        <v>59</v>
      </c>
      <c r="J147" s="3"/>
    </row>
    <row r="148" spans="1:10">
      <c r="B148" s="3" t="s">
        <v>242</v>
      </c>
      <c r="C148" s="3" t="s">
        <v>243</v>
      </c>
      <c r="D148" s="3">
        <v>1579.5817999999999</v>
      </c>
      <c r="E148" s="1">
        <v>4.6527777777777703E-2</v>
      </c>
      <c r="F148" s="1">
        <v>7.3494430972222108E-2</v>
      </c>
      <c r="G148" s="3">
        <v>2.2333333333333301E-4</v>
      </c>
      <c r="H148">
        <f t="shared" si="4"/>
        <v>3.5277326866666614E-4</v>
      </c>
      <c r="I148" s="3" t="s">
        <v>59</v>
      </c>
      <c r="J148" s="3"/>
    </row>
    <row r="149" spans="1:10">
      <c r="B149" s="3" t="s">
        <v>244</v>
      </c>
      <c r="C149" s="3" t="s">
        <v>40</v>
      </c>
      <c r="D149" s="3">
        <v>927.26229999999998</v>
      </c>
      <c r="E149" s="1">
        <v>1.1531790840990441E-2</v>
      </c>
      <c r="F149" s="1">
        <v>1.069299489833573E-2</v>
      </c>
      <c r="G149" s="9">
        <v>5.53525960367541E-5</v>
      </c>
      <c r="H149">
        <f t="shared" si="4"/>
        <v>5.132637551201149E-5</v>
      </c>
      <c r="I149" s="3" t="s">
        <v>59</v>
      </c>
      <c r="J149" s="3"/>
    </row>
    <row r="150" spans="1:10">
      <c r="B150" s="3" t="s">
        <v>245</v>
      </c>
      <c r="C150" s="3" t="s">
        <v>246</v>
      </c>
      <c r="D150" s="3">
        <v>473.4393</v>
      </c>
      <c r="E150" s="1">
        <v>4.6527777777777696E-2</v>
      </c>
      <c r="F150" s="1">
        <v>2.2028078541666628E-2</v>
      </c>
      <c r="G150" s="3">
        <v>2.2333333333333301E-4</v>
      </c>
      <c r="H150">
        <f t="shared" si="4"/>
        <v>1.0573477699999985E-4</v>
      </c>
      <c r="I150" s="3" t="s">
        <v>59</v>
      </c>
      <c r="J150" s="3"/>
    </row>
    <row r="151" spans="1:10">
      <c r="B151" s="3" t="s">
        <v>247</v>
      </c>
      <c r="C151" s="3" t="s">
        <v>248</v>
      </c>
      <c r="D151" s="3">
        <v>226.18279999999999</v>
      </c>
      <c r="E151" s="1">
        <v>4.6527777777777696E-2</v>
      </c>
      <c r="F151" s="1">
        <v>1.0523783055555538E-2</v>
      </c>
      <c r="G151" s="3">
        <v>2.2333333333333301E-4</v>
      </c>
      <c r="H151">
        <f t="shared" si="4"/>
        <v>5.0514158666666588E-5</v>
      </c>
      <c r="I151" s="3" t="s">
        <v>59</v>
      </c>
      <c r="J151" s="3"/>
    </row>
    <row r="152" spans="1:10">
      <c r="B152" s="3" t="s">
        <v>249</v>
      </c>
      <c r="C152" s="3" t="s">
        <v>250</v>
      </c>
      <c r="D152" s="3">
        <v>398.43700000000001</v>
      </c>
      <c r="E152" s="1">
        <v>4.6527777777777703E-2</v>
      </c>
      <c r="F152" s="1">
        <v>1.8538388194444415E-2</v>
      </c>
      <c r="G152" s="3">
        <v>2.2333333333333301E-4</v>
      </c>
      <c r="H152">
        <f t="shared" ref="H152:H195" si="6">G152*D152/1000</f>
        <v>8.8984263333333208E-5</v>
      </c>
      <c r="I152" s="3" t="s">
        <v>59</v>
      </c>
      <c r="J152" s="3"/>
    </row>
    <row r="153" spans="1:10">
      <c r="B153" s="3" t="s">
        <v>251</v>
      </c>
      <c r="C153" s="3" t="s">
        <v>252</v>
      </c>
      <c r="D153" s="3">
        <v>376.3639</v>
      </c>
      <c r="E153" s="1">
        <v>4.6527777777777703E-2</v>
      </c>
      <c r="F153" s="1">
        <v>1.7511375902777751E-2</v>
      </c>
      <c r="G153" s="3">
        <v>2.2333333333333301E-4</v>
      </c>
      <c r="H153">
        <f t="shared" si="6"/>
        <v>8.4054604333333219E-5</v>
      </c>
      <c r="I153" s="3" t="s">
        <v>59</v>
      </c>
      <c r="J153" s="3"/>
    </row>
    <row r="154" spans="1:10">
      <c r="B154" s="3" t="s">
        <v>253</v>
      </c>
      <c r="C154" s="3" t="s">
        <v>254</v>
      </c>
      <c r="D154" s="3">
        <v>244.31100000000001</v>
      </c>
      <c r="E154" s="1">
        <v>0.14367812499999999</v>
      </c>
      <c r="F154" s="1">
        <v>3.5102146396874999E-2</v>
      </c>
      <c r="G154" s="3">
        <v>6.8965499999999996E-4</v>
      </c>
      <c r="H154">
        <f t="shared" si="6"/>
        <v>1.6849030270499999E-4</v>
      </c>
      <c r="I154" s="3" t="s">
        <v>59</v>
      </c>
      <c r="J154" s="3"/>
    </row>
    <row r="155" spans="1:10">
      <c r="B155" s="3"/>
      <c r="C155" s="3"/>
      <c r="D155" s="3"/>
      <c r="G155" s="3"/>
      <c r="H155">
        <f t="shared" si="6"/>
        <v>0</v>
      </c>
      <c r="I155" s="3"/>
      <c r="J155" s="3"/>
    </row>
    <row r="156" spans="1:10">
      <c r="B156" s="3"/>
      <c r="C156" s="3"/>
      <c r="D156" s="3"/>
      <c r="G156" s="3"/>
      <c r="H156">
        <f t="shared" si="6"/>
        <v>0</v>
      </c>
      <c r="I156" s="3"/>
      <c r="J156" s="3"/>
    </row>
    <row r="157" spans="1:10">
      <c r="H157">
        <f t="shared" si="6"/>
        <v>0</v>
      </c>
    </row>
    <row r="158" spans="1:10">
      <c r="A158" s="1" t="s">
        <v>178</v>
      </c>
      <c r="B158" s="7"/>
      <c r="H158">
        <f t="shared" si="6"/>
        <v>0</v>
      </c>
    </row>
    <row r="159" spans="1:10">
      <c r="A159" t="s">
        <v>71</v>
      </c>
      <c r="B159" t="s">
        <v>72</v>
      </c>
      <c r="D159">
        <v>40.078000000000003</v>
      </c>
      <c r="E159" s="1">
        <v>0.99716890265287805</v>
      </c>
      <c r="F159" s="1">
        <f t="shared" ref="F159:F170" si="7">E159*D159/1000</f>
        <v>3.9964535280522052E-2</v>
      </c>
      <c r="G159">
        <f>E159*C$16</f>
        <v>2.6764890023600999E-2</v>
      </c>
      <c r="H159">
        <f t="shared" si="6"/>
        <v>1.0726832623658808E-3</v>
      </c>
      <c r="I159" t="s">
        <v>2</v>
      </c>
    </row>
    <row r="160" spans="1:10">
      <c r="B160" t="s">
        <v>3</v>
      </c>
      <c r="D160">
        <v>112.411</v>
      </c>
      <c r="E160" s="10">
        <v>1.7982090671134422E-3</v>
      </c>
      <c r="F160" s="1">
        <f t="shared" si="7"/>
        <v>2.0213847944328917E-4</v>
      </c>
      <c r="G160">
        <f>E160*C$16</f>
        <v>4.8265512284519621E-5</v>
      </c>
      <c r="H160">
        <f t="shared" si="6"/>
        <v>5.425574501415135E-6</v>
      </c>
      <c r="I160" t="s">
        <v>4</v>
      </c>
    </row>
    <row r="161" spans="2:9">
      <c r="B161" t="s">
        <v>5</v>
      </c>
      <c r="D161">
        <v>35.453000000000003</v>
      </c>
      <c r="E161" s="1">
        <v>8.8637235791366926</v>
      </c>
      <c r="F161" s="1">
        <f t="shared" si="7"/>
        <v>0.31424559205113323</v>
      </c>
      <c r="G161">
        <f>E161*C$16</f>
        <v>0.23791013354311996</v>
      </c>
      <c r="H161">
        <f t="shared" si="6"/>
        <v>8.4346279645042318E-3</v>
      </c>
      <c r="I161" t="s">
        <v>2</v>
      </c>
    </row>
    <row r="162" spans="2:9">
      <c r="B162" t="s">
        <v>121</v>
      </c>
      <c r="D162">
        <v>58.933194999999998</v>
      </c>
      <c r="E162" s="10">
        <v>1.6269519791626155E-3</v>
      </c>
      <c r="F162" s="1">
        <f t="shared" si="7"/>
        <v>9.5881478243626354E-5</v>
      </c>
      <c r="G162">
        <f>E162*C$16</f>
        <v>4.3668821480613096E-5</v>
      </c>
      <c r="H162">
        <f t="shared" si="6"/>
        <v>2.5735431717371601E-6</v>
      </c>
      <c r="I162" t="s">
        <v>4</v>
      </c>
    </row>
    <row r="163" spans="2:9">
      <c r="B163" t="s">
        <v>122</v>
      </c>
      <c r="D163">
        <v>63.545999999999999</v>
      </c>
      <c r="E163" s="10">
        <v>3.2539010665492986E-3</v>
      </c>
      <c r="F163" s="1">
        <f t="shared" si="7"/>
        <v>2.0677239717494173E-4</v>
      </c>
      <c r="G163">
        <f>E163*C$16</f>
        <v>8.7337565343417812E-5</v>
      </c>
      <c r="H163">
        <f t="shared" si="6"/>
        <v>5.5499529273128282E-6</v>
      </c>
      <c r="I163" t="s">
        <v>4</v>
      </c>
    </row>
    <row r="164" spans="2:9">
      <c r="B164" t="s">
        <v>124</v>
      </c>
      <c r="D164">
        <v>55.844999999999999</v>
      </c>
      <c r="E164" s="1">
        <v>6.4223082345455526E-2</v>
      </c>
      <c r="F164" s="1">
        <f t="shared" si="7"/>
        <v>3.5865380335819638E-3</v>
      </c>
      <c r="G164">
        <f>E164*C$16</f>
        <v>1.7238039928639435E-3</v>
      </c>
      <c r="H164">
        <f t="shared" si="6"/>
        <v>9.6265833981486925E-5</v>
      </c>
      <c r="I164" t="s">
        <v>4</v>
      </c>
    </row>
    <row r="165" spans="2:9">
      <c r="B165" t="s">
        <v>125</v>
      </c>
      <c r="D165">
        <v>39.098300000000002</v>
      </c>
      <c r="E165" s="1">
        <v>3.5454894316546777</v>
      </c>
      <c r="F165" s="1">
        <f t="shared" si="7"/>
        <v>0.1386226094456641</v>
      </c>
      <c r="G165">
        <f>E165*C$16</f>
        <v>9.5164053417248012E-2</v>
      </c>
      <c r="H165">
        <f t="shared" si="6"/>
        <v>3.720752709723588E-3</v>
      </c>
      <c r="I165" t="s">
        <v>4</v>
      </c>
    </row>
    <row r="166" spans="2:9">
      <c r="B166" t="s">
        <v>6</v>
      </c>
      <c r="D166">
        <v>24.305</v>
      </c>
      <c r="E166" s="1">
        <v>4.8045254664568438</v>
      </c>
      <c r="F166" s="1">
        <f t="shared" si="7"/>
        <v>0.11677399146223358</v>
      </c>
      <c r="G166">
        <f>E166*C$16</f>
        <v>0.12895768749225803</v>
      </c>
      <c r="H166">
        <f t="shared" si="6"/>
        <v>3.1343165944993311E-3</v>
      </c>
      <c r="I166" t="s">
        <v>2</v>
      </c>
    </row>
    <row r="167" spans="2:9">
      <c r="B167" t="s">
        <v>7</v>
      </c>
      <c r="D167">
        <v>95.94</v>
      </c>
      <c r="E167" s="10">
        <v>2.5688694743754661E-4</v>
      </c>
      <c r="F167" s="1">
        <f t="shared" si="7"/>
        <v>2.4645733737158219E-5</v>
      </c>
      <c r="G167">
        <f>E167*C$16</f>
        <v>6.8950715153398004E-6</v>
      </c>
      <c r="H167">
        <f t="shared" si="6"/>
        <v>6.6151316118170046E-7</v>
      </c>
      <c r="I167" t="s">
        <v>4</v>
      </c>
    </row>
    <row r="168" spans="2:9">
      <c r="B168" t="s">
        <v>8</v>
      </c>
      <c r="D168">
        <v>22.989768999999999</v>
      </c>
      <c r="E168" s="1">
        <v>16.619481710881299</v>
      </c>
      <c r="F168" s="1">
        <f t="shared" si="7"/>
        <v>0.38207804543288587</v>
      </c>
      <c r="G168">
        <f>E168*C$16</f>
        <v>0.44608150039334998</v>
      </c>
      <c r="H168">
        <f t="shared" si="6"/>
        <v>1.0255310649216526E-2</v>
      </c>
      <c r="I168" t="s">
        <v>2</v>
      </c>
    </row>
    <row r="169" spans="2:9">
      <c r="B169" t="s">
        <v>9</v>
      </c>
      <c r="D169">
        <v>87.62</v>
      </c>
      <c r="E169" s="1">
        <v>4.2814152716613769E-2</v>
      </c>
      <c r="F169" s="1">
        <f t="shared" si="7"/>
        <v>3.7513760610296985E-3</v>
      </c>
      <c r="G169">
        <f>E169*C$16</f>
        <v>1.1491694996356376E-3</v>
      </c>
      <c r="H169">
        <f t="shared" si="6"/>
        <v>1.0069023155807457E-4</v>
      </c>
      <c r="I169" t="s">
        <v>4</v>
      </c>
    </row>
    <row r="170" spans="2:9">
      <c r="B170" t="s">
        <v>10</v>
      </c>
      <c r="D170">
        <v>65.38</v>
      </c>
      <c r="E170" s="1">
        <v>6.8503234070126607E-3</v>
      </c>
      <c r="F170" s="1">
        <f t="shared" si="7"/>
        <v>4.4787414435048774E-4</v>
      </c>
      <c r="G170">
        <f>E170*C$16</f>
        <v>1.838687028115421E-4</v>
      </c>
      <c r="H170">
        <f t="shared" si="6"/>
        <v>1.2021335789818621E-5</v>
      </c>
      <c r="I170" t="s">
        <v>4</v>
      </c>
    </row>
    <row r="171" spans="2:9">
      <c r="H171">
        <f t="shared" si="6"/>
        <v>0</v>
      </c>
    </row>
    <row r="172" spans="2:9">
      <c r="H172">
        <f t="shared" si="6"/>
        <v>0</v>
      </c>
    </row>
    <row r="173" spans="2:9">
      <c r="H173">
        <f t="shared" si="6"/>
        <v>0</v>
      </c>
    </row>
    <row r="174" spans="2:9">
      <c r="H174">
        <f t="shared" si="6"/>
        <v>0</v>
      </c>
    </row>
    <row r="175" spans="2:9">
      <c r="H175">
        <f t="shared" si="6"/>
        <v>0</v>
      </c>
    </row>
    <row r="176" spans="2:9">
      <c r="H176">
        <f t="shared" si="6"/>
        <v>0</v>
      </c>
    </row>
    <row r="177" spans="1:9">
      <c r="H177">
        <f t="shared" si="6"/>
        <v>0</v>
      </c>
    </row>
    <row r="178" spans="1:9">
      <c r="B178" s="11"/>
      <c r="H178">
        <f t="shared" si="6"/>
        <v>0</v>
      </c>
    </row>
    <row r="179" spans="1:9">
      <c r="A179" s="1" t="s">
        <v>182</v>
      </c>
      <c r="E179"/>
      <c r="F179"/>
      <c r="H179">
        <f t="shared" si="6"/>
        <v>0</v>
      </c>
    </row>
    <row r="180" spans="1:9">
      <c r="B180" t="s">
        <v>11</v>
      </c>
      <c r="C180" t="s">
        <v>12</v>
      </c>
      <c r="D180">
        <v>267.24130000000002</v>
      </c>
      <c r="E180" s="1">
        <v>0.2338710371488239</v>
      </c>
      <c r="F180" s="1">
        <f t="shared" ref="F180:F195" si="8">E180*D180/1000</f>
        <v>6.25E-2</v>
      </c>
      <c r="G180">
        <f>E180*C$18</f>
        <v>2.6175174318793725E-4</v>
      </c>
      <c r="H180">
        <f t="shared" si="6"/>
        <v>6.9950876126810498E-5</v>
      </c>
      <c r="I180" t="s">
        <v>15</v>
      </c>
    </row>
    <row r="181" spans="1:9">
      <c r="B181" t="s">
        <v>13</v>
      </c>
      <c r="C181" t="s">
        <v>14</v>
      </c>
      <c r="D181">
        <v>151.12610000000001</v>
      </c>
      <c r="E181" s="1">
        <v>0.41356191948313359</v>
      </c>
      <c r="F181" s="1">
        <f t="shared" si="8"/>
        <v>6.25E-2</v>
      </c>
      <c r="G181">
        <f>E181*C$18</f>
        <v>4.6286429760849048E-4</v>
      </c>
      <c r="H181">
        <f t="shared" si="6"/>
        <v>6.9950876126810498E-5</v>
      </c>
      <c r="I181" t="s">
        <v>15</v>
      </c>
    </row>
    <row r="182" spans="1:9">
      <c r="B182" t="s">
        <v>16</v>
      </c>
      <c r="C182" t="s">
        <v>17</v>
      </c>
      <c r="D182">
        <v>267.24130000000002</v>
      </c>
      <c r="E182" s="1">
        <v>0.2338710371488239</v>
      </c>
      <c r="F182" s="1">
        <f t="shared" si="8"/>
        <v>6.25E-2</v>
      </c>
      <c r="G182">
        <f>E182*C$18</f>
        <v>2.6175174318793725E-4</v>
      </c>
      <c r="H182">
        <f t="shared" si="6"/>
        <v>6.9950876126810498E-5</v>
      </c>
      <c r="I182" t="s">
        <v>15</v>
      </c>
    </row>
    <row r="183" spans="1:9">
      <c r="B183" t="s">
        <v>18</v>
      </c>
      <c r="C183" t="s">
        <v>19</v>
      </c>
      <c r="D183">
        <v>135.1267</v>
      </c>
      <c r="E183" s="1">
        <v>0.46252887105213109</v>
      </c>
      <c r="F183" s="1">
        <f t="shared" si="8"/>
        <v>6.25E-2</v>
      </c>
      <c r="G183">
        <f>E183*C$18</f>
        <v>5.1766879622465803E-4</v>
      </c>
      <c r="H183">
        <f t="shared" si="6"/>
        <v>6.9950876126810498E-5</v>
      </c>
      <c r="I183" t="s">
        <v>15</v>
      </c>
    </row>
    <row r="184" spans="1:9">
      <c r="B184" t="s">
        <v>20</v>
      </c>
      <c r="C184" t="s">
        <v>21</v>
      </c>
      <c r="D184">
        <v>251.24189999999999</v>
      </c>
      <c r="E184" s="1">
        <v>0.24876423876749859</v>
      </c>
      <c r="F184" s="1">
        <f t="shared" si="8"/>
        <v>6.25E-2</v>
      </c>
      <c r="G184">
        <f>E184*C$18</f>
        <v>2.7842042321288968E-4</v>
      </c>
      <c r="H184">
        <f t="shared" si="6"/>
        <v>6.9950876126810498E-5</v>
      </c>
      <c r="I184" t="s">
        <v>15</v>
      </c>
    </row>
    <row r="185" spans="1:9">
      <c r="B185" t="s">
        <v>22</v>
      </c>
      <c r="C185" t="s">
        <v>23</v>
      </c>
      <c r="D185">
        <v>243.2166</v>
      </c>
      <c r="E185" s="1">
        <v>0.25697259150896773</v>
      </c>
      <c r="F185" s="1">
        <f t="shared" si="8"/>
        <v>6.25E-2</v>
      </c>
      <c r="G185">
        <f>E185*C$18</f>
        <v>2.8760732666606844E-4</v>
      </c>
      <c r="H185">
        <f t="shared" si="6"/>
        <v>6.9950876126810498E-5</v>
      </c>
      <c r="I185" t="s">
        <v>15</v>
      </c>
    </row>
    <row r="186" spans="1:9">
      <c r="B186" t="s">
        <v>24</v>
      </c>
      <c r="C186" t="s">
        <v>25</v>
      </c>
      <c r="D186">
        <v>227.21719999999999</v>
      </c>
      <c r="E186" s="1">
        <v>0.27506720441938376</v>
      </c>
      <c r="F186" s="1">
        <f t="shared" si="8"/>
        <v>6.25E-2</v>
      </c>
      <c r="G186">
        <f>E186*C$18</f>
        <v>3.0785907108621402E-4</v>
      </c>
      <c r="H186">
        <f t="shared" si="6"/>
        <v>6.9950876126810498E-5</v>
      </c>
      <c r="I186" t="s">
        <v>15</v>
      </c>
    </row>
    <row r="187" spans="1:9">
      <c r="B187" t="s">
        <v>142</v>
      </c>
      <c r="C187" t="s">
        <v>143</v>
      </c>
      <c r="D187">
        <v>242.2286</v>
      </c>
      <c r="E187" s="1">
        <v>0.25802072917896568</v>
      </c>
      <c r="F187" s="1">
        <f t="shared" si="8"/>
        <v>6.2500000000000014E-2</v>
      </c>
      <c r="G187">
        <f>E187*C$18</f>
        <v>2.8878041703915433E-4</v>
      </c>
      <c r="H187">
        <f t="shared" si="6"/>
        <v>6.9950876126810498E-5</v>
      </c>
      <c r="I187" t="s">
        <v>15</v>
      </c>
    </row>
    <row r="188" spans="1:9">
      <c r="B188" t="s">
        <v>144</v>
      </c>
      <c r="C188" t="s">
        <v>145</v>
      </c>
      <c r="D188">
        <v>112.0868</v>
      </c>
      <c r="E188" s="1">
        <v>0.55760357151778805</v>
      </c>
      <c r="F188" s="1">
        <f t="shared" si="8"/>
        <v>6.2500000000000014E-2</v>
      </c>
      <c r="G188">
        <f>E188*C$18</f>
        <v>6.2407773374572651E-4</v>
      </c>
      <c r="H188">
        <f t="shared" si="6"/>
        <v>6.9950876126810498E-5</v>
      </c>
      <c r="I188" t="s">
        <v>15</v>
      </c>
    </row>
    <row r="189" spans="1:9">
      <c r="B189" t="s">
        <v>147</v>
      </c>
      <c r="C189" t="s">
        <v>148</v>
      </c>
      <c r="D189">
        <v>244.20140000000001</v>
      </c>
      <c r="E189" s="1">
        <v>0.25593628865354578</v>
      </c>
      <c r="F189" s="1">
        <f t="shared" si="8"/>
        <v>6.25E-2</v>
      </c>
      <c r="G189">
        <f>E189*C$18</f>
        <v>2.8644748198335677E-4</v>
      </c>
      <c r="H189">
        <f t="shared" si="6"/>
        <v>6.9950876126810498E-5</v>
      </c>
      <c r="I189" t="s">
        <v>15</v>
      </c>
    </row>
    <row r="190" spans="1:9">
      <c r="B190" t="s">
        <v>149</v>
      </c>
      <c r="C190" t="s">
        <v>150</v>
      </c>
      <c r="D190">
        <v>283.2407</v>
      </c>
      <c r="E190" s="1">
        <v>0.2206603782577857</v>
      </c>
      <c r="F190" s="1">
        <f t="shared" si="8"/>
        <v>6.25E-2</v>
      </c>
      <c r="G190">
        <f>E190*C$18</f>
        <v>2.4696618856968823E-4</v>
      </c>
      <c r="H190">
        <f t="shared" si="6"/>
        <v>6.9950876126810484E-5</v>
      </c>
      <c r="I190" t="s">
        <v>15</v>
      </c>
    </row>
    <row r="191" spans="1:9">
      <c r="B191" t="s">
        <v>151</v>
      </c>
      <c r="C191" t="s">
        <v>152</v>
      </c>
      <c r="D191">
        <v>284.22550000000001</v>
      </c>
      <c r="E191" s="1">
        <v>0.21989582215529571</v>
      </c>
      <c r="F191" s="1">
        <f t="shared" si="8"/>
        <v>6.2500000000000014E-2</v>
      </c>
      <c r="G191">
        <f>E191*C$18</f>
        <v>2.4611048666221185E-4</v>
      </c>
      <c r="H191">
        <f t="shared" si="6"/>
        <v>6.9950876126810498E-5</v>
      </c>
      <c r="I191" t="s">
        <v>15</v>
      </c>
    </row>
    <row r="192" spans="1:9">
      <c r="B192" t="s">
        <v>153</v>
      </c>
      <c r="C192" t="s">
        <v>154</v>
      </c>
      <c r="D192">
        <v>268.22609999999997</v>
      </c>
      <c r="E192" s="1">
        <v>0.23301237277058423</v>
      </c>
      <c r="F192" s="1">
        <f t="shared" si="8"/>
        <v>6.25E-2</v>
      </c>
      <c r="G192">
        <f>E192*C$18</f>
        <v>2.6079071397902928E-4</v>
      </c>
      <c r="H192">
        <f t="shared" si="6"/>
        <v>6.9950876126810498E-5</v>
      </c>
      <c r="I192" t="s">
        <v>15</v>
      </c>
    </row>
    <row r="193" spans="2:9">
      <c r="B193" t="s">
        <v>155</v>
      </c>
      <c r="C193" t="s">
        <v>156</v>
      </c>
      <c r="D193">
        <v>111.102</v>
      </c>
      <c r="E193" s="1">
        <v>0.56254612878256016</v>
      </c>
      <c r="F193" s="1">
        <f t="shared" si="8"/>
        <v>6.25E-2</v>
      </c>
      <c r="G193">
        <f>E193*C$18</f>
        <v>6.2960951312137042E-4</v>
      </c>
      <c r="H193">
        <f t="shared" si="6"/>
        <v>6.9950876126810498E-5</v>
      </c>
      <c r="I193" t="s">
        <v>15</v>
      </c>
    </row>
    <row r="194" spans="2:9">
      <c r="B194" t="s">
        <v>157</v>
      </c>
      <c r="C194" t="s">
        <v>158</v>
      </c>
      <c r="D194">
        <v>228.202</v>
      </c>
      <c r="E194" s="1">
        <v>0.27388015880667127</v>
      </c>
      <c r="F194" s="1">
        <f t="shared" si="8"/>
        <v>6.25E-2</v>
      </c>
      <c r="G194">
        <f>E194*C$18</f>
        <v>3.0653051299642638E-4</v>
      </c>
      <c r="H194">
        <f t="shared" si="6"/>
        <v>6.9950876126810484E-5</v>
      </c>
      <c r="I194" t="s">
        <v>15</v>
      </c>
    </row>
    <row r="195" spans="2:9">
      <c r="B195" t="s">
        <v>159</v>
      </c>
      <c r="C195" t="s">
        <v>160</v>
      </c>
      <c r="D195">
        <v>134.13050000000001</v>
      </c>
      <c r="E195" s="1">
        <v>0.46596411703527529</v>
      </c>
      <c r="F195" s="1">
        <f t="shared" si="8"/>
        <v>6.25E-2</v>
      </c>
      <c r="G195">
        <f>E195*C$18</f>
        <v>5.2151357168437077E-4</v>
      </c>
      <c r="H195">
        <f t="shared" si="6"/>
        <v>6.9950876126810498E-5</v>
      </c>
      <c r="I195" t="s">
        <v>15</v>
      </c>
    </row>
    <row r="197" spans="2:9">
      <c r="G197" s="13" t="s">
        <v>257</v>
      </c>
      <c r="H197" s="13">
        <f>SUM(H23:H195)</f>
        <v>0.99991666590259709</v>
      </c>
    </row>
  </sheetData>
  <mergeCells count="1">
    <mergeCell ref="B6:C6"/>
  </mergeCell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4"/>
  <sheetViews>
    <sheetView topLeftCell="A172" workbookViewId="0">
      <selection activeCell="H194" sqref="H194"/>
    </sheetView>
  </sheetViews>
  <sheetFormatPr defaultColWidth="11" defaultRowHeight="13.5"/>
  <cols>
    <col min="1" max="1" width="20" customWidth="1"/>
    <col min="2" max="2" width="39.765625" customWidth="1"/>
    <col min="3" max="3" width="16.23046875" customWidth="1"/>
    <col min="4" max="4" width="12" customWidth="1"/>
    <col min="5" max="5" width="46.23046875" style="1" customWidth="1"/>
    <col min="6" max="6" width="41.84375" style="1" customWidth="1"/>
    <col min="7" max="8" width="34.23046875" customWidth="1"/>
    <col min="9" max="9" width="19.765625" customWidth="1"/>
    <col min="10" max="10" width="12" customWidth="1"/>
  </cols>
  <sheetData>
    <row r="1" spans="1:3">
      <c r="A1" t="s">
        <v>258</v>
      </c>
    </row>
    <row r="3" spans="1:3">
      <c r="B3" s="14" t="s">
        <v>259</v>
      </c>
    </row>
    <row r="4" spans="1:3" ht="17.5">
      <c r="A4" s="2" t="s">
        <v>163</v>
      </c>
      <c r="B4" s="2" t="s">
        <v>164</v>
      </c>
      <c r="C4" s="2" t="s">
        <v>165</v>
      </c>
    </row>
    <row r="5" spans="1:3">
      <c r="A5" s="1" t="s">
        <v>166</v>
      </c>
      <c r="B5" s="15">
        <v>0.64100000000000001</v>
      </c>
      <c r="C5" t="s">
        <v>93</v>
      </c>
    </row>
    <row r="6" spans="1:3">
      <c r="A6" s="1" t="s">
        <v>168</v>
      </c>
      <c r="B6" s="15">
        <v>0.1268</v>
      </c>
      <c r="C6" t="s">
        <v>93</v>
      </c>
    </row>
    <row r="7" spans="1:3">
      <c r="A7" s="1" t="s">
        <v>169</v>
      </c>
      <c r="B7" s="14">
        <v>0</v>
      </c>
      <c r="C7" t="s">
        <v>93</v>
      </c>
    </row>
    <row r="8" spans="1:3">
      <c r="A8" s="1" t="s">
        <v>170</v>
      </c>
      <c r="B8" s="14">
        <v>5.5280000000000003E-2</v>
      </c>
      <c r="C8" t="s">
        <v>171</v>
      </c>
    </row>
    <row r="9" spans="1:3">
      <c r="A9" s="1" t="s">
        <v>172</v>
      </c>
      <c r="B9" s="15">
        <v>4.2000000000000003E-2</v>
      </c>
      <c r="C9" t="s">
        <v>93</v>
      </c>
    </row>
    <row r="10" spans="1:3">
      <c r="A10" s="1" t="s">
        <v>173</v>
      </c>
      <c r="B10" s="15">
        <v>5.1839999999999997E-2</v>
      </c>
      <c r="C10" t="s">
        <v>93</v>
      </c>
    </row>
    <row r="11" spans="1:3">
      <c r="A11" s="1" t="s">
        <v>174</v>
      </c>
      <c r="B11" s="15">
        <v>2.3199999999999998E-2</v>
      </c>
      <c r="C11" t="s">
        <v>59</v>
      </c>
    </row>
    <row r="12" spans="1:3">
      <c r="A12" s="1" t="s">
        <v>176</v>
      </c>
      <c r="B12" s="14">
        <v>3.2000000000000001E-2</v>
      </c>
      <c r="C12" t="s">
        <v>59</v>
      </c>
    </row>
    <row r="13" spans="1:3">
      <c r="A13" s="1" t="s">
        <v>178</v>
      </c>
      <c r="B13" s="14">
        <v>2.6499999999999999E-2</v>
      </c>
      <c r="C13" t="s">
        <v>93</v>
      </c>
    </row>
    <row r="14" spans="1:3">
      <c r="A14" s="1" t="s">
        <v>180</v>
      </c>
      <c r="B14" s="15">
        <v>1.2959999999999999E-2</v>
      </c>
      <c r="C14" t="s">
        <v>181</v>
      </c>
    </row>
    <row r="15" spans="1:3">
      <c r="A15" s="1" t="s">
        <v>182</v>
      </c>
      <c r="B15" s="15">
        <v>1.1050000000000001E-3</v>
      </c>
      <c r="C15" t="s">
        <v>15</v>
      </c>
    </row>
    <row r="16" spans="1:3">
      <c r="A16" s="1"/>
      <c r="B16" s="1"/>
    </row>
    <row r="18" spans="1:9" s="5" customFormat="1" ht="15">
      <c r="A18" s="4" t="s">
        <v>163</v>
      </c>
      <c r="B18" s="4" t="s">
        <v>185</v>
      </c>
      <c r="C18" s="4" t="s">
        <v>186</v>
      </c>
      <c r="D18" s="4" t="s">
        <v>0</v>
      </c>
      <c r="E18" s="4" t="s">
        <v>188</v>
      </c>
      <c r="F18" s="4" t="s">
        <v>189</v>
      </c>
      <c r="G18" s="4" t="s">
        <v>190</v>
      </c>
      <c r="H18" s="12" t="s">
        <v>255</v>
      </c>
      <c r="I18" s="4" t="s">
        <v>165</v>
      </c>
    </row>
    <row r="19" spans="1:9">
      <c r="A19" s="1" t="s">
        <v>180</v>
      </c>
      <c r="B19" s="6"/>
    </row>
    <row r="20" spans="1:9">
      <c r="B20" t="s">
        <v>192</v>
      </c>
      <c r="C20" t="s">
        <v>193</v>
      </c>
      <c r="D20">
        <v>491.1816</v>
      </c>
      <c r="E20" s="1">
        <v>0.71256740887687975</v>
      </c>
      <c r="F20" s="1">
        <f>E20*D20/1000</f>
        <v>0.35</v>
      </c>
      <c r="G20">
        <f>E20*B$14</f>
        <v>9.2348736190443603E-3</v>
      </c>
      <c r="H20">
        <f>G20*D20/1000</f>
        <v>4.5359999999999992E-3</v>
      </c>
      <c r="I20" t="s">
        <v>181</v>
      </c>
    </row>
    <row r="21" spans="1:9">
      <c r="B21" t="s">
        <v>195</v>
      </c>
      <c r="C21" t="s">
        <v>196</v>
      </c>
      <c r="D21">
        <v>467.15690000000001</v>
      </c>
      <c r="E21" s="1">
        <v>0.32109126505463154</v>
      </c>
      <c r="F21" s="1">
        <f>E21*D21/1000</f>
        <v>0.15</v>
      </c>
      <c r="G21">
        <f>E21*B$14</f>
        <v>4.1613427951080247E-3</v>
      </c>
      <c r="H21">
        <f t="shared" ref="H21:H84" si="0">G21*D21/1000</f>
        <v>1.944E-3</v>
      </c>
      <c r="I21" t="s">
        <v>181</v>
      </c>
    </row>
    <row r="22" spans="1:9">
      <c r="B22" t="s">
        <v>197</v>
      </c>
      <c r="C22" t="s">
        <v>198</v>
      </c>
      <c r="D22">
        <v>482.16829999999999</v>
      </c>
      <c r="E22" s="1">
        <v>0.72588762056734135</v>
      </c>
      <c r="F22" s="1">
        <f>E22*D22/1000</f>
        <v>0.35</v>
      </c>
      <c r="G22">
        <f>E22*B$14</f>
        <v>9.4075035625527433E-3</v>
      </c>
      <c r="H22">
        <f t="shared" si="0"/>
        <v>4.5359999999999992E-3</v>
      </c>
      <c r="I22" t="s">
        <v>181</v>
      </c>
    </row>
    <row r="23" spans="1:9">
      <c r="B23" t="s">
        <v>199</v>
      </c>
      <c r="C23" t="s">
        <v>200</v>
      </c>
      <c r="D23">
        <v>507.18099999999998</v>
      </c>
      <c r="E23" s="1">
        <v>0.29575240397412367</v>
      </c>
      <c r="F23" s="1">
        <f>E23*D23/1000</f>
        <v>0.15</v>
      </c>
      <c r="G23">
        <f>E23*B$14</f>
        <v>3.8329511555046424E-3</v>
      </c>
      <c r="H23">
        <f t="shared" si="0"/>
        <v>1.944E-3</v>
      </c>
      <c r="I23" t="s">
        <v>181</v>
      </c>
    </row>
    <row r="24" spans="1:9">
      <c r="H24">
        <f t="shared" si="0"/>
        <v>0</v>
      </c>
    </row>
    <row r="25" spans="1:9">
      <c r="H25">
        <f t="shared" si="0"/>
        <v>0</v>
      </c>
    </row>
    <row r="26" spans="1:9">
      <c r="A26" s="1" t="s">
        <v>173</v>
      </c>
      <c r="B26" s="6"/>
      <c r="H26">
        <f t="shared" si="0"/>
        <v>0</v>
      </c>
    </row>
    <row r="27" spans="1:9">
      <c r="B27" t="s">
        <v>201</v>
      </c>
      <c r="C27" t="s">
        <v>202</v>
      </c>
      <c r="D27">
        <v>347.22120000000001</v>
      </c>
      <c r="E27" s="1">
        <v>0.78</v>
      </c>
      <c r="F27" s="1">
        <f>E27*D27/1000</f>
        <v>0.27083253600000001</v>
      </c>
      <c r="G27">
        <f>E27*B$10</f>
        <v>4.0435199999999998E-2</v>
      </c>
      <c r="H27">
        <f t="shared" si="0"/>
        <v>1.4039958666240001E-2</v>
      </c>
      <c r="I27" t="s">
        <v>93</v>
      </c>
    </row>
    <row r="28" spans="1:9">
      <c r="B28" t="s">
        <v>204</v>
      </c>
      <c r="C28" t="s">
        <v>205</v>
      </c>
      <c r="D28">
        <v>363.22059999999999</v>
      </c>
      <c r="E28" s="1">
        <v>0.89</v>
      </c>
      <c r="F28" s="1">
        <f>E28*D28/1000</f>
        <v>0.32326633399999999</v>
      </c>
      <c r="G28">
        <f>E28*B$10</f>
        <v>4.6137600000000001E-2</v>
      </c>
      <c r="H28">
        <f t="shared" si="0"/>
        <v>1.6758126754559999E-2</v>
      </c>
      <c r="I28" t="s">
        <v>93</v>
      </c>
    </row>
    <row r="29" spans="1:9">
      <c r="B29" t="s">
        <v>206</v>
      </c>
      <c r="C29" t="s">
        <v>207</v>
      </c>
      <c r="D29">
        <v>323.19650000000001</v>
      </c>
      <c r="E29" s="1">
        <v>0.61</v>
      </c>
      <c r="F29" s="1">
        <f>E29*D29/1000</f>
        <v>0.19714986500000001</v>
      </c>
      <c r="G29">
        <f>E29*B$10</f>
        <v>3.1622399999999995E-2</v>
      </c>
      <c r="H29">
        <f t="shared" si="0"/>
        <v>1.0220249001599999E-2</v>
      </c>
      <c r="I29" t="s">
        <v>93</v>
      </c>
    </row>
    <row r="30" spans="1:9">
      <c r="B30" t="s">
        <v>208</v>
      </c>
      <c r="C30" t="s">
        <v>209</v>
      </c>
      <c r="D30">
        <v>324.18130000000002</v>
      </c>
      <c r="E30" s="1">
        <v>0.81</v>
      </c>
      <c r="F30" s="1">
        <f>E30*D30/1000</f>
        <v>0.26258685300000001</v>
      </c>
      <c r="G30">
        <f>E30*B$10</f>
        <v>4.1990399999999997E-2</v>
      </c>
      <c r="H30">
        <f t="shared" si="0"/>
        <v>1.361250245952E-2</v>
      </c>
      <c r="I30" t="s">
        <v>93</v>
      </c>
    </row>
    <row r="31" spans="1:9">
      <c r="H31">
        <f t="shared" si="0"/>
        <v>0</v>
      </c>
    </row>
    <row r="32" spans="1:9">
      <c r="H32">
        <f t="shared" si="0"/>
        <v>0</v>
      </c>
    </row>
    <row r="33" spans="1:9">
      <c r="A33" s="1" t="s">
        <v>174</v>
      </c>
      <c r="B33" s="6"/>
      <c r="H33">
        <f t="shared" si="0"/>
        <v>0</v>
      </c>
    </row>
    <row r="34" spans="1:9">
      <c r="B34" t="s">
        <v>211</v>
      </c>
      <c r="C34" s="3" t="s">
        <v>212</v>
      </c>
      <c r="D34">
        <v>89.09</v>
      </c>
      <c r="E34" s="1">
        <v>1.0448500000000001</v>
      </c>
      <c r="F34" s="1">
        <f t="shared" ref="F34:F53" si="1">E34*D34/1000</f>
        <v>9.3085686500000014E-2</v>
      </c>
      <c r="G34">
        <f t="shared" ref="G34:G53" si="2">E34*B$11</f>
        <v>2.4240519999999998E-2</v>
      </c>
      <c r="H34">
        <f t="shared" si="0"/>
        <v>2.1595879268000002E-3</v>
      </c>
      <c r="I34" t="s">
        <v>93</v>
      </c>
    </row>
    <row r="35" spans="1:9">
      <c r="B35" t="s">
        <v>214</v>
      </c>
      <c r="C35" s="3" t="s">
        <v>215</v>
      </c>
      <c r="D35">
        <v>174.2</v>
      </c>
      <c r="E35" s="1">
        <v>0.20896999999999999</v>
      </c>
      <c r="F35" s="1">
        <f t="shared" si="1"/>
        <v>3.6402573999999993E-2</v>
      </c>
      <c r="G35">
        <f t="shared" si="2"/>
        <v>4.8481039999999998E-3</v>
      </c>
      <c r="H35">
        <f t="shared" si="0"/>
        <v>8.4453971679999994E-4</v>
      </c>
      <c r="I35" t="s">
        <v>93</v>
      </c>
    </row>
    <row r="36" spans="1:9">
      <c r="B36" t="s">
        <v>216</v>
      </c>
      <c r="C36" s="3" t="s">
        <v>217</v>
      </c>
      <c r="D36">
        <v>132.12</v>
      </c>
      <c r="E36" s="1">
        <v>0.27327000000000001</v>
      </c>
      <c r="F36" s="1">
        <f t="shared" si="1"/>
        <v>3.6104432399999997E-2</v>
      </c>
      <c r="G36">
        <f t="shared" si="2"/>
        <v>6.3398639999999997E-3</v>
      </c>
      <c r="H36">
        <f t="shared" si="0"/>
        <v>8.3762283167999993E-4</v>
      </c>
      <c r="I36" t="s">
        <v>93</v>
      </c>
    </row>
    <row r="37" spans="1:9">
      <c r="B37" t="s">
        <v>218</v>
      </c>
      <c r="C37" s="3" t="s">
        <v>219</v>
      </c>
      <c r="D37">
        <v>133.11000000000001</v>
      </c>
      <c r="E37" s="1">
        <v>0.46616000000000002</v>
      </c>
      <c r="F37" s="1">
        <f t="shared" si="1"/>
        <v>6.2050557600000014E-2</v>
      </c>
      <c r="G37">
        <f t="shared" si="2"/>
        <v>1.0814911999999999E-2</v>
      </c>
      <c r="H37">
        <f t="shared" si="0"/>
        <v>1.4395729363200001E-3</v>
      </c>
      <c r="I37" t="s">
        <v>93</v>
      </c>
    </row>
    <row r="38" spans="1:9">
      <c r="B38" t="s">
        <v>220</v>
      </c>
      <c r="C38" s="3" t="s">
        <v>221</v>
      </c>
      <c r="D38">
        <v>121.16</v>
      </c>
      <c r="E38" s="1">
        <v>4.0189999999999997E-2</v>
      </c>
      <c r="F38" s="1">
        <f t="shared" si="1"/>
        <v>4.8694203999999994E-3</v>
      </c>
      <c r="G38">
        <f t="shared" si="2"/>
        <v>9.324079999999998E-4</v>
      </c>
      <c r="H38">
        <f t="shared" si="0"/>
        <v>1.1297055327999996E-4</v>
      </c>
      <c r="I38" t="s">
        <v>93</v>
      </c>
    </row>
    <row r="39" spans="1:9">
      <c r="B39" t="s">
        <v>222</v>
      </c>
      <c r="C39" s="3" t="s">
        <v>223</v>
      </c>
      <c r="D39">
        <v>147.13</v>
      </c>
      <c r="E39" s="1">
        <v>2.0414699999999999</v>
      </c>
      <c r="F39" s="1">
        <f t="shared" si="1"/>
        <v>0.30036148109999999</v>
      </c>
      <c r="G39">
        <f t="shared" si="2"/>
        <v>4.7362103999999995E-2</v>
      </c>
      <c r="H39">
        <f t="shared" si="0"/>
        <v>6.9683863615199997E-3</v>
      </c>
      <c r="I39" t="s">
        <v>93</v>
      </c>
    </row>
    <row r="40" spans="1:9">
      <c r="B40" t="s">
        <v>224</v>
      </c>
      <c r="C40" s="3" t="s">
        <v>225</v>
      </c>
      <c r="D40">
        <v>146.15</v>
      </c>
      <c r="E40" s="1">
        <v>1.33419</v>
      </c>
      <c r="F40" s="1">
        <f t="shared" si="1"/>
        <v>0.1949918685</v>
      </c>
      <c r="G40">
        <f t="shared" si="2"/>
        <v>3.0953207999999996E-2</v>
      </c>
      <c r="H40">
        <f t="shared" si="0"/>
        <v>4.5238113491999996E-3</v>
      </c>
      <c r="I40" t="s">
        <v>93</v>
      </c>
    </row>
    <row r="41" spans="1:9">
      <c r="B41" t="s">
        <v>226</v>
      </c>
      <c r="C41" s="3" t="s">
        <v>227</v>
      </c>
      <c r="D41">
        <v>75.069999999999993</v>
      </c>
      <c r="E41" s="1">
        <v>0.25718999999999997</v>
      </c>
      <c r="F41" s="1">
        <f t="shared" si="1"/>
        <v>1.9307253299999997E-2</v>
      </c>
      <c r="G41">
        <f t="shared" si="2"/>
        <v>5.9668079999999988E-3</v>
      </c>
      <c r="H41">
        <f t="shared" si="0"/>
        <v>4.4792827655999989E-4</v>
      </c>
      <c r="I41" t="s">
        <v>93</v>
      </c>
    </row>
    <row r="42" spans="1:9">
      <c r="B42" t="s">
        <v>228</v>
      </c>
      <c r="C42" s="3" t="s">
        <v>229</v>
      </c>
      <c r="D42">
        <v>155.16</v>
      </c>
      <c r="E42" s="1">
        <v>0.22503999999999999</v>
      </c>
      <c r="F42" s="1">
        <f t="shared" si="1"/>
        <v>3.4917206399999998E-2</v>
      </c>
      <c r="G42">
        <f t="shared" si="2"/>
        <v>5.2209279999999997E-3</v>
      </c>
      <c r="H42">
        <f t="shared" si="0"/>
        <v>8.1007918847999995E-4</v>
      </c>
      <c r="I42" t="s">
        <v>93</v>
      </c>
    </row>
    <row r="43" spans="1:9">
      <c r="B43" t="s">
        <v>230</v>
      </c>
      <c r="C43" s="3" t="s">
        <v>73</v>
      </c>
      <c r="D43">
        <v>131.18</v>
      </c>
      <c r="E43" s="1">
        <v>0.10448</v>
      </c>
      <c r="F43" s="1">
        <f t="shared" si="1"/>
        <v>1.3705686400000002E-2</v>
      </c>
      <c r="G43">
        <f t="shared" si="2"/>
        <v>2.4239359999999998E-3</v>
      </c>
      <c r="H43">
        <f t="shared" si="0"/>
        <v>3.1797192447999999E-4</v>
      </c>
      <c r="I43" t="s">
        <v>93</v>
      </c>
    </row>
    <row r="44" spans="1:9">
      <c r="B44" t="s">
        <v>74</v>
      </c>
      <c r="C44" s="3" t="s">
        <v>73</v>
      </c>
      <c r="D44">
        <v>131.18</v>
      </c>
      <c r="E44" s="1">
        <v>0.12859999999999999</v>
      </c>
      <c r="F44" s="1">
        <f t="shared" si="1"/>
        <v>1.6869748E-2</v>
      </c>
      <c r="G44">
        <f t="shared" si="2"/>
        <v>2.9835199999999995E-3</v>
      </c>
      <c r="H44">
        <f t="shared" si="0"/>
        <v>3.9137815359999997E-4</v>
      </c>
      <c r="I44" t="s">
        <v>93</v>
      </c>
    </row>
    <row r="45" spans="1:9">
      <c r="B45" t="s">
        <v>75</v>
      </c>
      <c r="C45" s="3" t="s">
        <v>76</v>
      </c>
      <c r="D45">
        <v>146.19</v>
      </c>
      <c r="E45" s="1">
        <v>0.17682</v>
      </c>
      <c r="F45" s="1">
        <f t="shared" si="1"/>
        <v>2.5849315799999998E-2</v>
      </c>
      <c r="G45">
        <f t="shared" si="2"/>
        <v>4.1022239999999998E-3</v>
      </c>
      <c r="H45">
        <f t="shared" si="0"/>
        <v>5.9970412655999995E-4</v>
      </c>
      <c r="I45" t="s">
        <v>93</v>
      </c>
    </row>
    <row r="46" spans="1:9">
      <c r="B46" t="s">
        <v>77</v>
      </c>
      <c r="C46" s="3" t="s">
        <v>78</v>
      </c>
      <c r="D46">
        <v>149.21</v>
      </c>
      <c r="E46" s="1">
        <v>4.0189999999999997E-2</v>
      </c>
      <c r="F46" s="1">
        <f t="shared" si="1"/>
        <v>5.9967498999999999E-3</v>
      </c>
      <c r="G46">
        <f t="shared" si="2"/>
        <v>9.324079999999998E-4</v>
      </c>
      <c r="H46">
        <f t="shared" si="0"/>
        <v>1.3912459767999999E-4</v>
      </c>
      <c r="I46" t="s">
        <v>93</v>
      </c>
    </row>
    <row r="47" spans="1:9">
      <c r="B47" t="s">
        <v>79</v>
      </c>
      <c r="C47" s="3" t="s">
        <v>80</v>
      </c>
      <c r="D47">
        <v>165.19</v>
      </c>
      <c r="E47" s="1">
        <v>4.0189999999999997E-2</v>
      </c>
      <c r="F47" s="1">
        <f t="shared" si="1"/>
        <v>6.6389860999999991E-3</v>
      </c>
      <c r="G47">
        <f t="shared" si="2"/>
        <v>9.324079999999998E-4</v>
      </c>
      <c r="H47">
        <f t="shared" si="0"/>
        <v>1.5402447751999994E-4</v>
      </c>
      <c r="I47" t="s">
        <v>93</v>
      </c>
    </row>
    <row r="48" spans="1:9">
      <c r="B48" t="s">
        <v>81</v>
      </c>
      <c r="C48" s="3" t="s">
        <v>82</v>
      </c>
      <c r="D48">
        <v>115.13</v>
      </c>
      <c r="E48" s="1">
        <v>0.41392000000000001</v>
      </c>
      <c r="F48" s="1">
        <f t="shared" si="1"/>
        <v>4.7654609600000002E-2</v>
      </c>
      <c r="G48">
        <f t="shared" si="2"/>
        <v>9.6029440000000004E-3</v>
      </c>
      <c r="H48">
        <f t="shared" si="0"/>
        <v>1.1055869427199999E-3</v>
      </c>
      <c r="I48" t="s">
        <v>93</v>
      </c>
    </row>
    <row r="49" spans="1:9">
      <c r="B49" t="s">
        <v>83</v>
      </c>
      <c r="C49" s="3" t="s">
        <v>84</v>
      </c>
      <c r="D49">
        <v>105.09</v>
      </c>
      <c r="E49" s="1">
        <v>0.37774999999999997</v>
      </c>
      <c r="F49" s="1">
        <f t="shared" si="1"/>
        <v>3.9697747499999998E-2</v>
      </c>
      <c r="G49">
        <f t="shared" si="2"/>
        <v>8.7637999999999987E-3</v>
      </c>
      <c r="H49">
        <f t="shared" si="0"/>
        <v>9.2098774199999992E-4</v>
      </c>
      <c r="I49" t="s">
        <v>93</v>
      </c>
    </row>
    <row r="50" spans="1:9">
      <c r="B50" t="s">
        <v>85</v>
      </c>
      <c r="C50" s="3" t="s">
        <v>86</v>
      </c>
      <c r="D50">
        <v>119.12</v>
      </c>
      <c r="E50" s="1">
        <v>0.24915999999999999</v>
      </c>
      <c r="F50" s="1">
        <f t="shared" si="1"/>
        <v>2.9679939199999998E-2</v>
      </c>
      <c r="G50">
        <f t="shared" si="2"/>
        <v>5.7805119999999998E-3</v>
      </c>
      <c r="H50">
        <f t="shared" si="0"/>
        <v>6.8857458944000002E-4</v>
      </c>
      <c r="I50" t="s">
        <v>93</v>
      </c>
    </row>
    <row r="51" spans="1:9">
      <c r="B51" t="s">
        <v>87</v>
      </c>
      <c r="C51" s="3" t="s">
        <v>88</v>
      </c>
      <c r="D51">
        <v>204.23</v>
      </c>
      <c r="E51" s="1">
        <v>1.6070000000000001E-2</v>
      </c>
      <c r="F51" s="1">
        <f t="shared" si="1"/>
        <v>3.2819760999999999E-3</v>
      </c>
      <c r="G51">
        <f t="shared" si="2"/>
        <v>3.7282400000000001E-4</v>
      </c>
      <c r="H51">
        <f t="shared" si="0"/>
        <v>7.6141845520000004E-5</v>
      </c>
      <c r="I51" t="s">
        <v>93</v>
      </c>
    </row>
    <row r="52" spans="1:9">
      <c r="B52" t="s">
        <v>89</v>
      </c>
      <c r="C52" s="3" t="s">
        <v>90</v>
      </c>
      <c r="D52">
        <v>118.19</v>
      </c>
      <c r="E52" s="1">
        <v>4.8219999999999999E-2</v>
      </c>
      <c r="F52" s="1">
        <f t="shared" si="1"/>
        <v>5.6991217999999991E-3</v>
      </c>
      <c r="G52">
        <f t="shared" si="2"/>
        <v>1.1187039999999999E-3</v>
      </c>
      <c r="H52">
        <f t="shared" si="0"/>
        <v>1.3221962575999999E-4</v>
      </c>
      <c r="I52" t="s">
        <v>93</v>
      </c>
    </row>
    <row r="53" spans="1:9">
      <c r="B53" t="s">
        <v>91</v>
      </c>
      <c r="C53" s="3" t="s">
        <v>92</v>
      </c>
      <c r="D53">
        <v>117.15</v>
      </c>
      <c r="E53" s="1">
        <v>0.12859999999999999</v>
      </c>
      <c r="F53" s="1">
        <f t="shared" si="1"/>
        <v>1.5065490000000001E-2</v>
      </c>
      <c r="G53">
        <f t="shared" si="2"/>
        <v>2.9835199999999995E-3</v>
      </c>
      <c r="H53">
        <f t="shared" si="0"/>
        <v>3.4951936799999995E-4</v>
      </c>
      <c r="I53" t="s">
        <v>93</v>
      </c>
    </row>
    <row r="54" spans="1:9">
      <c r="H54">
        <f t="shared" si="0"/>
        <v>0</v>
      </c>
    </row>
    <row r="55" spans="1:9">
      <c r="H55">
        <f t="shared" si="0"/>
        <v>0</v>
      </c>
    </row>
    <row r="56" spans="1:9">
      <c r="A56" s="1" t="s">
        <v>166</v>
      </c>
      <c r="B56" s="7"/>
      <c r="H56">
        <f t="shared" si="0"/>
        <v>0</v>
      </c>
    </row>
    <row r="57" spans="1:9">
      <c r="B57" t="s">
        <v>211</v>
      </c>
      <c r="C57" s="3" t="s">
        <v>212</v>
      </c>
      <c r="D57">
        <v>89.09</v>
      </c>
      <c r="E57" s="1">
        <v>0.54396538089773416</v>
      </c>
      <c r="F57" s="1">
        <f t="shared" ref="F57:F78" si="3">E57*D57/1000</f>
        <v>4.8461875784179133E-2</v>
      </c>
      <c r="G57">
        <f t="shared" ref="G57:G78" si="4">E57*B$5</f>
        <v>0.34868180915544761</v>
      </c>
      <c r="H57">
        <f t="shared" si="0"/>
        <v>3.1064062377658828E-2</v>
      </c>
      <c r="I57" t="s">
        <v>93</v>
      </c>
    </row>
    <row r="58" spans="1:9">
      <c r="B58" t="s">
        <v>214</v>
      </c>
      <c r="C58" s="3" t="s">
        <v>215</v>
      </c>
      <c r="D58">
        <v>174.2</v>
      </c>
      <c r="E58" s="1">
        <v>0.51715556539916097</v>
      </c>
      <c r="F58" s="1">
        <f t="shared" si="3"/>
        <v>9.0088499492533822E-2</v>
      </c>
      <c r="G58">
        <f t="shared" si="4"/>
        <v>0.33149671742086217</v>
      </c>
      <c r="H58">
        <f t="shared" si="0"/>
        <v>5.7746728174714185E-2</v>
      </c>
      <c r="I58" t="s">
        <v>93</v>
      </c>
    </row>
    <row r="59" spans="1:9">
      <c r="B59" t="s">
        <v>216</v>
      </c>
      <c r="C59" s="3" t="s">
        <v>217</v>
      </c>
      <c r="D59">
        <v>132.12</v>
      </c>
      <c r="E59" s="1">
        <v>0.13120787049944485</v>
      </c>
      <c r="F59" s="1">
        <f t="shared" si="3"/>
        <v>1.7335183850386657E-2</v>
      </c>
      <c r="G59">
        <f t="shared" si="4"/>
        <v>8.4104244990144156E-2</v>
      </c>
      <c r="H59">
        <f t="shared" si="0"/>
        <v>1.1111852848097847E-2</v>
      </c>
      <c r="I59" t="s">
        <v>93</v>
      </c>
    </row>
    <row r="60" spans="1:9">
      <c r="B60" t="s">
        <v>218</v>
      </c>
      <c r="C60" s="3" t="s">
        <v>219</v>
      </c>
      <c r="D60">
        <v>133.11000000000001</v>
      </c>
      <c r="E60" s="1">
        <v>0.39361429606556936</v>
      </c>
      <c r="F60" s="1">
        <f t="shared" si="3"/>
        <v>5.2393998949287937E-2</v>
      </c>
      <c r="G60">
        <f t="shared" si="4"/>
        <v>0.25230676377802996</v>
      </c>
      <c r="H60">
        <f t="shared" si="0"/>
        <v>3.3584553326493571E-2</v>
      </c>
      <c r="I60" t="s">
        <v>93</v>
      </c>
    </row>
    <row r="61" spans="1:9">
      <c r="B61" t="s">
        <v>220</v>
      </c>
      <c r="C61" s="3" t="s">
        <v>221</v>
      </c>
      <c r="D61">
        <v>121.16</v>
      </c>
      <c r="E61" s="1">
        <v>0.13790566665770554</v>
      </c>
      <c r="F61" s="1">
        <f t="shared" si="3"/>
        <v>1.6708650572247602E-2</v>
      </c>
      <c r="G61">
        <f t="shared" si="4"/>
        <v>8.8397532327589248E-2</v>
      </c>
      <c r="H61">
        <f t="shared" si="0"/>
        <v>1.0710245016810713E-2</v>
      </c>
      <c r="I61" t="s">
        <v>93</v>
      </c>
    </row>
    <row r="62" spans="1:9">
      <c r="B62" t="s">
        <v>222</v>
      </c>
      <c r="C62" s="3" t="s">
        <v>223</v>
      </c>
      <c r="D62">
        <v>147.13</v>
      </c>
      <c r="E62" s="1">
        <v>0.67517325139717899</v>
      </c>
      <c r="F62" s="1">
        <f t="shared" si="3"/>
        <v>9.9338240478066941E-2</v>
      </c>
      <c r="G62">
        <f t="shared" si="4"/>
        <v>0.43278605414559174</v>
      </c>
      <c r="H62">
        <f t="shared" si="0"/>
        <v>6.3675812146440913E-2</v>
      </c>
      <c r="I62" t="s">
        <v>93</v>
      </c>
    </row>
    <row r="63" spans="1:9">
      <c r="B63" t="s">
        <v>224</v>
      </c>
      <c r="C63" s="3" t="s">
        <v>225</v>
      </c>
      <c r="D63">
        <v>146.15</v>
      </c>
      <c r="E63" s="1">
        <v>0.22506085560998146</v>
      </c>
      <c r="F63" s="1">
        <f t="shared" si="3"/>
        <v>3.2892644047398792E-2</v>
      </c>
      <c r="G63">
        <f t="shared" si="4"/>
        <v>0.14426400844599813</v>
      </c>
      <c r="H63">
        <f t="shared" si="0"/>
        <v>2.1084184834382624E-2</v>
      </c>
      <c r="I63" t="s">
        <v>93</v>
      </c>
    </row>
    <row r="64" spans="1:9">
      <c r="B64" t="s">
        <v>226</v>
      </c>
      <c r="C64" s="3" t="s">
        <v>227</v>
      </c>
      <c r="D64">
        <v>75.069999999999993</v>
      </c>
      <c r="E64" s="1">
        <v>0.57844179756216052</v>
      </c>
      <c r="F64" s="1">
        <f t="shared" si="3"/>
        <v>4.3423625742991384E-2</v>
      </c>
      <c r="G64">
        <f t="shared" si="4"/>
        <v>0.3707811922373449</v>
      </c>
      <c r="H64">
        <f t="shared" si="0"/>
        <v>2.7834544101257477E-2</v>
      </c>
      <c r="I64" t="s">
        <v>93</v>
      </c>
    </row>
    <row r="65" spans="2:9">
      <c r="B65" t="s">
        <v>228</v>
      </c>
      <c r="C65" s="3" t="s">
        <v>229</v>
      </c>
      <c r="D65">
        <v>155.16</v>
      </c>
      <c r="E65" s="1">
        <v>0.1915346130876171</v>
      </c>
      <c r="F65" s="1">
        <f t="shared" si="3"/>
        <v>2.9718510566674669E-2</v>
      </c>
      <c r="G65">
        <f t="shared" si="4"/>
        <v>0.12277368698916256</v>
      </c>
      <c r="H65">
        <f t="shared" si="0"/>
        <v>1.9049565273238464E-2</v>
      </c>
      <c r="I65" t="s">
        <v>93</v>
      </c>
    </row>
    <row r="66" spans="2:9">
      <c r="B66" t="s">
        <v>230</v>
      </c>
      <c r="C66" s="3" t="s">
        <v>73</v>
      </c>
      <c r="D66">
        <v>131.18</v>
      </c>
      <c r="E66" s="1">
        <v>0.3217829940122347</v>
      </c>
      <c r="F66" s="1">
        <f t="shared" si="3"/>
        <v>4.2211493154524951E-2</v>
      </c>
      <c r="G66">
        <f t="shared" si="4"/>
        <v>0.20626289916184246</v>
      </c>
      <c r="H66">
        <f t="shared" si="0"/>
        <v>2.7057567112050495E-2</v>
      </c>
      <c r="I66" t="s">
        <v>93</v>
      </c>
    </row>
    <row r="67" spans="2:9">
      <c r="B67" t="s">
        <v>74</v>
      </c>
      <c r="C67" s="3" t="s">
        <v>73</v>
      </c>
      <c r="D67">
        <v>131.18</v>
      </c>
      <c r="E67" s="1">
        <v>0.64740394632377862</v>
      </c>
      <c r="F67" s="1">
        <f t="shared" si="3"/>
        <v>8.4926449678753291E-2</v>
      </c>
      <c r="G67">
        <f t="shared" si="4"/>
        <v>0.41498592959354208</v>
      </c>
      <c r="H67">
        <f t="shared" si="0"/>
        <v>5.4437854244080854E-2</v>
      </c>
      <c r="I67" t="s">
        <v>93</v>
      </c>
    </row>
    <row r="68" spans="2:9">
      <c r="B68" t="s">
        <v>75</v>
      </c>
      <c r="C68" s="3" t="s">
        <v>76</v>
      </c>
      <c r="D68">
        <v>146.19</v>
      </c>
      <c r="E68" s="1">
        <v>0.57844179756216052</v>
      </c>
      <c r="F68" s="1">
        <f t="shared" si="3"/>
        <v>8.4562406385612243E-2</v>
      </c>
      <c r="G68">
        <f t="shared" si="4"/>
        <v>0.3707811922373449</v>
      </c>
      <c r="H68">
        <f t="shared" si="0"/>
        <v>5.4204502493177452E-2</v>
      </c>
      <c r="I68" t="s">
        <v>93</v>
      </c>
    </row>
    <row r="69" spans="2:9">
      <c r="B69" t="s">
        <v>77</v>
      </c>
      <c r="C69" s="3" t="s">
        <v>78</v>
      </c>
      <c r="D69">
        <v>149.21</v>
      </c>
      <c r="E69" s="1">
        <v>0.41372631540588184</v>
      </c>
      <c r="F69" s="1">
        <f t="shared" si="3"/>
        <v>6.1732103521711636E-2</v>
      </c>
      <c r="G69">
        <f t="shared" si="4"/>
        <v>0.26519856817517029</v>
      </c>
      <c r="H69">
        <f t="shared" si="0"/>
        <v>3.9570278357417159E-2</v>
      </c>
      <c r="I69" t="s">
        <v>93</v>
      </c>
    </row>
    <row r="70" spans="2:9">
      <c r="B70" t="s">
        <v>79</v>
      </c>
      <c r="C70" s="3" t="s">
        <v>80</v>
      </c>
      <c r="D70">
        <v>165.19</v>
      </c>
      <c r="E70" s="1">
        <v>0.25665880354992582</v>
      </c>
      <c r="F70" s="1">
        <f t="shared" si="3"/>
        <v>4.2397467758412251E-2</v>
      </c>
      <c r="G70">
        <f t="shared" si="4"/>
        <v>0.16451829307550245</v>
      </c>
      <c r="H70">
        <f t="shared" si="0"/>
        <v>2.7176776833142249E-2</v>
      </c>
      <c r="I70" t="s">
        <v>93</v>
      </c>
    </row>
    <row r="71" spans="2:9">
      <c r="B71" t="s">
        <v>81</v>
      </c>
      <c r="C71" s="3" t="s">
        <v>82</v>
      </c>
      <c r="D71">
        <v>115.13</v>
      </c>
      <c r="E71" s="1">
        <v>0.39456447020763141</v>
      </c>
      <c r="F71" s="1">
        <f t="shared" si="3"/>
        <v>4.54262074550046E-2</v>
      </c>
      <c r="G71">
        <f t="shared" si="4"/>
        <v>0.25291582540309177</v>
      </c>
      <c r="H71">
        <f t="shared" si="0"/>
        <v>2.9118198978657955E-2</v>
      </c>
      <c r="I71" t="s">
        <v>93</v>
      </c>
    </row>
    <row r="72" spans="2:9">
      <c r="B72" t="s">
        <v>83</v>
      </c>
      <c r="C72" s="3" t="s">
        <v>84</v>
      </c>
      <c r="D72">
        <v>105.09</v>
      </c>
      <c r="E72" s="1">
        <v>0.39456447020763136</v>
      </c>
      <c r="F72" s="1">
        <f t="shared" si="3"/>
        <v>4.1464780174119982E-2</v>
      </c>
      <c r="G72">
        <f t="shared" si="4"/>
        <v>0.25291582540309171</v>
      </c>
      <c r="H72">
        <f t="shared" si="0"/>
        <v>2.6578924091610907E-2</v>
      </c>
      <c r="I72" t="s">
        <v>93</v>
      </c>
    </row>
    <row r="73" spans="2:9">
      <c r="B73" t="s">
        <v>85</v>
      </c>
      <c r="C73" s="3" t="s">
        <v>86</v>
      </c>
      <c r="D73">
        <v>119.12</v>
      </c>
      <c r="E73" s="1">
        <v>0.40988835710657257</v>
      </c>
      <c r="F73" s="1">
        <f t="shared" si="3"/>
        <v>4.8825901098534928E-2</v>
      </c>
      <c r="G73">
        <f t="shared" si="4"/>
        <v>0.26273843690531301</v>
      </c>
      <c r="H73">
        <f t="shared" si="0"/>
        <v>3.129740260416089E-2</v>
      </c>
      <c r="I73" t="s">
        <v>93</v>
      </c>
    </row>
    <row r="74" spans="2:9">
      <c r="B74" t="s">
        <v>87</v>
      </c>
      <c r="C74" s="3" t="s">
        <v>88</v>
      </c>
      <c r="D74">
        <v>204.23</v>
      </c>
      <c r="E74" s="1">
        <v>5.3628946429911561E-2</v>
      </c>
      <c r="F74" s="1">
        <f t="shared" si="3"/>
        <v>1.0952639729380837E-2</v>
      </c>
      <c r="G74">
        <f t="shared" si="4"/>
        <v>3.4376154661573309E-2</v>
      </c>
      <c r="H74">
        <f t="shared" si="0"/>
        <v>7.0206420665331164E-3</v>
      </c>
      <c r="I74" t="s">
        <v>93</v>
      </c>
    </row>
    <row r="75" spans="2:9">
      <c r="B75" t="s">
        <v>89</v>
      </c>
      <c r="C75" s="3" t="s">
        <v>90</v>
      </c>
      <c r="D75">
        <v>118.19</v>
      </c>
      <c r="E75" s="1">
        <v>0.18004868448798517</v>
      </c>
      <c r="F75" s="1">
        <f t="shared" si="3"/>
        <v>2.1279954019634967E-2</v>
      </c>
      <c r="G75">
        <f t="shared" si="4"/>
        <v>0.1154112067567985</v>
      </c>
      <c r="H75">
        <f t="shared" si="0"/>
        <v>1.3640450526586015E-2</v>
      </c>
      <c r="I75" t="s">
        <v>93</v>
      </c>
    </row>
    <row r="76" spans="2:9">
      <c r="B76" t="s">
        <v>91</v>
      </c>
      <c r="C76" s="3" t="s">
        <v>92</v>
      </c>
      <c r="D76">
        <v>117.15</v>
      </c>
      <c r="E76" s="1">
        <v>0.53630809516464628</v>
      </c>
      <c r="F76" s="1">
        <f t="shared" si="3"/>
        <v>6.2828493348538322E-2</v>
      </c>
      <c r="G76">
        <f t="shared" si="4"/>
        <v>0.34377348900053828</v>
      </c>
      <c r="H76">
        <f t="shared" si="0"/>
        <v>4.027306423641306E-2</v>
      </c>
      <c r="I76" t="s">
        <v>93</v>
      </c>
    </row>
    <row r="77" spans="2:9">
      <c r="B77" t="s">
        <v>94</v>
      </c>
      <c r="C77" t="s">
        <v>95</v>
      </c>
      <c r="D77">
        <v>196.1063</v>
      </c>
      <c r="E77" s="1">
        <v>0.11644290956642253</v>
      </c>
      <c r="F77" s="1">
        <f t="shared" si="3"/>
        <v>2.2835188156305725E-2</v>
      </c>
      <c r="G77">
        <f t="shared" si="4"/>
        <v>7.4639905032076848E-2</v>
      </c>
      <c r="H77">
        <f t="shared" si="0"/>
        <v>1.4637355608191972E-2</v>
      </c>
      <c r="I77" t="s">
        <v>93</v>
      </c>
    </row>
    <row r="78" spans="2:9">
      <c r="B78" t="s">
        <v>97</v>
      </c>
      <c r="C78" t="s">
        <v>98</v>
      </c>
      <c r="D78">
        <v>168.0532</v>
      </c>
      <c r="E78" s="1">
        <v>1.1644290956642253E-3</v>
      </c>
      <c r="F78" s="1">
        <f t="shared" si="3"/>
        <v>1.9568603569947919E-4</v>
      </c>
      <c r="G78">
        <f t="shared" si="4"/>
        <v>7.4639905032076841E-4</v>
      </c>
      <c r="H78">
        <f t="shared" si="0"/>
        <v>1.2543474888336616E-4</v>
      </c>
      <c r="I78" t="s">
        <v>93</v>
      </c>
    </row>
    <row r="79" spans="2:9">
      <c r="H79">
        <f t="shared" si="0"/>
        <v>0</v>
      </c>
    </row>
    <row r="80" spans="2:9">
      <c r="H80">
        <f t="shared" si="0"/>
        <v>0</v>
      </c>
    </row>
    <row r="81" spans="1:9">
      <c r="H81">
        <f t="shared" si="0"/>
        <v>0</v>
      </c>
    </row>
    <row r="82" spans="1:9">
      <c r="A82" s="1" t="s">
        <v>168</v>
      </c>
      <c r="B82" s="7"/>
      <c r="H82">
        <f t="shared" si="0"/>
        <v>0</v>
      </c>
    </row>
    <row r="83" spans="1:9">
      <c r="B83" t="s">
        <v>1</v>
      </c>
      <c r="C83" t="s">
        <v>101</v>
      </c>
      <c r="D83">
        <v>308.23869999999999</v>
      </c>
      <c r="E83" s="1">
        <v>0.7137325715427687</v>
      </c>
      <c r="F83" s="1">
        <f>E83*D83/1000</f>
        <v>0.22000000000000003</v>
      </c>
      <c r="G83">
        <f>E83*B$6</f>
        <v>9.0501290071623067E-2</v>
      </c>
      <c r="H83">
        <f t="shared" si="0"/>
        <v>2.7896000000000001E-2</v>
      </c>
      <c r="I83" t="s">
        <v>102</v>
      </c>
    </row>
    <row r="84" spans="1:9">
      <c r="B84" t="s">
        <v>103</v>
      </c>
      <c r="C84" t="s">
        <v>104</v>
      </c>
      <c r="D84">
        <v>470.3793</v>
      </c>
      <c r="E84" s="1">
        <v>0.21259438925139776</v>
      </c>
      <c r="F84" s="1">
        <f>E84*D84/1000</f>
        <v>0.1</v>
      </c>
      <c r="G84">
        <f>E84*B$6</f>
        <v>2.6956968557077236E-2</v>
      </c>
      <c r="H84">
        <f t="shared" si="0"/>
        <v>1.268E-2</v>
      </c>
      <c r="I84" t="s">
        <v>102</v>
      </c>
    </row>
    <row r="85" spans="1:9">
      <c r="B85" t="s">
        <v>105</v>
      </c>
      <c r="C85" t="s">
        <v>106</v>
      </c>
      <c r="D85">
        <v>340.23869999999999</v>
      </c>
      <c r="E85" s="1">
        <v>1.9398146066276412</v>
      </c>
      <c r="F85" s="1">
        <f>E85*D85/1000</f>
        <v>0.66</v>
      </c>
      <c r="G85">
        <f>E85*B$6</f>
        <v>0.24596849212038488</v>
      </c>
      <c r="H85">
        <f t="shared" ref="H85:H148" si="5">G85*D85/1000</f>
        <v>8.3687999999999985E-2</v>
      </c>
      <c r="I85" t="s">
        <v>102</v>
      </c>
    </row>
    <row r="86" spans="1:9">
      <c r="B86" t="s">
        <v>107</v>
      </c>
      <c r="C86" t="s">
        <v>108</v>
      </c>
      <c r="D86">
        <f>(8*12)+13+(10*16)+31</f>
        <v>300</v>
      </c>
      <c r="E86" s="1">
        <v>6.6666666666666666E-2</v>
      </c>
      <c r="F86" s="1">
        <f>E86*D86/1000</f>
        <v>0.02</v>
      </c>
      <c r="G86">
        <f>E86*B$6</f>
        <v>8.4533333333333335E-3</v>
      </c>
      <c r="H86">
        <f t="shared" si="5"/>
        <v>2.5360000000000001E-3</v>
      </c>
      <c r="I86" t="s">
        <v>102</v>
      </c>
    </row>
    <row r="87" spans="1:9">
      <c r="H87">
        <f t="shared" si="5"/>
        <v>0</v>
      </c>
    </row>
    <row r="88" spans="1:9">
      <c r="H88">
        <f t="shared" si="5"/>
        <v>0</v>
      </c>
    </row>
    <row r="89" spans="1:9">
      <c r="A89" s="1" t="s">
        <v>109</v>
      </c>
      <c r="H89">
        <f t="shared" si="5"/>
        <v>0</v>
      </c>
    </row>
    <row r="90" spans="1:9">
      <c r="B90" t="s">
        <v>110</v>
      </c>
      <c r="C90" t="s">
        <v>111</v>
      </c>
      <c r="D90">
        <v>228.37090000000001</v>
      </c>
      <c r="H90">
        <f t="shared" si="5"/>
        <v>0</v>
      </c>
      <c r="I90" t="s">
        <v>46</v>
      </c>
    </row>
    <row r="91" spans="1:9">
      <c r="B91" t="s">
        <v>113</v>
      </c>
      <c r="C91" t="s">
        <v>114</v>
      </c>
      <c r="D91">
        <v>256.42410000000001</v>
      </c>
      <c r="H91">
        <f t="shared" si="5"/>
        <v>0</v>
      </c>
      <c r="I91" t="s">
        <v>46</v>
      </c>
    </row>
    <row r="92" spans="1:9">
      <c r="B92" t="s">
        <v>116</v>
      </c>
      <c r="C92" t="s">
        <v>117</v>
      </c>
      <c r="D92">
        <v>284.47719999999998</v>
      </c>
      <c r="H92">
        <f t="shared" si="5"/>
        <v>0</v>
      </c>
      <c r="I92" t="s">
        <v>46</v>
      </c>
    </row>
    <row r="93" spans="1:9">
      <c r="H93">
        <f t="shared" si="5"/>
        <v>0</v>
      </c>
    </row>
    <row r="94" spans="1:9">
      <c r="H94">
        <f t="shared" si="5"/>
        <v>0</v>
      </c>
    </row>
    <row r="95" spans="1:9">
      <c r="H95">
        <f t="shared" si="5"/>
        <v>0</v>
      </c>
    </row>
    <row r="96" spans="1:9">
      <c r="A96" s="1" t="s">
        <v>172</v>
      </c>
      <c r="B96" s="7"/>
      <c r="H96">
        <f t="shared" si="5"/>
        <v>0</v>
      </c>
    </row>
    <row r="97" spans="2:9">
      <c r="B97" s="8" t="s">
        <v>118</v>
      </c>
      <c r="C97" t="s">
        <v>119</v>
      </c>
      <c r="D97">
        <v>586.678</v>
      </c>
      <c r="E97" s="1">
        <v>1E-4</v>
      </c>
      <c r="F97" s="1">
        <f t="shared" ref="F97:F109" si="6">E97*D97/1000</f>
        <v>5.8667800000000001E-5</v>
      </c>
      <c r="G97">
        <f t="shared" ref="G97:G109" si="7">E97*B$9</f>
        <v>4.2000000000000004E-6</v>
      </c>
      <c r="H97">
        <f t="shared" si="5"/>
        <v>2.4640476000000003E-6</v>
      </c>
      <c r="I97" t="s">
        <v>28</v>
      </c>
    </row>
    <row r="98" spans="2:9">
      <c r="B98" s="8" t="s">
        <v>127</v>
      </c>
      <c r="C98" t="s">
        <v>119</v>
      </c>
      <c r="D98">
        <v>586.678</v>
      </c>
      <c r="E98" s="1">
        <v>1E-4</v>
      </c>
      <c r="F98" s="1">
        <f t="shared" si="6"/>
        <v>5.8667800000000001E-5</v>
      </c>
      <c r="G98">
        <f t="shared" si="7"/>
        <v>4.2000000000000004E-6</v>
      </c>
      <c r="H98">
        <f t="shared" si="5"/>
        <v>2.4640476000000003E-6</v>
      </c>
      <c r="I98" t="s">
        <v>28</v>
      </c>
    </row>
    <row r="99" spans="2:9">
      <c r="B99" s="8" t="s">
        <v>129</v>
      </c>
      <c r="C99" t="s">
        <v>130</v>
      </c>
      <c r="D99">
        <v>891.47310000000004</v>
      </c>
      <c r="E99" s="1">
        <v>0.65195077809591917</v>
      </c>
      <c r="F99" s="1">
        <f t="shared" si="6"/>
        <v>0.58119658119658113</v>
      </c>
      <c r="G99">
        <f t="shared" si="7"/>
        <v>2.7381932680028608E-2</v>
      </c>
      <c r="H99">
        <f t="shared" si="5"/>
        <v>2.4410256410256414E-2</v>
      </c>
      <c r="I99" t="s">
        <v>30</v>
      </c>
    </row>
    <row r="100" spans="2:9">
      <c r="B100" t="s">
        <v>132</v>
      </c>
      <c r="C100" t="s">
        <v>133</v>
      </c>
      <c r="D100">
        <v>568.87139999999999</v>
      </c>
      <c r="E100" s="1">
        <v>0.48829626129522036</v>
      </c>
      <c r="F100" s="1">
        <f t="shared" si="6"/>
        <v>0.27777777777777785</v>
      </c>
      <c r="G100">
        <f t="shared" si="7"/>
        <v>2.0508442974399257E-2</v>
      </c>
      <c r="H100">
        <f t="shared" si="5"/>
        <v>1.1666666666666669E-2</v>
      </c>
      <c r="I100" t="s">
        <v>30</v>
      </c>
    </row>
    <row r="101" spans="2:9">
      <c r="B101" s="8" t="s">
        <v>134</v>
      </c>
      <c r="C101" t="s">
        <v>135</v>
      </c>
      <c r="D101">
        <v>536.87260000000003</v>
      </c>
      <c r="E101" s="1">
        <v>0.14327994560176271</v>
      </c>
      <c r="F101" s="1">
        <f t="shared" si="6"/>
        <v>7.6923076923076913E-2</v>
      </c>
      <c r="G101">
        <f t="shared" si="7"/>
        <v>6.0177577152740348E-3</v>
      </c>
      <c r="H101">
        <f t="shared" si="5"/>
        <v>3.2307692307692306E-3</v>
      </c>
      <c r="I101" t="s">
        <v>30</v>
      </c>
    </row>
    <row r="102" spans="2:9">
      <c r="B102" s="8" t="s">
        <v>137</v>
      </c>
      <c r="C102" t="s">
        <v>138</v>
      </c>
      <c r="D102">
        <v>538.88850000000002</v>
      </c>
      <c r="E102" s="1">
        <v>1E-4</v>
      </c>
      <c r="F102" s="1">
        <f t="shared" si="6"/>
        <v>5.3888850000000002E-5</v>
      </c>
      <c r="G102">
        <f t="shared" si="7"/>
        <v>4.2000000000000004E-6</v>
      </c>
      <c r="H102">
        <f t="shared" si="5"/>
        <v>2.2633317000000002E-6</v>
      </c>
      <c r="I102" t="s">
        <v>28</v>
      </c>
    </row>
    <row r="103" spans="2:9">
      <c r="B103" s="8" t="s">
        <v>140</v>
      </c>
      <c r="C103" t="s">
        <v>135</v>
      </c>
      <c r="D103">
        <v>536.87260000000003</v>
      </c>
      <c r="E103" s="1">
        <v>1E-4</v>
      </c>
      <c r="F103" s="1">
        <f t="shared" si="6"/>
        <v>5.3687260000000007E-5</v>
      </c>
      <c r="G103">
        <f t="shared" si="7"/>
        <v>4.2000000000000004E-6</v>
      </c>
      <c r="H103">
        <f t="shared" si="5"/>
        <v>2.2548649200000004E-6</v>
      </c>
      <c r="I103" t="s">
        <v>28</v>
      </c>
    </row>
    <row r="104" spans="2:9">
      <c r="B104" s="8" t="s">
        <v>141</v>
      </c>
      <c r="C104" t="s">
        <v>135</v>
      </c>
      <c r="D104">
        <v>536.87260000000003</v>
      </c>
      <c r="E104" s="1">
        <v>1E-4</v>
      </c>
      <c r="F104" s="1">
        <f t="shared" si="6"/>
        <v>5.3687260000000007E-5</v>
      </c>
      <c r="G104">
        <f t="shared" si="7"/>
        <v>4.2000000000000004E-6</v>
      </c>
      <c r="H104">
        <f t="shared" si="5"/>
        <v>2.2548649200000004E-6</v>
      </c>
      <c r="I104" t="s">
        <v>28</v>
      </c>
    </row>
    <row r="105" spans="2:9">
      <c r="B105" s="8" t="s">
        <v>161</v>
      </c>
      <c r="C105" t="s">
        <v>135</v>
      </c>
      <c r="D105">
        <v>536.87260000000003</v>
      </c>
      <c r="E105" s="1">
        <v>1E-4</v>
      </c>
      <c r="F105" s="1">
        <f t="shared" si="6"/>
        <v>5.3687260000000007E-5</v>
      </c>
      <c r="G105">
        <f t="shared" si="7"/>
        <v>4.2000000000000004E-6</v>
      </c>
      <c r="H105">
        <f t="shared" si="5"/>
        <v>2.2548649200000004E-6</v>
      </c>
      <c r="I105" t="s">
        <v>28</v>
      </c>
    </row>
    <row r="106" spans="2:9">
      <c r="B106" s="8" t="s">
        <v>26</v>
      </c>
      <c r="C106" t="s">
        <v>27</v>
      </c>
      <c r="D106">
        <v>540.90440000000001</v>
      </c>
      <c r="E106" s="1">
        <v>1E-4</v>
      </c>
      <c r="F106" s="1">
        <f t="shared" si="6"/>
        <v>5.4090440000000002E-5</v>
      </c>
      <c r="G106">
        <f t="shared" si="7"/>
        <v>4.2000000000000004E-6</v>
      </c>
      <c r="H106">
        <f t="shared" si="5"/>
        <v>2.2717984800000004E-6</v>
      </c>
      <c r="I106" t="s">
        <v>28</v>
      </c>
    </row>
    <row r="107" spans="2:9">
      <c r="B107" t="s">
        <v>29</v>
      </c>
      <c r="C107" t="s">
        <v>135</v>
      </c>
      <c r="D107">
        <v>536.87260000000003</v>
      </c>
      <c r="E107" s="1">
        <v>2.6180073351329512E-2</v>
      </c>
      <c r="F107" s="1">
        <f t="shared" si="6"/>
        <v>1.4055364048318988E-2</v>
      </c>
      <c r="G107">
        <f t="shared" si="7"/>
        <v>1.0995630807558395E-3</v>
      </c>
      <c r="H107">
        <f t="shared" si="5"/>
        <v>5.9032529002939758E-4</v>
      </c>
      <c r="I107" t="s">
        <v>30</v>
      </c>
    </row>
    <row r="108" spans="2:9">
      <c r="B108" s="8" t="s">
        <v>31</v>
      </c>
      <c r="C108" t="s">
        <v>32</v>
      </c>
      <c r="D108">
        <v>907.47249999999997</v>
      </c>
      <c r="E108" s="1">
        <v>5.1801621546159263E-2</v>
      </c>
      <c r="F108" s="1">
        <f t="shared" si="6"/>
        <v>4.7008547008547015E-2</v>
      </c>
      <c r="G108">
        <f t="shared" si="7"/>
        <v>2.1756681049386892E-3</v>
      </c>
      <c r="H108">
        <f t="shared" si="5"/>
        <v>1.9743589743589749E-3</v>
      </c>
      <c r="I108" t="s">
        <v>30</v>
      </c>
    </row>
    <row r="109" spans="2:9">
      <c r="B109" s="8" t="s">
        <v>33</v>
      </c>
      <c r="C109" t="s">
        <v>138</v>
      </c>
      <c r="D109">
        <v>538.88850000000002</v>
      </c>
      <c r="E109" s="1">
        <v>1E-4</v>
      </c>
      <c r="F109" s="1">
        <f t="shared" si="6"/>
        <v>5.3888850000000002E-5</v>
      </c>
      <c r="G109">
        <f t="shared" si="7"/>
        <v>4.2000000000000004E-6</v>
      </c>
      <c r="H109">
        <f t="shared" si="5"/>
        <v>2.2633317000000002E-6</v>
      </c>
      <c r="I109" t="s">
        <v>28</v>
      </c>
    </row>
    <row r="110" spans="2:9">
      <c r="B110" s="8"/>
      <c r="H110">
        <f t="shared" si="5"/>
        <v>0</v>
      </c>
    </row>
    <row r="111" spans="2:9">
      <c r="B111" s="8"/>
      <c r="H111">
        <f t="shared" si="5"/>
        <v>0</v>
      </c>
    </row>
    <row r="112" spans="2:9">
      <c r="H112">
        <f t="shared" si="5"/>
        <v>0</v>
      </c>
    </row>
    <row r="113" spans="1:9">
      <c r="H113">
        <f t="shared" si="5"/>
        <v>0</v>
      </c>
    </row>
    <row r="114" spans="1:9">
      <c r="A114" s="1" t="s">
        <v>170</v>
      </c>
      <c r="H114">
        <f t="shared" si="5"/>
        <v>0</v>
      </c>
    </row>
    <row r="115" spans="1:9">
      <c r="B115" t="s">
        <v>34</v>
      </c>
      <c r="C115" t="s">
        <v>35</v>
      </c>
      <c r="D115">
        <v>1325.7270000000001</v>
      </c>
      <c r="E115" s="1">
        <v>0.24892002652129736</v>
      </c>
      <c r="F115" s="1">
        <f>E115*D115/1000</f>
        <v>0.33</v>
      </c>
      <c r="G115">
        <f>E115*B$8</f>
        <v>1.3760299066097319E-2</v>
      </c>
      <c r="H115">
        <f t="shared" si="5"/>
        <v>1.8242399999999999E-2</v>
      </c>
      <c r="I115" t="s">
        <v>15</v>
      </c>
    </row>
    <row r="116" spans="1:9">
      <c r="B116" t="s">
        <v>37</v>
      </c>
      <c r="C116" t="s">
        <v>38</v>
      </c>
      <c r="D116">
        <v>992.97719989999996</v>
      </c>
      <c r="E116" s="1">
        <v>0.33233391464903062</v>
      </c>
      <c r="F116" s="1">
        <f>E116*D116/1000</f>
        <v>0.33</v>
      </c>
      <c r="G116">
        <f>E116*B$8</f>
        <v>1.8371418801798413E-2</v>
      </c>
      <c r="H116">
        <f t="shared" si="5"/>
        <v>1.8242399999999999E-2</v>
      </c>
      <c r="I116" t="s">
        <v>15</v>
      </c>
    </row>
    <row r="117" spans="1:9">
      <c r="B117" t="s">
        <v>39</v>
      </c>
      <c r="C117" t="s">
        <v>40</v>
      </c>
      <c r="D117">
        <v>927.26229999999998</v>
      </c>
      <c r="E117" s="1">
        <v>0.35588635491812837</v>
      </c>
      <c r="F117" s="1">
        <f>E117*D117/1000</f>
        <v>0.33</v>
      </c>
      <c r="G117">
        <f>E117*B$8</f>
        <v>1.9673397699874137E-2</v>
      </c>
      <c r="H117">
        <f t="shared" si="5"/>
        <v>1.8242399999999999E-2</v>
      </c>
      <c r="I117" t="s">
        <v>15</v>
      </c>
    </row>
    <row r="118" spans="1:9">
      <c r="H118">
        <f t="shared" si="5"/>
        <v>0</v>
      </c>
    </row>
    <row r="119" spans="1:9">
      <c r="H119">
        <f t="shared" si="5"/>
        <v>0</v>
      </c>
    </row>
    <row r="120" spans="1:9">
      <c r="A120" s="1" t="s">
        <v>169</v>
      </c>
      <c r="B120" s="7"/>
      <c r="H120">
        <f t="shared" si="5"/>
        <v>0</v>
      </c>
    </row>
    <row r="121" spans="1:9">
      <c r="B121" t="s">
        <v>41</v>
      </c>
      <c r="C121" t="s">
        <v>42</v>
      </c>
      <c r="D121">
        <v>162.14099999999999</v>
      </c>
      <c r="E121" s="1">
        <v>6.1674715217002491</v>
      </c>
      <c r="F121" s="1">
        <f>E121*D121/1000</f>
        <v>1</v>
      </c>
      <c r="G121">
        <f>E121*B7</f>
        <v>0</v>
      </c>
      <c r="H121">
        <f t="shared" si="5"/>
        <v>0</v>
      </c>
      <c r="I121" t="s">
        <v>93</v>
      </c>
    </row>
    <row r="122" spans="1:9">
      <c r="H122">
        <f t="shared" si="5"/>
        <v>0</v>
      </c>
    </row>
    <row r="123" spans="1:9">
      <c r="H123">
        <f t="shared" si="5"/>
        <v>0</v>
      </c>
    </row>
    <row r="124" spans="1:9">
      <c r="A124" s="1" t="s">
        <v>43</v>
      </c>
      <c r="H124">
        <f t="shared" si="5"/>
        <v>0</v>
      </c>
    </row>
    <row r="125" spans="1:9">
      <c r="B125" t="s">
        <v>44</v>
      </c>
      <c r="C125" t="s">
        <v>45</v>
      </c>
      <c r="D125">
        <v>533.31820000000005</v>
      </c>
      <c r="E125" s="1">
        <v>0.93752660231734064</v>
      </c>
      <c r="F125" s="1">
        <f>E125*D125/1000</f>
        <v>0.5</v>
      </c>
      <c r="H125">
        <f t="shared" si="5"/>
        <v>0</v>
      </c>
      <c r="I125" t="s">
        <v>46</v>
      </c>
    </row>
    <row r="126" spans="1:9">
      <c r="B126" t="s">
        <v>47</v>
      </c>
      <c r="C126" t="s">
        <v>48</v>
      </c>
      <c r="D126">
        <v>580.28530000000001</v>
      </c>
      <c r="E126" s="1">
        <v>0.86164512525132031</v>
      </c>
      <c r="F126" s="1">
        <f>E126*D126/1000</f>
        <v>0.5</v>
      </c>
      <c r="H126">
        <f t="shared" si="5"/>
        <v>0</v>
      </c>
      <c r="I126" t="s">
        <v>46</v>
      </c>
    </row>
    <row r="127" spans="1:9">
      <c r="H127">
        <f t="shared" si="5"/>
        <v>0</v>
      </c>
    </row>
    <row r="128" spans="1:9">
      <c r="H128">
        <f t="shared" si="5"/>
        <v>0</v>
      </c>
    </row>
    <row r="129" spans="1:10">
      <c r="A129" s="1" t="s">
        <v>176</v>
      </c>
      <c r="B129" s="7"/>
      <c r="H129">
        <f t="shared" si="5"/>
        <v>0</v>
      </c>
    </row>
    <row r="130" spans="1:10">
      <c r="B130" s="3" t="s">
        <v>49</v>
      </c>
      <c r="C130" s="3" t="s">
        <v>50</v>
      </c>
      <c r="D130" s="3">
        <v>145.24590000000001</v>
      </c>
      <c r="E130" s="1">
        <v>1.4050564045843059</v>
      </c>
      <c r="F130" s="1">
        <v>0.20407868203461166</v>
      </c>
      <c r="G130" s="3">
        <v>6.7442707420046696E-3</v>
      </c>
      <c r="H130">
        <f t="shared" si="5"/>
        <v>9.7957767376613612E-4</v>
      </c>
      <c r="I130" s="3" t="s">
        <v>59</v>
      </c>
      <c r="J130" s="3"/>
    </row>
    <row r="131" spans="1:10">
      <c r="B131" s="3" t="s">
        <v>232</v>
      </c>
      <c r="C131" s="3" t="s">
        <v>233</v>
      </c>
      <c r="D131" s="3">
        <v>809.57079999999996</v>
      </c>
      <c r="E131" s="1">
        <v>5.8159722222222272E-2</v>
      </c>
      <c r="F131" s="1">
        <v>4.7084412847222264E-2</v>
      </c>
      <c r="G131" s="3">
        <v>2.7916666666666698E-4</v>
      </c>
      <c r="H131">
        <f t="shared" si="5"/>
        <v>2.2600518166666691E-4</v>
      </c>
      <c r="I131" s="3" t="s">
        <v>59</v>
      </c>
      <c r="J131" s="3"/>
    </row>
    <row r="132" spans="1:10">
      <c r="B132" s="3" t="s">
        <v>234</v>
      </c>
      <c r="C132" s="3" t="s">
        <v>235</v>
      </c>
      <c r="D132" s="3">
        <v>767.53409999999997</v>
      </c>
      <c r="E132" s="1">
        <v>3.4895833333333334E-2</v>
      </c>
      <c r="F132" s="1">
        <v>2.6783742031249998E-2</v>
      </c>
      <c r="G132" s="3">
        <v>1.6750000000000001E-4</v>
      </c>
      <c r="H132">
        <f t="shared" si="5"/>
        <v>1.2856196175E-4</v>
      </c>
      <c r="I132" s="3" t="s">
        <v>59</v>
      </c>
      <c r="J132" s="3"/>
    </row>
    <row r="133" spans="1:10">
      <c r="B133" s="3" t="s">
        <v>51</v>
      </c>
      <c r="C133" s="3" t="s">
        <v>52</v>
      </c>
      <c r="D133" s="3">
        <v>853.58029999999997</v>
      </c>
      <c r="E133" s="1">
        <v>6.5138888888888954E-3</v>
      </c>
      <c r="F133" s="1">
        <v>5.5601272319444495E-3</v>
      </c>
      <c r="G133" s="9">
        <v>3.1266666666666697E-5</v>
      </c>
      <c r="H133">
        <f t="shared" si="5"/>
        <v>2.6688610713333358E-5</v>
      </c>
      <c r="I133" s="3" t="s">
        <v>59</v>
      </c>
      <c r="J133" s="3"/>
    </row>
    <row r="134" spans="1:10">
      <c r="B134" s="3" t="s">
        <v>53</v>
      </c>
      <c r="C134" s="3" t="s">
        <v>54</v>
      </c>
      <c r="D134" s="3">
        <v>664.4325</v>
      </c>
      <c r="E134" s="1">
        <v>0.3722222222222229</v>
      </c>
      <c r="F134" s="1">
        <v>0.24731654166666711</v>
      </c>
      <c r="G134" s="3">
        <v>1.7866666666666699E-3</v>
      </c>
      <c r="H134">
        <f t="shared" si="5"/>
        <v>1.1871194000000022E-3</v>
      </c>
      <c r="I134" s="3" t="s">
        <v>59</v>
      </c>
      <c r="J134" s="3"/>
    </row>
    <row r="135" spans="1:10">
      <c r="B135" s="3" t="s">
        <v>55</v>
      </c>
      <c r="C135" s="3" t="s">
        <v>56</v>
      </c>
      <c r="D135" s="3">
        <v>665.44100000000003</v>
      </c>
      <c r="E135" s="1">
        <v>9.3055555555555617E-3</v>
      </c>
      <c r="F135" s="1">
        <v>6.192298194444449E-3</v>
      </c>
      <c r="G135" s="9">
        <v>4.4666666666666698E-5</v>
      </c>
      <c r="H135">
        <f t="shared" si="5"/>
        <v>2.9723031333333355E-5</v>
      </c>
      <c r="I135" s="3" t="s">
        <v>59</v>
      </c>
      <c r="J135" s="3"/>
    </row>
    <row r="136" spans="1:10">
      <c r="B136" s="3" t="s">
        <v>57</v>
      </c>
      <c r="C136" s="3" t="s">
        <v>58</v>
      </c>
      <c r="D136" s="3">
        <v>744.41240000000005</v>
      </c>
      <c r="E136" s="1">
        <v>2.3263888888888962E-2</v>
      </c>
      <c r="F136" s="1">
        <v>1.7317927361111166E-2</v>
      </c>
      <c r="G136" s="3">
        <v>1.11666666666667E-4</v>
      </c>
      <c r="H136">
        <f t="shared" si="5"/>
        <v>8.3126051333333583E-5</v>
      </c>
      <c r="I136" s="3" t="s">
        <v>59</v>
      </c>
      <c r="J136" s="3"/>
    </row>
    <row r="137" spans="1:10">
      <c r="B137" s="3" t="s">
        <v>60</v>
      </c>
      <c r="C137" s="3" t="s">
        <v>61</v>
      </c>
      <c r="D137" s="3">
        <v>745.42089999999996</v>
      </c>
      <c r="E137" s="1">
        <v>6.9791666666666655E-2</v>
      </c>
      <c r="F137" s="1">
        <v>5.2024166979166661E-2</v>
      </c>
      <c r="G137" s="3">
        <v>3.3500000000000001E-4</v>
      </c>
      <c r="H137">
        <f t="shared" si="5"/>
        <v>2.4971600150000003E-4</v>
      </c>
      <c r="I137" s="3" t="s">
        <v>59</v>
      </c>
      <c r="J137" s="3"/>
    </row>
    <row r="138" spans="1:10">
      <c r="B138" s="3" t="s">
        <v>62</v>
      </c>
      <c r="C138" s="3" t="s">
        <v>63</v>
      </c>
      <c r="D138" s="3">
        <v>785.54970000000003</v>
      </c>
      <c r="E138" s="1">
        <v>4.6527777777777703E-2</v>
      </c>
      <c r="F138" s="1">
        <v>3.654988187499994E-2</v>
      </c>
      <c r="G138" s="3">
        <v>2.2333333333333301E-4</v>
      </c>
      <c r="H138">
        <f t="shared" si="5"/>
        <v>1.7543943299999976E-4</v>
      </c>
      <c r="I138" s="3" t="s">
        <v>59</v>
      </c>
      <c r="J138" s="3"/>
    </row>
    <row r="139" spans="1:10">
      <c r="B139" s="3" t="s">
        <v>65</v>
      </c>
      <c r="C139" s="3" t="s">
        <v>66</v>
      </c>
      <c r="D139" s="3">
        <v>445.42919999999998</v>
      </c>
      <c r="E139" s="1">
        <v>4.6527777777777703E-2</v>
      </c>
      <c r="F139" s="1">
        <v>2.0724830833333301E-2</v>
      </c>
      <c r="G139" s="3">
        <v>2.2333333333333301E-4</v>
      </c>
      <c r="H139">
        <f t="shared" si="5"/>
        <v>9.9479187999999846E-5</v>
      </c>
      <c r="I139" s="3" t="s">
        <v>59</v>
      </c>
      <c r="J139" s="3"/>
    </row>
    <row r="140" spans="1:10">
      <c r="B140" s="3" t="s">
        <v>67</v>
      </c>
      <c r="C140" s="3" t="s">
        <v>68</v>
      </c>
      <c r="D140" s="3">
        <v>457.43990000000002</v>
      </c>
      <c r="E140" s="1">
        <v>4.652777777777771E-2</v>
      </c>
      <c r="F140" s="1">
        <v>2.1283662013888857E-2</v>
      </c>
      <c r="G140" s="3">
        <v>2.2333333333333301E-4</v>
      </c>
      <c r="H140">
        <f t="shared" si="5"/>
        <v>1.0216157766666652E-4</v>
      </c>
      <c r="I140" s="3" t="s">
        <v>59</v>
      </c>
      <c r="J140" s="3"/>
    </row>
    <row r="141" spans="1:10">
      <c r="B141" s="3" t="s">
        <v>69</v>
      </c>
      <c r="C141" s="3" t="s">
        <v>70</v>
      </c>
      <c r="D141" s="3">
        <v>459.45580000000001</v>
      </c>
      <c r="E141" s="1">
        <v>4.6527777777777703E-2</v>
      </c>
      <c r="F141" s="1">
        <v>2.1377457361111078E-2</v>
      </c>
      <c r="G141" s="3">
        <v>2.2333333333333301E-4</v>
      </c>
      <c r="H141">
        <f t="shared" si="5"/>
        <v>1.0261179533333319E-4</v>
      </c>
      <c r="I141" s="3" t="s">
        <v>59</v>
      </c>
      <c r="J141" s="3"/>
    </row>
    <row r="142" spans="1:10">
      <c r="B142" s="3" t="s">
        <v>236</v>
      </c>
      <c r="C142" s="3" t="s">
        <v>237</v>
      </c>
      <c r="D142" s="3">
        <v>425.31400000000002</v>
      </c>
      <c r="E142" s="1">
        <v>4.6527777777777703E-2</v>
      </c>
      <c r="F142" s="1">
        <v>1.9788915277777746E-2</v>
      </c>
      <c r="G142" s="3">
        <v>2.2333333333333301E-4</v>
      </c>
      <c r="H142">
        <f t="shared" si="5"/>
        <v>9.4986793333333192E-5</v>
      </c>
      <c r="I142" s="3" t="s">
        <v>59</v>
      </c>
      <c r="J142" s="3"/>
    </row>
    <row r="143" spans="1:10">
      <c r="B143" s="3" t="s">
        <v>238</v>
      </c>
      <c r="C143" s="3" t="s">
        <v>239</v>
      </c>
      <c r="D143" s="3">
        <v>838.85360000000003</v>
      </c>
      <c r="E143" s="1">
        <v>4.652777777777771E-2</v>
      </c>
      <c r="F143" s="1">
        <v>3.902999388888883E-2</v>
      </c>
      <c r="G143" s="3">
        <v>2.2333333333333301E-4</v>
      </c>
      <c r="H143">
        <f t="shared" si="5"/>
        <v>1.873439706666664E-4</v>
      </c>
      <c r="I143" s="3" t="s">
        <v>59</v>
      </c>
      <c r="J143" s="3"/>
    </row>
    <row r="144" spans="1:10">
      <c r="B144" s="3" t="s">
        <v>240</v>
      </c>
      <c r="C144" s="3" t="s">
        <v>241</v>
      </c>
      <c r="D144" s="3">
        <v>307.32299999999998</v>
      </c>
      <c r="E144" s="1">
        <v>4.6527777777777703E-2</v>
      </c>
      <c r="F144" s="1">
        <v>1.4299056249999977E-2</v>
      </c>
      <c r="G144" s="3">
        <v>2.2333333333333301E-4</v>
      </c>
      <c r="H144">
        <f t="shared" si="5"/>
        <v>6.8635469999999893E-5</v>
      </c>
      <c r="I144" s="3" t="s">
        <v>59</v>
      </c>
      <c r="J144" s="3"/>
    </row>
    <row r="145" spans="1:10">
      <c r="B145" s="3" t="s">
        <v>242</v>
      </c>
      <c r="C145" s="3" t="s">
        <v>243</v>
      </c>
      <c r="D145" s="3">
        <v>1579.5817999999999</v>
      </c>
      <c r="E145" s="1">
        <v>4.6527777777777703E-2</v>
      </c>
      <c r="F145" s="1">
        <v>7.3494430972222108E-2</v>
      </c>
      <c r="G145" s="3">
        <v>2.2333333333333301E-4</v>
      </c>
      <c r="H145">
        <f t="shared" si="5"/>
        <v>3.5277326866666614E-4</v>
      </c>
      <c r="I145" s="3" t="s">
        <v>59</v>
      </c>
      <c r="J145" s="3"/>
    </row>
    <row r="146" spans="1:10">
      <c r="B146" s="3" t="s">
        <v>244</v>
      </c>
      <c r="C146" s="3" t="s">
        <v>40</v>
      </c>
      <c r="D146" s="3">
        <v>927.26229999999998</v>
      </c>
      <c r="E146" s="1">
        <v>1.1531790840990441E-2</v>
      </c>
      <c r="F146" s="1">
        <v>1.069299489833573E-2</v>
      </c>
      <c r="G146" s="9">
        <v>5.53525960367541E-5</v>
      </c>
      <c r="H146">
        <f t="shared" si="5"/>
        <v>5.132637551201149E-5</v>
      </c>
      <c r="I146" s="3" t="s">
        <v>59</v>
      </c>
      <c r="J146" s="3"/>
    </row>
    <row r="147" spans="1:10">
      <c r="B147" s="3" t="s">
        <v>245</v>
      </c>
      <c r="C147" s="3" t="s">
        <v>246</v>
      </c>
      <c r="D147" s="3">
        <v>473.4393</v>
      </c>
      <c r="E147" s="1">
        <v>4.6527777777777696E-2</v>
      </c>
      <c r="F147" s="1">
        <v>2.2028078541666628E-2</v>
      </c>
      <c r="G147" s="3">
        <v>2.2333333333333301E-4</v>
      </c>
      <c r="H147">
        <f t="shared" si="5"/>
        <v>1.0573477699999985E-4</v>
      </c>
      <c r="I147" s="3" t="s">
        <v>59</v>
      </c>
      <c r="J147" s="3"/>
    </row>
    <row r="148" spans="1:10">
      <c r="B148" s="3" t="s">
        <v>247</v>
      </c>
      <c r="C148" s="3" t="s">
        <v>248</v>
      </c>
      <c r="D148" s="3">
        <v>226.18279999999999</v>
      </c>
      <c r="E148" s="1">
        <v>4.6527777777777696E-2</v>
      </c>
      <c r="F148" s="1">
        <v>1.0523783055555538E-2</v>
      </c>
      <c r="G148" s="3">
        <v>2.2333333333333301E-4</v>
      </c>
      <c r="H148">
        <f t="shared" si="5"/>
        <v>5.0514158666666588E-5</v>
      </c>
      <c r="I148" s="3" t="s">
        <v>59</v>
      </c>
      <c r="J148" s="3"/>
    </row>
    <row r="149" spans="1:10">
      <c r="B149" s="3" t="s">
        <v>249</v>
      </c>
      <c r="C149" s="3" t="s">
        <v>250</v>
      </c>
      <c r="D149" s="3">
        <v>398.43700000000001</v>
      </c>
      <c r="E149" s="1">
        <v>4.6527777777777703E-2</v>
      </c>
      <c r="F149" s="1">
        <v>1.8538388194444415E-2</v>
      </c>
      <c r="G149" s="3">
        <v>2.2333333333333301E-4</v>
      </c>
      <c r="H149">
        <f t="shared" ref="H149:H192" si="8">G149*D149/1000</f>
        <v>8.8984263333333208E-5</v>
      </c>
      <c r="I149" s="3" t="s">
        <v>59</v>
      </c>
      <c r="J149" s="3"/>
    </row>
    <row r="150" spans="1:10">
      <c r="B150" s="3" t="s">
        <v>251</v>
      </c>
      <c r="C150" s="3" t="s">
        <v>252</v>
      </c>
      <c r="D150" s="3">
        <v>376.3639</v>
      </c>
      <c r="E150" s="1">
        <v>4.6527777777777703E-2</v>
      </c>
      <c r="F150" s="1">
        <v>1.7511375902777751E-2</v>
      </c>
      <c r="G150" s="3">
        <v>2.2333333333333301E-4</v>
      </c>
      <c r="H150">
        <f t="shared" si="8"/>
        <v>8.4054604333333219E-5</v>
      </c>
      <c r="I150" s="3" t="s">
        <v>59</v>
      </c>
      <c r="J150" s="3"/>
    </row>
    <row r="151" spans="1:10">
      <c r="B151" s="3" t="s">
        <v>253</v>
      </c>
      <c r="C151" s="3" t="s">
        <v>254</v>
      </c>
      <c r="D151" s="3">
        <v>244.31100000000001</v>
      </c>
      <c r="E151" s="1">
        <v>0.14367812499999999</v>
      </c>
      <c r="F151" s="1">
        <v>3.5102146396874999E-2</v>
      </c>
      <c r="G151" s="3">
        <v>6.8965499999999996E-4</v>
      </c>
      <c r="H151">
        <f t="shared" si="8"/>
        <v>1.6849030270499999E-4</v>
      </c>
      <c r="I151" s="3" t="s">
        <v>59</v>
      </c>
      <c r="J151" s="3"/>
    </row>
    <row r="152" spans="1:10">
      <c r="B152" s="3"/>
      <c r="C152" s="3"/>
      <c r="D152" s="3"/>
      <c r="G152" s="3"/>
      <c r="H152">
        <f t="shared" si="8"/>
        <v>0</v>
      </c>
      <c r="I152" s="3"/>
      <c r="J152" s="3"/>
    </row>
    <row r="153" spans="1:10">
      <c r="B153" s="3"/>
      <c r="C153" s="3"/>
      <c r="D153" s="3"/>
      <c r="G153" s="3"/>
      <c r="H153">
        <f t="shared" si="8"/>
        <v>0</v>
      </c>
      <c r="I153" s="3"/>
      <c r="J153" s="3"/>
    </row>
    <row r="154" spans="1:10">
      <c r="H154">
        <f t="shared" si="8"/>
        <v>0</v>
      </c>
    </row>
    <row r="155" spans="1:10">
      <c r="A155" s="1" t="s">
        <v>178</v>
      </c>
      <c r="B155" s="7"/>
      <c r="H155">
        <f t="shared" si="8"/>
        <v>0</v>
      </c>
    </row>
    <row r="156" spans="1:10">
      <c r="A156" t="s">
        <v>71</v>
      </c>
      <c r="B156" t="s">
        <v>72</v>
      </c>
      <c r="D156">
        <v>40.078000000000003</v>
      </c>
      <c r="E156" s="1">
        <v>0.99716890265287805</v>
      </c>
      <c r="F156" s="1">
        <f t="shared" ref="F156:F167" si="9">E156*D156/1000</f>
        <v>3.9964535280522052E-2</v>
      </c>
      <c r="G156">
        <f t="shared" ref="G156:G167" si="10">E156*B$13</f>
        <v>2.6424975920301269E-2</v>
      </c>
      <c r="H156">
        <f t="shared" si="8"/>
        <v>1.0590601849338344E-3</v>
      </c>
      <c r="I156" t="s">
        <v>2</v>
      </c>
    </row>
    <row r="157" spans="1:10">
      <c r="B157" t="s">
        <v>3</v>
      </c>
      <c r="D157">
        <v>112.411</v>
      </c>
      <c r="E157" s="10">
        <v>1.7982090671134422E-3</v>
      </c>
      <c r="F157" s="1">
        <f t="shared" si="9"/>
        <v>2.0213847944328917E-4</v>
      </c>
      <c r="G157">
        <f t="shared" si="10"/>
        <v>4.7652540278506216E-5</v>
      </c>
      <c r="H157">
        <f t="shared" si="8"/>
        <v>5.3566697052471621E-6</v>
      </c>
      <c r="I157" t="s">
        <v>4</v>
      </c>
    </row>
    <row r="158" spans="1:10">
      <c r="B158" t="s">
        <v>5</v>
      </c>
      <c r="D158">
        <v>35.453000000000003</v>
      </c>
      <c r="E158" s="1">
        <v>8.8637235791366926</v>
      </c>
      <c r="F158" s="1">
        <f t="shared" si="9"/>
        <v>0.31424559205113323</v>
      </c>
      <c r="G158">
        <f t="shared" si="10"/>
        <v>0.23488867484712234</v>
      </c>
      <c r="H158">
        <f t="shared" si="8"/>
        <v>8.327508189355029E-3</v>
      </c>
      <c r="I158" t="s">
        <v>2</v>
      </c>
    </row>
    <row r="159" spans="1:10">
      <c r="B159" t="s">
        <v>121</v>
      </c>
      <c r="D159">
        <v>58.933194999999998</v>
      </c>
      <c r="E159" s="10">
        <v>1.6269519791626155E-3</v>
      </c>
      <c r="F159" s="1">
        <f t="shared" si="9"/>
        <v>9.5881478243626354E-5</v>
      </c>
      <c r="G159">
        <f t="shared" si="10"/>
        <v>4.3114227447809313E-5</v>
      </c>
      <c r="H159">
        <f t="shared" si="8"/>
        <v>2.5408591734560981E-6</v>
      </c>
      <c r="I159" t="s">
        <v>4</v>
      </c>
    </row>
    <row r="160" spans="1:10">
      <c r="B160" t="s">
        <v>122</v>
      </c>
      <c r="D160">
        <v>63.545999999999999</v>
      </c>
      <c r="E160" s="10">
        <v>3.2539010665492986E-3</v>
      </c>
      <c r="F160" s="1">
        <f t="shared" si="9"/>
        <v>2.0677239717494173E-4</v>
      </c>
      <c r="G160">
        <f t="shared" si="10"/>
        <v>8.6228378263556411E-5</v>
      </c>
      <c r="H160">
        <f t="shared" si="8"/>
        <v>5.4794685251359563E-6</v>
      </c>
      <c r="I160" t="s">
        <v>4</v>
      </c>
    </row>
    <row r="161" spans="1:9">
      <c r="B161" t="s">
        <v>124</v>
      </c>
      <c r="D161">
        <v>55.844999999999999</v>
      </c>
      <c r="E161" s="1">
        <v>6.4223082345455526E-2</v>
      </c>
      <c r="F161" s="1">
        <f t="shared" si="9"/>
        <v>3.5865380335819638E-3</v>
      </c>
      <c r="G161">
        <f t="shared" si="10"/>
        <v>1.7019116821545713E-3</v>
      </c>
      <c r="H161">
        <f t="shared" si="8"/>
        <v>9.5043257889922028E-5</v>
      </c>
      <c r="I161" t="s">
        <v>4</v>
      </c>
    </row>
    <row r="162" spans="1:9">
      <c r="B162" t="s">
        <v>125</v>
      </c>
      <c r="D162">
        <v>39.098300000000002</v>
      </c>
      <c r="E162" s="1">
        <v>3.5454894316546777</v>
      </c>
      <c r="F162" s="1">
        <f t="shared" si="9"/>
        <v>0.1386226094456641</v>
      </c>
      <c r="G162">
        <f t="shared" si="10"/>
        <v>9.3955469938848957E-2</v>
      </c>
      <c r="H162">
        <f t="shared" si="8"/>
        <v>3.6734991503100983E-3</v>
      </c>
      <c r="I162" t="s">
        <v>4</v>
      </c>
    </row>
    <row r="163" spans="1:9">
      <c r="B163" t="s">
        <v>6</v>
      </c>
      <c r="D163">
        <v>24.305</v>
      </c>
      <c r="E163" s="1">
        <v>4.8045254664568438</v>
      </c>
      <c r="F163" s="1">
        <f t="shared" si="9"/>
        <v>0.11677399146223358</v>
      </c>
      <c r="G163">
        <f t="shared" si="10"/>
        <v>0.12731992486110635</v>
      </c>
      <c r="H163">
        <f t="shared" si="8"/>
        <v>3.0945107737491897E-3</v>
      </c>
      <c r="I163" t="s">
        <v>2</v>
      </c>
    </row>
    <row r="164" spans="1:9">
      <c r="B164" t="s">
        <v>7</v>
      </c>
      <c r="D164">
        <v>95.94</v>
      </c>
      <c r="E164" s="10">
        <v>2.5688694743754661E-4</v>
      </c>
      <c r="F164" s="1">
        <f t="shared" si="9"/>
        <v>2.4645733737158219E-5</v>
      </c>
      <c r="G164">
        <f t="shared" si="10"/>
        <v>6.8075041070949848E-6</v>
      </c>
      <c r="H164">
        <f t="shared" si="8"/>
        <v>6.5311194403469284E-7</v>
      </c>
      <c r="I164" t="s">
        <v>4</v>
      </c>
    </row>
    <row r="165" spans="1:9">
      <c r="B165" t="s">
        <v>8</v>
      </c>
      <c r="D165">
        <v>22.989768999999999</v>
      </c>
      <c r="E165" s="1">
        <v>16.619481710881299</v>
      </c>
      <c r="F165" s="1">
        <f t="shared" si="9"/>
        <v>0.38207804543288587</v>
      </c>
      <c r="G165">
        <f t="shared" si="10"/>
        <v>0.44041626533835443</v>
      </c>
      <c r="H165">
        <f t="shared" si="8"/>
        <v>1.0125068203971474E-2</v>
      </c>
      <c r="I165" t="s">
        <v>2</v>
      </c>
    </row>
    <row r="166" spans="1:9">
      <c r="B166" t="s">
        <v>9</v>
      </c>
      <c r="D166">
        <v>87.62</v>
      </c>
      <c r="E166" s="1">
        <v>4.2814152716613769E-2</v>
      </c>
      <c r="F166" s="1">
        <f t="shared" si="9"/>
        <v>3.7513760610296985E-3</v>
      </c>
      <c r="G166">
        <f t="shared" si="10"/>
        <v>1.1345750469902648E-3</v>
      </c>
      <c r="H166">
        <f t="shared" si="8"/>
        <v>9.941146561728701E-5</v>
      </c>
      <c r="I166" t="s">
        <v>4</v>
      </c>
    </row>
    <row r="167" spans="1:9">
      <c r="B167" t="s">
        <v>10</v>
      </c>
      <c r="D167">
        <v>65.38</v>
      </c>
      <c r="E167" s="1">
        <v>6.8503234070126607E-3</v>
      </c>
      <c r="F167" s="1">
        <f t="shared" si="9"/>
        <v>4.4787414435048774E-4</v>
      </c>
      <c r="G167">
        <f t="shared" si="10"/>
        <v>1.8153357028583551E-4</v>
      </c>
      <c r="H167">
        <f t="shared" si="8"/>
        <v>1.1868664825287924E-5</v>
      </c>
      <c r="I167" t="s">
        <v>4</v>
      </c>
    </row>
    <row r="168" spans="1:9">
      <c r="H168">
        <f t="shared" si="8"/>
        <v>0</v>
      </c>
    </row>
    <row r="169" spans="1:9">
      <c r="H169">
        <f t="shared" si="8"/>
        <v>0</v>
      </c>
    </row>
    <row r="170" spans="1:9">
      <c r="H170">
        <f t="shared" si="8"/>
        <v>0</v>
      </c>
    </row>
    <row r="171" spans="1:9">
      <c r="H171">
        <f t="shared" si="8"/>
        <v>0</v>
      </c>
    </row>
    <row r="172" spans="1:9">
      <c r="H172">
        <f t="shared" si="8"/>
        <v>0</v>
      </c>
    </row>
    <row r="173" spans="1:9">
      <c r="H173">
        <f t="shared" si="8"/>
        <v>0</v>
      </c>
    </row>
    <row r="174" spans="1:9">
      <c r="H174">
        <f t="shared" si="8"/>
        <v>0</v>
      </c>
    </row>
    <row r="175" spans="1:9">
      <c r="B175" s="11"/>
      <c r="H175">
        <f t="shared" si="8"/>
        <v>0</v>
      </c>
    </row>
    <row r="176" spans="1:9">
      <c r="A176" s="1" t="s">
        <v>182</v>
      </c>
      <c r="E176"/>
      <c r="F176"/>
      <c r="H176">
        <f t="shared" si="8"/>
        <v>0</v>
      </c>
    </row>
    <row r="177" spans="2:9">
      <c r="B177" t="s">
        <v>11</v>
      </c>
      <c r="C177" t="s">
        <v>12</v>
      </c>
      <c r="D177">
        <v>267.24130000000002</v>
      </c>
      <c r="E177" s="1">
        <v>0.2338710371488239</v>
      </c>
      <c r="F177" s="1">
        <f t="shared" ref="F177:F192" si="11">E177*D177/1000</f>
        <v>6.25E-2</v>
      </c>
      <c r="G177">
        <f>E177*B$15</f>
        <v>2.5842749604945041E-4</v>
      </c>
      <c r="H177">
        <f t="shared" si="8"/>
        <v>6.9062500000000005E-5</v>
      </c>
      <c r="I177" t="s">
        <v>15</v>
      </c>
    </row>
    <row r="178" spans="2:9">
      <c r="B178" t="s">
        <v>13</v>
      </c>
      <c r="C178" t="s">
        <v>14</v>
      </c>
      <c r="D178">
        <v>151.12610000000001</v>
      </c>
      <c r="E178" s="1">
        <v>0.41356191948313359</v>
      </c>
      <c r="F178" s="1">
        <f t="shared" si="11"/>
        <v>6.25E-2</v>
      </c>
      <c r="G178">
        <f t="shared" ref="G178:G192" si="12">E178*B$15</f>
        <v>4.5698592102886264E-4</v>
      </c>
      <c r="H178">
        <f t="shared" si="8"/>
        <v>6.9062500000000005E-5</v>
      </c>
      <c r="I178" t="s">
        <v>15</v>
      </c>
    </row>
    <row r="179" spans="2:9">
      <c r="B179" t="s">
        <v>16</v>
      </c>
      <c r="C179" t="s">
        <v>17</v>
      </c>
      <c r="D179">
        <v>267.24130000000002</v>
      </c>
      <c r="E179" s="1">
        <v>0.2338710371488239</v>
      </c>
      <c r="F179" s="1">
        <f t="shared" si="11"/>
        <v>6.25E-2</v>
      </c>
      <c r="G179">
        <f t="shared" si="12"/>
        <v>2.5842749604945041E-4</v>
      </c>
      <c r="H179">
        <f t="shared" si="8"/>
        <v>6.9062500000000005E-5</v>
      </c>
      <c r="I179" t="s">
        <v>15</v>
      </c>
    </row>
    <row r="180" spans="2:9">
      <c r="B180" t="s">
        <v>18</v>
      </c>
      <c r="C180" t="s">
        <v>19</v>
      </c>
      <c r="D180">
        <v>135.1267</v>
      </c>
      <c r="E180" s="1">
        <v>0.46252887105213109</v>
      </c>
      <c r="F180" s="1">
        <f t="shared" si="11"/>
        <v>6.25E-2</v>
      </c>
      <c r="G180">
        <f t="shared" si="12"/>
        <v>5.1109440251260487E-4</v>
      </c>
      <c r="H180">
        <f t="shared" si="8"/>
        <v>6.9062500000000005E-5</v>
      </c>
      <c r="I180" t="s">
        <v>15</v>
      </c>
    </row>
    <row r="181" spans="2:9">
      <c r="B181" t="s">
        <v>20</v>
      </c>
      <c r="C181" t="s">
        <v>21</v>
      </c>
      <c r="D181">
        <v>251.24189999999999</v>
      </c>
      <c r="E181" s="1">
        <v>0.24876423876749859</v>
      </c>
      <c r="F181" s="1">
        <f t="shared" si="11"/>
        <v>6.25E-2</v>
      </c>
      <c r="G181">
        <f t="shared" si="12"/>
        <v>2.7488448383808595E-4</v>
      </c>
      <c r="H181">
        <f t="shared" si="8"/>
        <v>6.9062500000000005E-5</v>
      </c>
      <c r="I181" t="s">
        <v>15</v>
      </c>
    </row>
    <row r="182" spans="2:9">
      <c r="B182" t="s">
        <v>22</v>
      </c>
      <c r="C182" t="s">
        <v>23</v>
      </c>
      <c r="D182">
        <v>243.2166</v>
      </c>
      <c r="E182" s="1">
        <v>0.25697259150896773</v>
      </c>
      <c r="F182" s="1">
        <f t="shared" si="11"/>
        <v>6.25E-2</v>
      </c>
      <c r="G182">
        <f t="shared" si="12"/>
        <v>2.8395471361740936E-4</v>
      </c>
      <c r="H182">
        <f t="shared" si="8"/>
        <v>6.9062500000000005E-5</v>
      </c>
      <c r="I182" t="s">
        <v>15</v>
      </c>
    </row>
    <row r="183" spans="2:9">
      <c r="B183" t="s">
        <v>24</v>
      </c>
      <c r="C183" t="s">
        <v>25</v>
      </c>
      <c r="D183">
        <v>227.21719999999999</v>
      </c>
      <c r="E183" s="1">
        <v>0.27506720441938376</v>
      </c>
      <c r="F183" s="1">
        <f t="shared" si="11"/>
        <v>6.25E-2</v>
      </c>
      <c r="G183">
        <f t="shared" si="12"/>
        <v>3.0394926088341906E-4</v>
      </c>
      <c r="H183">
        <f t="shared" si="8"/>
        <v>6.9062500000000005E-5</v>
      </c>
      <c r="I183" t="s">
        <v>15</v>
      </c>
    </row>
    <row r="184" spans="2:9">
      <c r="B184" t="s">
        <v>142</v>
      </c>
      <c r="C184" t="s">
        <v>143</v>
      </c>
      <c r="D184">
        <v>242.2286</v>
      </c>
      <c r="E184" s="1">
        <v>0.25802072917896568</v>
      </c>
      <c r="F184" s="1">
        <f t="shared" si="11"/>
        <v>6.2500000000000014E-2</v>
      </c>
      <c r="G184">
        <f t="shared" si="12"/>
        <v>2.8511290574275707E-4</v>
      </c>
      <c r="H184">
        <f t="shared" si="8"/>
        <v>6.9062500000000005E-5</v>
      </c>
      <c r="I184" t="s">
        <v>15</v>
      </c>
    </row>
    <row r="185" spans="2:9">
      <c r="B185" t="s">
        <v>144</v>
      </c>
      <c r="C185" t="s">
        <v>145</v>
      </c>
      <c r="D185">
        <v>112.0868</v>
      </c>
      <c r="E185" s="1">
        <v>0.55760357151778805</v>
      </c>
      <c r="F185" s="1">
        <f t="shared" si="11"/>
        <v>6.2500000000000014E-2</v>
      </c>
      <c r="G185">
        <f t="shared" si="12"/>
        <v>6.1615194652715581E-4</v>
      </c>
      <c r="H185">
        <f t="shared" si="8"/>
        <v>6.9062500000000019E-5</v>
      </c>
      <c r="I185" t="s">
        <v>15</v>
      </c>
    </row>
    <row r="186" spans="2:9">
      <c r="B186" t="s">
        <v>147</v>
      </c>
      <c r="C186" t="s">
        <v>148</v>
      </c>
      <c r="D186">
        <v>244.20140000000001</v>
      </c>
      <c r="E186" s="1">
        <v>0.25593628865354578</v>
      </c>
      <c r="F186" s="1">
        <f t="shared" si="11"/>
        <v>6.25E-2</v>
      </c>
      <c r="G186">
        <f t="shared" si="12"/>
        <v>2.8280959896216813E-4</v>
      </c>
      <c r="H186">
        <f t="shared" si="8"/>
        <v>6.9062500000000019E-5</v>
      </c>
      <c r="I186" t="s">
        <v>15</v>
      </c>
    </row>
    <row r="187" spans="2:9">
      <c r="B187" t="s">
        <v>149</v>
      </c>
      <c r="C187" t="s">
        <v>150</v>
      </c>
      <c r="D187">
        <v>283.2407</v>
      </c>
      <c r="E187" s="1">
        <v>0.2206603782577857</v>
      </c>
      <c r="F187" s="1">
        <f t="shared" si="11"/>
        <v>6.25E-2</v>
      </c>
      <c r="G187">
        <f t="shared" si="12"/>
        <v>2.4382971797485322E-4</v>
      </c>
      <c r="H187">
        <f t="shared" si="8"/>
        <v>6.9062500000000019E-5</v>
      </c>
      <c r="I187" t="s">
        <v>15</v>
      </c>
    </row>
    <row r="188" spans="2:9">
      <c r="B188" t="s">
        <v>151</v>
      </c>
      <c r="C188" t="s">
        <v>152</v>
      </c>
      <c r="D188">
        <v>284.22550000000001</v>
      </c>
      <c r="E188" s="1">
        <v>0.21989582215529571</v>
      </c>
      <c r="F188" s="1">
        <f t="shared" si="11"/>
        <v>6.2500000000000014E-2</v>
      </c>
      <c r="G188">
        <f t="shared" si="12"/>
        <v>2.4298488348160178E-4</v>
      </c>
      <c r="H188">
        <f t="shared" si="8"/>
        <v>6.9062500000000019E-5</v>
      </c>
      <c r="I188" t="s">
        <v>15</v>
      </c>
    </row>
    <row r="189" spans="2:9">
      <c r="B189" t="s">
        <v>153</v>
      </c>
      <c r="C189" t="s">
        <v>154</v>
      </c>
      <c r="D189">
        <v>268.22609999999997</v>
      </c>
      <c r="E189" s="1">
        <v>0.23301237277058423</v>
      </c>
      <c r="F189" s="1">
        <f t="shared" si="11"/>
        <v>6.25E-2</v>
      </c>
      <c r="G189">
        <f t="shared" si="12"/>
        <v>2.5747867191149558E-4</v>
      </c>
      <c r="H189">
        <f t="shared" si="8"/>
        <v>6.9062500000000005E-5</v>
      </c>
      <c r="I189" t="s">
        <v>15</v>
      </c>
    </row>
    <row r="190" spans="2:9">
      <c r="B190" t="s">
        <v>155</v>
      </c>
      <c r="C190" t="s">
        <v>156</v>
      </c>
      <c r="D190">
        <v>111.102</v>
      </c>
      <c r="E190" s="1">
        <v>0.56254612878256016</v>
      </c>
      <c r="F190" s="1">
        <f t="shared" si="11"/>
        <v>6.25E-2</v>
      </c>
      <c r="G190">
        <f t="shared" si="12"/>
        <v>6.2161347230472899E-4</v>
      </c>
      <c r="H190">
        <f t="shared" si="8"/>
        <v>6.9062500000000005E-5</v>
      </c>
      <c r="I190" t="s">
        <v>15</v>
      </c>
    </row>
    <row r="191" spans="2:9">
      <c r="B191" t="s">
        <v>157</v>
      </c>
      <c r="C191" t="s">
        <v>158</v>
      </c>
      <c r="D191">
        <v>228.202</v>
      </c>
      <c r="E191" s="1">
        <v>0.27388015880667127</v>
      </c>
      <c r="F191" s="1">
        <f t="shared" si="11"/>
        <v>6.25E-2</v>
      </c>
      <c r="G191">
        <f t="shared" si="12"/>
        <v>3.0263757548137178E-4</v>
      </c>
      <c r="H191">
        <f t="shared" si="8"/>
        <v>6.9062500000000005E-5</v>
      </c>
      <c r="I191" t="s">
        <v>15</v>
      </c>
    </row>
    <row r="192" spans="2:9">
      <c r="B192" t="s">
        <v>159</v>
      </c>
      <c r="C192" t="s">
        <v>160</v>
      </c>
      <c r="D192">
        <v>134.13050000000001</v>
      </c>
      <c r="E192" s="1">
        <v>0.46596411703527529</v>
      </c>
      <c r="F192" s="1">
        <f t="shared" si="11"/>
        <v>6.25E-2</v>
      </c>
      <c r="G192">
        <f t="shared" si="12"/>
        <v>5.1489034932397919E-4</v>
      </c>
      <c r="H192">
        <f t="shared" si="8"/>
        <v>6.9062500000000005E-5</v>
      </c>
      <c r="I192" t="s">
        <v>15</v>
      </c>
    </row>
    <row r="194" spans="7:8">
      <c r="G194" s="13" t="s">
        <v>257</v>
      </c>
      <c r="H194" s="13">
        <f>SUM(H20:H192)</f>
        <v>0.98727669103004168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4"/>
  <sheetViews>
    <sheetView workbookViewId="0">
      <selection activeCell="G194" sqref="G194"/>
    </sheetView>
  </sheetViews>
  <sheetFormatPr defaultColWidth="11" defaultRowHeight="13.5"/>
  <cols>
    <col min="1" max="1" width="20" customWidth="1"/>
    <col min="2" max="2" width="39.765625" customWidth="1"/>
    <col min="3" max="3" width="16.23046875" customWidth="1"/>
    <col min="4" max="4" width="12" customWidth="1"/>
    <col min="5" max="5" width="46.23046875" style="1" customWidth="1"/>
    <col min="6" max="6" width="41.84375" style="1" customWidth="1"/>
    <col min="7" max="8" width="34.23046875" customWidth="1"/>
    <col min="9" max="9" width="19.765625" customWidth="1"/>
    <col min="10" max="10" width="12" customWidth="1"/>
  </cols>
  <sheetData>
    <row r="1" spans="1:3">
      <c r="A1" t="s">
        <v>162</v>
      </c>
    </row>
    <row r="4" spans="1:3" ht="17.5">
      <c r="A4" s="2" t="s">
        <v>163</v>
      </c>
      <c r="B4" s="2" t="s">
        <v>164</v>
      </c>
      <c r="C4" s="2" t="s">
        <v>165</v>
      </c>
    </row>
    <row r="5" spans="1:3">
      <c r="A5" s="1" t="s">
        <v>166</v>
      </c>
      <c r="B5" s="3">
        <v>0.57999999999999996</v>
      </c>
      <c r="C5" t="s">
        <v>167</v>
      </c>
    </row>
    <row r="6" spans="1:3">
      <c r="A6" s="1" t="s">
        <v>168</v>
      </c>
      <c r="B6" s="3">
        <v>0.1147</v>
      </c>
      <c r="C6" t="s">
        <v>167</v>
      </c>
    </row>
    <row r="7" spans="1:3">
      <c r="A7" s="1" t="s">
        <v>169</v>
      </c>
      <c r="B7" s="3">
        <v>0.10568640999999999</v>
      </c>
      <c r="C7" t="s">
        <v>167</v>
      </c>
    </row>
    <row r="8" spans="1:3">
      <c r="A8" s="1" t="s">
        <v>170</v>
      </c>
      <c r="B8" s="3">
        <v>0.05</v>
      </c>
      <c r="C8" t="s">
        <v>171</v>
      </c>
    </row>
    <row r="9" spans="1:3">
      <c r="A9" s="1" t="s">
        <v>172</v>
      </c>
      <c r="B9" s="3">
        <v>2.8000000000000001E-2</v>
      </c>
      <c r="C9" t="s">
        <v>167</v>
      </c>
    </row>
    <row r="10" spans="1:3">
      <c r="A10" s="1" t="s">
        <v>173</v>
      </c>
      <c r="B10" s="3">
        <v>4.6890000000000001E-2</v>
      </c>
      <c r="C10" t="s">
        <v>167</v>
      </c>
    </row>
    <row r="11" spans="1:3">
      <c r="A11" s="1" t="s">
        <v>174</v>
      </c>
      <c r="B11" s="3">
        <v>2.1000000000000001E-2</v>
      </c>
      <c r="C11" t="s">
        <v>175</v>
      </c>
    </row>
    <row r="12" spans="1:3">
      <c r="A12" s="1" t="s">
        <v>176</v>
      </c>
      <c r="B12" s="3">
        <v>2.9000000000000001E-2</v>
      </c>
      <c r="C12" t="s">
        <v>177</v>
      </c>
    </row>
    <row r="13" spans="1:3">
      <c r="A13" s="1" t="s">
        <v>178</v>
      </c>
      <c r="B13" s="3">
        <v>2.4E-2</v>
      </c>
      <c r="C13" t="s">
        <v>179</v>
      </c>
    </row>
    <row r="14" spans="1:3">
      <c r="A14" s="1" t="s">
        <v>180</v>
      </c>
      <c r="B14" s="3">
        <v>1.1723590000000001E-2</v>
      </c>
      <c r="C14" t="s">
        <v>181</v>
      </c>
    </row>
    <row r="15" spans="1:3">
      <c r="A15" s="1" t="s">
        <v>182</v>
      </c>
      <c r="B15" s="3">
        <v>1E-3</v>
      </c>
      <c r="C15" t="s">
        <v>183</v>
      </c>
    </row>
    <row r="16" spans="1:3">
      <c r="A16" s="1"/>
      <c r="B16" s="1"/>
    </row>
    <row r="18" spans="1:9" s="5" customFormat="1" ht="15">
      <c r="A18" s="4" t="s">
        <v>184</v>
      </c>
      <c r="B18" s="4" t="s">
        <v>185</v>
      </c>
      <c r="C18" s="4" t="s">
        <v>186</v>
      </c>
      <c r="D18" s="4" t="s">
        <v>187</v>
      </c>
      <c r="E18" s="4" t="s">
        <v>188</v>
      </c>
      <c r="F18" s="4" t="s">
        <v>189</v>
      </c>
      <c r="G18" s="4" t="s">
        <v>190</v>
      </c>
      <c r="H18" s="12" t="s">
        <v>256</v>
      </c>
      <c r="I18" s="4" t="s">
        <v>191</v>
      </c>
    </row>
    <row r="19" spans="1:9">
      <c r="A19" s="1" t="s">
        <v>180</v>
      </c>
      <c r="B19" s="6"/>
    </row>
    <row r="20" spans="1:9">
      <c r="B20" t="s">
        <v>192</v>
      </c>
      <c r="C20" t="s">
        <v>193</v>
      </c>
      <c r="D20">
        <v>491.1816</v>
      </c>
      <c r="E20" s="1">
        <v>0.71256740887687975</v>
      </c>
      <c r="F20" s="1">
        <f>E20*D20/1000</f>
        <v>0.35</v>
      </c>
      <c r="G20">
        <f>E20*B$14</f>
        <v>8.3538481490348995E-3</v>
      </c>
      <c r="H20">
        <f>G20*D20/1000</f>
        <v>4.1032565000000002E-3</v>
      </c>
      <c r="I20" t="s">
        <v>194</v>
      </c>
    </row>
    <row r="21" spans="1:9">
      <c r="B21" t="s">
        <v>195</v>
      </c>
      <c r="C21" t="s">
        <v>196</v>
      </c>
      <c r="D21">
        <v>467.15690000000001</v>
      </c>
      <c r="E21" s="1">
        <v>0.32109126505463154</v>
      </c>
      <c r="F21" s="1">
        <f>E21*D21/1000</f>
        <v>0.15</v>
      </c>
      <c r="G21">
        <f>E21*B$14</f>
        <v>3.7643423440818281E-3</v>
      </c>
      <c r="H21">
        <f t="shared" ref="H21:H84" si="0">G21*D21/1000</f>
        <v>1.7585385000000002E-3</v>
      </c>
      <c r="I21" t="s">
        <v>181</v>
      </c>
    </row>
    <row r="22" spans="1:9">
      <c r="B22" t="s">
        <v>197</v>
      </c>
      <c r="C22" t="s">
        <v>198</v>
      </c>
      <c r="D22">
        <v>482.16829999999999</v>
      </c>
      <c r="E22" s="1">
        <v>0.72588762056734135</v>
      </c>
      <c r="F22" s="1">
        <f>E22*D22/1000</f>
        <v>0.35</v>
      </c>
      <c r="G22">
        <f>E22*B$14</f>
        <v>8.5100088496070786E-3</v>
      </c>
      <c r="H22">
        <f t="shared" si="0"/>
        <v>4.1032565000000002E-3</v>
      </c>
      <c r="I22" t="s">
        <v>181</v>
      </c>
    </row>
    <row r="23" spans="1:9">
      <c r="B23" t="s">
        <v>199</v>
      </c>
      <c r="C23" t="s">
        <v>200</v>
      </c>
      <c r="D23">
        <v>507.18099999999998</v>
      </c>
      <c r="E23" s="1">
        <v>0.29575240397412367</v>
      </c>
      <c r="F23" s="1">
        <f>E23*D23/1000</f>
        <v>0.15</v>
      </c>
      <c r="G23">
        <f>E23*B$14</f>
        <v>3.4672799257069965E-3</v>
      </c>
      <c r="H23">
        <f t="shared" si="0"/>
        <v>1.7585385000000002E-3</v>
      </c>
      <c r="I23" t="s">
        <v>194</v>
      </c>
    </row>
    <row r="24" spans="1:9">
      <c r="H24">
        <f t="shared" si="0"/>
        <v>0</v>
      </c>
    </row>
    <row r="25" spans="1:9">
      <c r="H25">
        <f t="shared" si="0"/>
        <v>0</v>
      </c>
    </row>
    <row r="26" spans="1:9">
      <c r="A26" s="1" t="s">
        <v>173</v>
      </c>
      <c r="B26" s="6"/>
      <c r="H26">
        <f t="shared" si="0"/>
        <v>0</v>
      </c>
    </row>
    <row r="27" spans="1:9">
      <c r="B27" t="s">
        <v>201</v>
      </c>
      <c r="C27" t="s">
        <v>202</v>
      </c>
      <c r="D27">
        <v>347.22120000000001</v>
      </c>
      <c r="E27" s="1">
        <v>0.78</v>
      </c>
      <c r="F27" s="1">
        <f>E27*D27/1000</f>
        <v>0.27083253600000001</v>
      </c>
      <c r="G27">
        <f>E27*B$10</f>
        <v>3.6574200000000001E-2</v>
      </c>
      <c r="H27">
        <f t="shared" si="0"/>
        <v>1.269933761304E-2</v>
      </c>
      <c r="I27" t="s">
        <v>203</v>
      </c>
    </row>
    <row r="28" spans="1:9">
      <c r="B28" t="s">
        <v>204</v>
      </c>
      <c r="C28" t="s">
        <v>205</v>
      </c>
      <c r="D28">
        <v>363.22059999999999</v>
      </c>
      <c r="E28" s="1">
        <v>0.89</v>
      </c>
      <c r="F28" s="1">
        <f>E28*D28/1000</f>
        <v>0.32326633399999999</v>
      </c>
      <c r="G28">
        <f>E28*B$10</f>
        <v>4.1732100000000001E-2</v>
      </c>
      <c r="H28">
        <f t="shared" si="0"/>
        <v>1.515795840126E-2</v>
      </c>
      <c r="I28" t="s">
        <v>203</v>
      </c>
    </row>
    <row r="29" spans="1:9">
      <c r="B29" t="s">
        <v>206</v>
      </c>
      <c r="C29" t="s">
        <v>207</v>
      </c>
      <c r="D29">
        <v>323.19650000000001</v>
      </c>
      <c r="E29" s="1">
        <v>0.61</v>
      </c>
      <c r="F29" s="1">
        <f>E29*D29/1000</f>
        <v>0.19714986500000001</v>
      </c>
      <c r="G29">
        <f>E29*B$10</f>
        <v>2.8602900000000001E-2</v>
      </c>
      <c r="H29">
        <f t="shared" si="0"/>
        <v>9.2443571698500003E-3</v>
      </c>
      <c r="I29" t="s">
        <v>203</v>
      </c>
    </row>
    <row r="30" spans="1:9">
      <c r="B30" t="s">
        <v>208</v>
      </c>
      <c r="C30" t="s">
        <v>209</v>
      </c>
      <c r="D30">
        <v>324.18130000000002</v>
      </c>
      <c r="E30" s="1">
        <v>0.81</v>
      </c>
      <c r="F30" s="1">
        <f>E30*D30/1000</f>
        <v>0.26258685300000001</v>
      </c>
      <c r="G30">
        <f>E30*B$10</f>
        <v>3.7980900000000005E-2</v>
      </c>
      <c r="H30">
        <f t="shared" si="0"/>
        <v>1.2312697537170002E-2</v>
      </c>
      <c r="I30" t="s">
        <v>203</v>
      </c>
    </row>
    <row r="31" spans="1:9">
      <c r="H31">
        <f t="shared" si="0"/>
        <v>0</v>
      </c>
    </row>
    <row r="32" spans="1:9">
      <c r="H32">
        <f t="shared" si="0"/>
        <v>0</v>
      </c>
    </row>
    <row r="33" spans="1:9">
      <c r="A33" s="1" t="s">
        <v>210</v>
      </c>
      <c r="B33" s="6"/>
      <c r="H33">
        <f t="shared" si="0"/>
        <v>0</v>
      </c>
    </row>
    <row r="34" spans="1:9">
      <c r="B34" t="s">
        <v>211</v>
      </c>
      <c r="C34" s="3" t="s">
        <v>212</v>
      </c>
      <c r="D34">
        <v>89.09</v>
      </c>
      <c r="E34" s="1">
        <v>1.0448500000000001</v>
      </c>
      <c r="F34" s="1">
        <f t="shared" ref="F34:F53" si="1">E34*D34/1000</f>
        <v>9.3085686500000014E-2</v>
      </c>
      <c r="G34">
        <f t="shared" ref="G34:G53" si="2">E34*B$11</f>
        <v>2.1941850000000002E-2</v>
      </c>
      <c r="H34">
        <f t="shared" si="0"/>
        <v>1.9547994165000004E-3</v>
      </c>
      <c r="I34" t="s">
        <v>213</v>
      </c>
    </row>
    <row r="35" spans="1:9">
      <c r="B35" t="s">
        <v>214</v>
      </c>
      <c r="C35" s="3" t="s">
        <v>215</v>
      </c>
      <c r="D35">
        <v>174.2</v>
      </c>
      <c r="E35" s="1">
        <v>0.20896999999999999</v>
      </c>
      <c r="F35" s="1">
        <f t="shared" si="1"/>
        <v>3.6402573999999993E-2</v>
      </c>
      <c r="G35">
        <f t="shared" si="2"/>
        <v>4.3883699999999999E-3</v>
      </c>
      <c r="H35">
        <f t="shared" si="0"/>
        <v>7.6445405400000002E-4</v>
      </c>
      <c r="I35" t="s">
        <v>213</v>
      </c>
    </row>
    <row r="36" spans="1:9">
      <c r="B36" t="s">
        <v>216</v>
      </c>
      <c r="C36" s="3" t="s">
        <v>217</v>
      </c>
      <c r="D36">
        <v>132.12</v>
      </c>
      <c r="E36" s="1">
        <v>0.27327000000000001</v>
      </c>
      <c r="F36" s="1">
        <f t="shared" si="1"/>
        <v>3.6104432399999997E-2</v>
      </c>
      <c r="G36">
        <f t="shared" si="2"/>
        <v>5.7386700000000004E-3</v>
      </c>
      <c r="H36">
        <f t="shared" si="0"/>
        <v>7.5819308040000013E-4</v>
      </c>
      <c r="I36" t="s">
        <v>213</v>
      </c>
    </row>
    <row r="37" spans="1:9">
      <c r="B37" t="s">
        <v>218</v>
      </c>
      <c r="C37" s="3" t="s">
        <v>219</v>
      </c>
      <c r="D37">
        <v>133.11000000000001</v>
      </c>
      <c r="E37" s="1">
        <v>0.46616000000000002</v>
      </c>
      <c r="F37" s="1">
        <f t="shared" si="1"/>
        <v>6.2050557600000014E-2</v>
      </c>
      <c r="G37">
        <f t="shared" si="2"/>
        <v>9.7893600000000004E-3</v>
      </c>
      <c r="H37">
        <f t="shared" si="0"/>
        <v>1.3030617096000002E-3</v>
      </c>
      <c r="I37" t="s">
        <v>213</v>
      </c>
    </row>
    <row r="38" spans="1:9">
      <c r="B38" t="s">
        <v>220</v>
      </c>
      <c r="C38" s="3" t="s">
        <v>221</v>
      </c>
      <c r="D38">
        <v>121.16</v>
      </c>
      <c r="E38" s="1">
        <v>4.0189999999999997E-2</v>
      </c>
      <c r="F38" s="1">
        <f t="shared" si="1"/>
        <v>4.8694203999999994E-3</v>
      </c>
      <c r="G38">
        <f t="shared" si="2"/>
        <v>8.4398999999999997E-4</v>
      </c>
      <c r="H38">
        <f t="shared" si="0"/>
        <v>1.022578284E-4</v>
      </c>
      <c r="I38" t="s">
        <v>213</v>
      </c>
    </row>
    <row r="39" spans="1:9">
      <c r="B39" t="s">
        <v>222</v>
      </c>
      <c r="C39" s="3" t="s">
        <v>223</v>
      </c>
      <c r="D39">
        <v>147.13</v>
      </c>
      <c r="E39" s="1">
        <v>2.0414699999999999</v>
      </c>
      <c r="F39" s="1">
        <f t="shared" si="1"/>
        <v>0.30036148109999999</v>
      </c>
      <c r="G39">
        <f t="shared" si="2"/>
        <v>4.2870869999999998E-2</v>
      </c>
      <c r="H39">
        <f t="shared" si="0"/>
        <v>6.3075911030999994E-3</v>
      </c>
      <c r="I39" t="s">
        <v>213</v>
      </c>
    </row>
    <row r="40" spans="1:9">
      <c r="B40" t="s">
        <v>224</v>
      </c>
      <c r="C40" s="3" t="s">
        <v>225</v>
      </c>
      <c r="D40">
        <v>146.15</v>
      </c>
      <c r="E40" s="1">
        <v>1.33419</v>
      </c>
      <c r="F40" s="1">
        <f t="shared" si="1"/>
        <v>0.1949918685</v>
      </c>
      <c r="G40">
        <f t="shared" si="2"/>
        <v>2.8017990000000003E-2</v>
      </c>
      <c r="H40">
        <f t="shared" si="0"/>
        <v>4.0948292385000005E-3</v>
      </c>
      <c r="I40" t="s">
        <v>213</v>
      </c>
    </row>
    <row r="41" spans="1:9">
      <c r="B41" t="s">
        <v>226</v>
      </c>
      <c r="C41" s="3" t="s">
        <v>227</v>
      </c>
      <c r="D41">
        <v>75.069999999999993</v>
      </c>
      <c r="E41" s="1">
        <v>0.25718999999999997</v>
      </c>
      <c r="F41" s="1">
        <f t="shared" si="1"/>
        <v>1.9307253299999997E-2</v>
      </c>
      <c r="G41">
        <f t="shared" si="2"/>
        <v>5.4009899999999996E-3</v>
      </c>
      <c r="H41">
        <f t="shared" si="0"/>
        <v>4.054523192999999E-4</v>
      </c>
      <c r="I41" t="s">
        <v>213</v>
      </c>
    </row>
    <row r="42" spans="1:9">
      <c r="B42" t="s">
        <v>228</v>
      </c>
      <c r="C42" s="3" t="s">
        <v>229</v>
      </c>
      <c r="D42">
        <v>155.16</v>
      </c>
      <c r="E42" s="1">
        <v>0.22503999999999999</v>
      </c>
      <c r="F42" s="1">
        <f t="shared" si="1"/>
        <v>3.4917206399999998E-2</v>
      </c>
      <c r="G42">
        <f t="shared" si="2"/>
        <v>4.7258400000000002E-3</v>
      </c>
      <c r="H42">
        <f t="shared" si="0"/>
        <v>7.3326133440000012E-4</v>
      </c>
      <c r="I42" t="s">
        <v>213</v>
      </c>
    </row>
    <row r="43" spans="1:9">
      <c r="B43" t="s">
        <v>230</v>
      </c>
      <c r="C43" s="3" t="s">
        <v>73</v>
      </c>
      <c r="D43">
        <v>131.18</v>
      </c>
      <c r="E43" s="1">
        <v>0.10448</v>
      </c>
      <c r="F43" s="1">
        <f t="shared" si="1"/>
        <v>1.3705686400000002E-2</v>
      </c>
      <c r="G43">
        <f t="shared" si="2"/>
        <v>2.1940800000000002E-3</v>
      </c>
      <c r="H43">
        <f t="shared" si="0"/>
        <v>2.8781941440000002E-4</v>
      </c>
      <c r="I43" t="s">
        <v>213</v>
      </c>
    </row>
    <row r="44" spans="1:9">
      <c r="B44" t="s">
        <v>74</v>
      </c>
      <c r="C44" s="3" t="s">
        <v>73</v>
      </c>
      <c r="D44">
        <v>131.18</v>
      </c>
      <c r="E44" s="1">
        <v>0.12859999999999999</v>
      </c>
      <c r="F44" s="1">
        <f t="shared" si="1"/>
        <v>1.6869748E-2</v>
      </c>
      <c r="G44">
        <f t="shared" si="2"/>
        <v>2.7006E-3</v>
      </c>
      <c r="H44">
        <f t="shared" si="0"/>
        <v>3.5426470800000007E-4</v>
      </c>
      <c r="I44" t="s">
        <v>213</v>
      </c>
    </row>
    <row r="45" spans="1:9">
      <c r="B45" t="s">
        <v>75</v>
      </c>
      <c r="C45" s="3" t="s">
        <v>76</v>
      </c>
      <c r="D45">
        <v>146.19</v>
      </c>
      <c r="E45" s="1">
        <v>0.17682</v>
      </c>
      <c r="F45" s="1">
        <f t="shared" si="1"/>
        <v>2.5849315799999998E-2</v>
      </c>
      <c r="G45">
        <f t="shared" si="2"/>
        <v>3.7132200000000001E-3</v>
      </c>
      <c r="H45">
        <f t="shared" si="0"/>
        <v>5.428356318000001E-4</v>
      </c>
      <c r="I45" t="s">
        <v>213</v>
      </c>
    </row>
    <row r="46" spans="1:9">
      <c r="B46" t="s">
        <v>77</v>
      </c>
      <c r="C46" s="3" t="s">
        <v>78</v>
      </c>
      <c r="D46">
        <v>149.21</v>
      </c>
      <c r="E46" s="1">
        <v>4.0189999999999997E-2</v>
      </c>
      <c r="F46" s="1">
        <f t="shared" si="1"/>
        <v>5.9967498999999999E-3</v>
      </c>
      <c r="G46">
        <f t="shared" si="2"/>
        <v>8.4398999999999997E-4</v>
      </c>
      <c r="H46">
        <f t="shared" si="0"/>
        <v>1.2593174790000001E-4</v>
      </c>
      <c r="I46" t="s">
        <v>213</v>
      </c>
    </row>
    <row r="47" spans="1:9">
      <c r="B47" t="s">
        <v>79</v>
      </c>
      <c r="C47" s="3" t="s">
        <v>80</v>
      </c>
      <c r="D47">
        <v>165.19</v>
      </c>
      <c r="E47" s="1">
        <v>4.0189999999999997E-2</v>
      </c>
      <c r="F47" s="1">
        <f t="shared" si="1"/>
        <v>6.6389860999999991E-3</v>
      </c>
      <c r="G47">
        <f t="shared" si="2"/>
        <v>8.4398999999999997E-4</v>
      </c>
      <c r="H47">
        <f t="shared" si="0"/>
        <v>1.3941870809999998E-4</v>
      </c>
      <c r="I47" t="s">
        <v>213</v>
      </c>
    </row>
    <row r="48" spans="1:9">
      <c r="B48" t="s">
        <v>81</v>
      </c>
      <c r="C48" s="3" t="s">
        <v>82</v>
      </c>
      <c r="D48">
        <v>115.13</v>
      </c>
      <c r="E48" s="1">
        <v>0.41392000000000001</v>
      </c>
      <c r="F48" s="1">
        <f t="shared" si="1"/>
        <v>4.7654609600000002E-2</v>
      </c>
      <c r="G48">
        <f t="shared" si="2"/>
        <v>8.6923199999999999E-3</v>
      </c>
      <c r="H48">
        <f t="shared" si="0"/>
        <v>1.0007468015999998E-3</v>
      </c>
      <c r="I48" t="s">
        <v>213</v>
      </c>
    </row>
    <row r="49" spans="1:9">
      <c r="B49" t="s">
        <v>83</v>
      </c>
      <c r="C49" s="3" t="s">
        <v>84</v>
      </c>
      <c r="D49">
        <v>105.09</v>
      </c>
      <c r="E49" s="1">
        <v>0.37774999999999997</v>
      </c>
      <c r="F49" s="1">
        <f t="shared" si="1"/>
        <v>3.9697747499999998E-2</v>
      </c>
      <c r="G49">
        <f t="shared" si="2"/>
        <v>7.9327500000000006E-3</v>
      </c>
      <c r="H49">
        <f t="shared" si="0"/>
        <v>8.3365269750000008E-4</v>
      </c>
      <c r="I49" t="s">
        <v>213</v>
      </c>
    </row>
    <row r="50" spans="1:9">
      <c r="B50" t="s">
        <v>85</v>
      </c>
      <c r="C50" s="3" t="s">
        <v>86</v>
      </c>
      <c r="D50">
        <v>119.12</v>
      </c>
      <c r="E50" s="1">
        <v>0.24915999999999999</v>
      </c>
      <c r="F50" s="1">
        <f t="shared" si="1"/>
        <v>2.9679939199999998E-2</v>
      </c>
      <c r="G50">
        <f t="shared" si="2"/>
        <v>5.2323600000000001E-3</v>
      </c>
      <c r="H50">
        <f t="shared" si="0"/>
        <v>6.232787232E-4</v>
      </c>
      <c r="I50" t="s">
        <v>213</v>
      </c>
    </row>
    <row r="51" spans="1:9">
      <c r="B51" t="s">
        <v>87</v>
      </c>
      <c r="C51" s="3" t="s">
        <v>88</v>
      </c>
      <c r="D51">
        <v>204.23</v>
      </c>
      <c r="E51" s="1">
        <v>1.6070000000000001E-2</v>
      </c>
      <c r="F51" s="1">
        <f t="shared" si="1"/>
        <v>3.2819760999999999E-3</v>
      </c>
      <c r="G51">
        <f t="shared" si="2"/>
        <v>3.3747000000000003E-4</v>
      </c>
      <c r="H51">
        <f t="shared" si="0"/>
        <v>6.8921498100000007E-5</v>
      </c>
      <c r="I51" t="s">
        <v>213</v>
      </c>
    </row>
    <row r="52" spans="1:9">
      <c r="B52" t="s">
        <v>89</v>
      </c>
      <c r="C52" s="3" t="s">
        <v>90</v>
      </c>
      <c r="D52">
        <v>118.19</v>
      </c>
      <c r="E52" s="1">
        <v>4.8219999999999999E-2</v>
      </c>
      <c r="F52" s="1">
        <f t="shared" si="1"/>
        <v>5.6991217999999991E-3</v>
      </c>
      <c r="G52">
        <f t="shared" si="2"/>
        <v>1.0126200000000001E-3</v>
      </c>
      <c r="H52">
        <f t="shared" si="0"/>
        <v>1.196815578E-4</v>
      </c>
      <c r="I52" t="s">
        <v>213</v>
      </c>
    </row>
    <row r="53" spans="1:9">
      <c r="B53" t="s">
        <v>91</v>
      </c>
      <c r="C53" s="3" t="s">
        <v>92</v>
      </c>
      <c r="D53">
        <v>117.15</v>
      </c>
      <c r="E53" s="1">
        <v>0.12859999999999999</v>
      </c>
      <c r="F53" s="1">
        <f t="shared" si="1"/>
        <v>1.5065490000000001E-2</v>
      </c>
      <c r="G53">
        <f t="shared" si="2"/>
        <v>2.7006E-3</v>
      </c>
      <c r="H53">
        <f t="shared" si="0"/>
        <v>3.1637529000000001E-4</v>
      </c>
      <c r="I53" t="s">
        <v>213</v>
      </c>
    </row>
    <row r="54" spans="1:9">
      <c r="H54">
        <f t="shared" si="0"/>
        <v>0</v>
      </c>
    </row>
    <row r="55" spans="1:9">
      <c r="H55">
        <f t="shared" si="0"/>
        <v>0</v>
      </c>
    </row>
    <row r="56" spans="1:9">
      <c r="A56" s="1" t="s">
        <v>166</v>
      </c>
      <c r="B56" s="7"/>
      <c r="H56">
        <f t="shared" si="0"/>
        <v>0</v>
      </c>
    </row>
    <row r="57" spans="1:9">
      <c r="B57" t="s">
        <v>211</v>
      </c>
      <c r="C57" s="3" t="s">
        <v>212</v>
      </c>
      <c r="D57">
        <v>89.09</v>
      </c>
      <c r="E57" s="1">
        <v>0.54396538089773416</v>
      </c>
      <c r="F57" s="1">
        <f t="shared" ref="F57:F78" si="3">E57*D57/1000</f>
        <v>4.8461875784179133E-2</v>
      </c>
      <c r="G57">
        <f t="shared" ref="G57:G78" si="4">E57*B$5</f>
        <v>0.31549992092068579</v>
      </c>
      <c r="H57">
        <f t="shared" si="0"/>
        <v>2.8107887954823899E-2</v>
      </c>
      <c r="I57" t="s">
        <v>179</v>
      </c>
    </row>
    <row r="58" spans="1:9">
      <c r="B58" t="s">
        <v>214</v>
      </c>
      <c r="C58" s="3" t="s">
        <v>215</v>
      </c>
      <c r="D58">
        <v>174.2</v>
      </c>
      <c r="E58" s="1">
        <v>0.51715556539916097</v>
      </c>
      <c r="F58" s="1">
        <f t="shared" si="3"/>
        <v>9.0088499492533822E-2</v>
      </c>
      <c r="G58">
        <f t="shared" si="4"/>
        <v>0.29995022793151332</v>
      </c>
      <c r="H58">
        <f t="shared" si="0"/>
        <v>5.2251329705669619E-2</v>
      </c>
      <c r="I58" t="s">
        <v>179</v>
      </c>
    </row>
    <row r="59" spans="1:9">
      <c r="B59" t="s">
        <v>216</v>
      </c>
      <c r="C59" s="3" t="s">
        <v>217</v>
      </c>
      <c r="D59">
        <v>132.12</v>
      </c>
      <c r="E59" s="1">
        <v>0.13120787049944485</v>
      </c>
      <c r="F59" s="1">
        <f t="shared" si="3"/>
        <v>1.7335183850386657E-2</v>
      </c>
      <c r="G59">
        <f t="shared" si="4"/>
        <v>7.6100564889678007E-2</v>
      </c>
      <c r="H59">
        <f t="shared" si="0"/>
        <v>1.005440663322426E-2</v>
      </c>
      <c r="I59" t="s">
        <v>179</v>
      </c>
    </row>
    <row r="60" spans="1:9">
      <c r="B60" t="s">
        <v>218</v>
      </c>
      <c r="C60" s="3" t="s">
        <v>219</v>
      </c>
      <c r="D60">
        <v>133.11000000000001</v>
      </c>
      <c r="E60" s="1">
        <v>0.39361429606556936</v>
      </c>
      <c r="F60" s="1">
        <f t="shared" si="3"/>
        <v>5.2393998949287937E-2</v>
      </c>
      <c r="G60">
        <f t="shared" si="4"/>
        <v>0.2282962917180302</v>
      </c>
      <c r="H60">
        <f t="shared" si="0"/>
        <v>3.0388519390587003E-2</v>
      </c>
      <c r="I60" t="s">
        <v>179</v>
      </c>
    </row>
    <row r="61" spans="1:9">
      <c r="B61" t="s">
        <v>220</v>
      </c>
      <c r="C61" s="3" t="s">
        <v>221</v>
      </c>
      <c r="D61">
        <v>121.16</v>
      </c>
      <c r="E61" s="1">
        <v>0.13790566665770554</v>
      </c>
      <c r="F61" s="1">
        <f t="shared" si="3"/>
        <v>1.6708650572247602E-2</v>
      </c>
      <c r="G61">
        <f t="shared" si="4"/>
        <v>7.9985286661469202E-2</v>
      </c>
      <c r="H61">
        <f t="shared" si="0"/>
        <v>9.6910173319036085E-3</v>
      </c>
      <c r="I61" t="s">
        <v>179</v>
      </c>
    </row>
    <row r="62" spans="1:9">
      <c r="B62" t="s">
        <v>222</v>
      </c>
      <c r="C62" s="3" t="s">
        <v>223</v>
      </c>
      <c r="D62">
        <v>147.13</v>
      </c>
      <c r="E62" s="1">
        <v>0.67517325139717899</v>
      </c>
      <c r="F62" s="1">
        <f t="shared" si="3"/>
        <v>9.9338240478066941E-2</v>
      </c>
      <c r="G62">
        <f t="shared" si="4"/>
        <v>0.39160048581036377</v>
      </c>
      <c r="H62">
        <f t="shared" si="0"/>
        <v>5.7616179477278817E-2</v>
      </c>
      <c r="I62" t="s">
        <v>179</v>
      </c>
    </row>
    <row r="63" spans="1:9">
      <c r="B63" t="s">
        <v>224</v>
      </c>
      <c r="C63" s="3" t="s">
        <v>225</v>
      </c>
      <c r="D63">
        <v>146.15</v>
      </c>
      <c r="E63" s="1">
        <v>0.22506085560998146</v>
      </c>
      <c r="F63" s="1">
        <f t="shared" si="3"/>
        <v>3.2892644047398792E-2</v>
      </c>
      <c r="G63">
        <f t="shared" si="4"/>
        <v>0.13053529625378923</v>
      </c>
      <c r="H63">
        <f t="shared" si="0"/>
        <v>1.9077733547491298E-2</v>
      </c>
      <c r="I63" t="s">
        <v>179</v>
      </c>
    </row>
    <row r="64" spans="1:9">
      <c r="B64" t="s">
        <v>226</v>
      </c>
      <c r="C64" s="3" t="s">
        <v>227</v>
      </c>
      <c r="D64">
        <v>75.069999999999993</v>
      </c>
      <c r="E64" s="1">
        <v>0.57844179756216052</v>
      </c>
      <c r="F64" s="1">
        <f t="shared" si="3"/>
        <v>4.3423625742991384E-2</v>
      </c>
      <c r="G64">
        <f t="shared" si="4"/>
        <v>0.3354962425860531</v>
      </c>
      <c r="H64">
        <f t="shared" si="0"/>
        <v>2.5185702930935003E-2</v>
      </c>
      <c r="I64" t="s">
        <v>179</v>
      </c>
    </row>
    <row r="65" spans="2:9">
      <c r="B65" t="s">
        <v>228</v>
      </c>
      <c r="C65" s="3" t="s">
        <v>229</v>
      </c>
      <c r="D65">
        <v>155.16</v>
      </c>
      <c r="E65" s="1">
        <v>0.1915346130876171</v>
      </c>
      <c r="F65" s="1">
        <f t="shared" si="3"/>
        <v>2.9718510566674669E-2</v>
      </c>
      <c r="G65">
        <f t="shared" si="4"/>
        <v>0.1110900755908179</v>
      </c>
      <c r="H65">
        <f t="shared" si="0"/>
        <v>1.7236736128671305E-2</v>
      </c>
      <c r="I65" t="s">
        <v>179</v>
      </c>
    </row>
    <row r="66" spans="2:9">
      <c r="B66" t="s">
        <v>230</v>
      </c>
      <c r="C66" s="3" t="s">
        <v>73</v>
      </c>
      <c r="D66">
        <v>131.18</v>
      </c>
      <c r="E66" s="1">
        <v>0.3217829940122347</v>
      </c>
      <c r="F66" s="1">
        <f t="shared" si="3"/>
        <v>4.2211493154524951E-2</v>
      </c>
      <c r="G66">
        <f t="shared" si="4"/>
        <v>0.18663413652709612</v>
      </c>
      <c r="H66">
        <f t="shared" si="0"/>
        <v>2.4482666029624473E-2</v>
      </c>
      <c r="I66" t="s">
        <v>179</v>
      </c>
    </row>
    <row r="67" spans="2:9">
      <c r="B67" t="s">
        <v>74</v>
      </c>
      <c r="C67" s="3" t="s">
        <v>73</v>
      </c>
      <c r="D67">
        <v>131.18</v>
      </c>
      <c r="E67" s="1">
        <v>0.64740394632377862</v>
      </c>
      <c r="F67" s="1">
        <f t="shared" si="3"/>
        <v>8.4926449678753291E-2</v>
      </c>
      <c r="G67">
        <f t="shared" si="4"/>
        <v>0.37549428886779157</v>
      </c>
      <c r="H67">
        <f t="shared" si="0"/>
        <v>4.92573408136769E-2</v>
      </c>
      <c r="I67" t="s">
        <v>179</v>
      </c>
    </row>
    <row r="68" spans="2:9">
      <c r="B68" t="s">
        <v>75</v>
      </c>
      <c r="C68" s="3" t="s">
        <v>76</v>
      </c>
      <c r="D68">
        <v>146.19</v>
      </c>
      <c r="E68" s="1">
        <v>0.57844179756216052</v>
      </c>
      <c r="F68" s="1">
        <f t="shared" si="3"/>
        <v>8.4562406385612243E-2</v>
      </c>
      <c r="G68">
        <f t="shared" si="4"/>
        <v>0.3354962425860531</v>
      </c>
      <c r="H68">
        <f t="shared" si="0"/>
        <v>4.90461957036551E-2</v>
      </c>
      <c r="I68" t="s">
        <v>179</v>
      </c>
    </row>
    <row r="69" spans="2:9">
      <c r="B69" t="s">
        <v>77</v>
      </c>
      <c r="C69" s="3" t="s">
        <v>78</v>
      </c>
      <c r="D69">
        <v>149.21</v>
      </c>
      <c r="E69" s="1">
        <v>0.41372631540588184</v>
      </c>
      <c r="F69" s="1">
        <f t="shared" si="3"/>
        <v>6.1732103521711636E-2</v>
      </c>
      <c r="G69">
        <f t="shared" si="4"/>
        <v>0.23996126293541145</v>
      </c>
      <c r="H69">
        <f t="shared" si="0"/>
        <v>3.5804620042592744E-2</v>
      </c>
      <c r="I69" t="s">
        <v>179</v>
      </c>
    </row>
    <row r="70" spans="2:9">
      <c r="B70" t="s">
        <v>79</v>
      </c>
      <c r="C70" s="3" t="s">
        <v>80</v>
      </c>
      <c r="D70">
        <v>165.19</v>
      </c>
      <c r="E70" s="1">
        <v>0.25665880354992582</v>
      </c>
      <c r="F70" s="1">
        <f t="shared" si="3"/>
        <v>4.2397467758412251E-2</v>
      </c>
      <c r="G70">
        <f t="shared" si="4"/>
        <v>0.14886210605895697</v>
      </c>
      <c r="H70">
        <f t="shared" si="0"/>
        <v>2.4590531299879103E-2</v>
      </c>
      <c r="I70" t="s">
        <v>203</v>
      </c>
    </row>
    <row r="71" spans="2:9">
      <c r="B71" t="s">
        <v>81</v>
      </c>
      <c r="C71" s="3" t="s">
        <v>82</v>
      </c>
      <c r="D71">
        <v>115.13</v>
      </c>
      <c r="E71" s="1">
        <v>0.39456447020763141</v>
      </c>
      <c r="F71" s="1">
        <f t="shared" si="3"/>
        <v>4.54262074550046E-2</v>
      </c>
      <c r="G71">
        <f t="shared" si="4"/>
        <v>0.2288473927204262</v>
      </c>
      <c r="H71">
        <f t="shared" si="0"/>
        <v>2.634720032390267E-2</v>
      </c>
      <c r="I71" t="s">
        <v>203</v>
      </c>
    </row>
    <row r="72" spans="2:9">
      <c r="B72" t="s">
        <v>83</v>
      </c>
      <c r="C72" s="3" t="s">
        <v>84</v>
      </c>
      <c r="D72">
        <v>105.09</v>
      </c>
      <c r="E72" s="1">
        <v>0.39456447020763136</v>
      </c>
      <c r="F72" s="1">
        <f t="shared" si="3"/>
        <v>4.1464780174119982E-2</v>
      </c>
      <c r="G72">
        <f t="shared" si="4"/>
        <v>0.22884739272042617</v>
      </c>
      <c r="H72">
        <f t="shared" si="0"/>
        <v>2.4049572500989588E-2</v>
      </c>
      <c r="I72" t="s">
        <v>203</v>
      </c>
    </row>
    <row r="73" spans="2:9">
      <c r="B73" t="s">
        <v>85</v>
      </c>
      <c r="C73" s="3" t="s">
        <v>86</v>
      </c>
      <c r="D73">
        <v>119.12</v>
      </c>
      <c r="E73" s="1">
        <v>0.40988835710657257</v>
      </c>
      <c r="F73" s="1">
        <f t="shared" si="3"/>
        <v>4.8825901098534928E-2</v>
      </c>
      <c r="G73">
        <f t="shared" si="4"/>
        <v>0.23773524712181207</v>
      </c>
      <c r="H73">
        <f t="shared" si="0"/>
        <v>2.8319022637150255E-2</v>
      </c>
      <c r="I73" t="s">
        <v>203</v>
      </c>
    </row>
    <row r="74" spans="2:9">
      <c r="B74" t="s">
        <v>87</v>
      </c>
      <c r="C74" s="3" t="s">
        <v>88</v>
      </c>
      <c r="D74">
        <v>204.23</v>
      </c>
      <c r="E74" s="1">
        <v>5.3628946429911561E-2</v>
      </c>
      <c r="F74" s="1">
        <f t="shared" si="3"/>
        <v>1.0952639729380837E-2</v>
      </c>
      <c r="G74">
        <f t="shared" si="4"/>
        <v>3.1104788929348703E-2</v>
      </c>
      <c r="H74">
        <f t="shared" si="0"/>
        <v>6.3525310430408858E-3</v>
      </c>
      <c r="I74" t="s">
        <v>203</v>
      </c>
    </row>
    <row r="75" spans="2:9">
      <c r="B75" t="s">
        <v>89</v>
      </c>
      <c r="C75" s="3" t="s">
        <v>90</v>
      </c>
      <c r="D75">
        <v>118.19</v>
      </c>
      <c r="E75" s="1">
        <v>0.18004868448798517</v>
      </c>
      <c r="F75" s="1">
        <f t="shared" si="3"/>
        <v>2.1279954019634967E-2</v>
      </c>
      <c r="G75">
        <f t="shared" si="4"/>
        <v>0.10442823700303139</v>
      </c>
      <c r="H75">
        <f t="shared" si="0"/>
        <v>1.2342373331388278E-2</v>
      </c>
      <c r="I75" t="s">
        <v>203</v>
      </c>
    </row>
    <row r="76" spans="2:9">
      <c r="B76" t="s">
        <v>91</v>
      </c>
      <c r="C76" s="3" t="s">
        <v>92</v>
      </c>
      <c r="D76">
        <v>117.15</v>
      </c>
      <c r="E76" s="1">
        <v>0.53630809516464628</v>
      </c>
      <c r="F76" s="1">
        <f t="shared" si="3"/>
        <v>6.2828493348538322E-2</v>
      </c>
      <c r="G76">
        <f t="shared" si="4"/>
        <v>0.31105869519549484</v>
      </c>
      <c r="H76">
        <f t="shared" si="0"/>
        <v>3.6440526142152221E-2</v>
      </c>
      <c r="I76" t="s">
        <v>93</v>
      </c>
    </row>
    <row r="77" spans="2:9">
      <c r="B77" t="s">
        <v>94</v>
      </c>
      <c r="C77" t="s">
        <v>95</v>
      </c>
      <c r="D77">
        <v>196.1063</v>
      </c>
      <c r="E77" s="1">
        <v>0.11644290956642253</v>
      </c>
      <c r="F77" s="1">
        <f t="shared" si="3"/>
        <v>2.2835188156305725E-2</v>
      </c>
      <c r="G77">
        <f t="shared" si="4"/>
        <v>6.7536887548525062E-2</v>
      </c>
      <c r="H77">
        <f t="shared" si="0"/>
        <v>1.324440913065732E-2</v>
      </c>
      <c r="I77" t="s">
        <v>96</v>
      </c>
    </row>
    <row r="78" spans="2:9">
      <c r="B78" t="s">
        <v>97</v>
      </c>
      <c r="C78" t="s">
        <v>98</v>
      </c>
      <c r="D78">
        <v>168.0532</v>
      </c>
      <c r="E78" s="1">
        <v>1.1644290956642253E-3</v>
      </c>
      <c r="F78" s="1">
        <f t="shared" si="3"/>
        <v>1.9568603569947919E-4</v>
      </c>
      <c r="G78">
        <f t="shared" si="4"/>
        <v>6.7536887548525057E-4</v>
      </c>
      <c r="H78">
        <f t="shared" si="0"/>
        <v>1.1349790070569792E-4</v>
      </c>
      <c r="I78" t="s">
        <v>99</v>
      </c>
    </row>
    <row r="79" spans="2:9">
      <c r="H79">
        <f t="shared" si="0"/>
        <v>0</v>
      </c>
    </row>
    <row r="80" spans="2:9">
      <c r="H80">
        <f t="shared" si="0"/>
        <v>0</v>
      </c>
    </row>
    <row r="81" spans="1:9">
      <c r="H81">
        <f t="shared" si="0"/>
        <v>0</v>
      </c>
    </row>
    <row r="82" spans="1:9">
      <c r="A82" s="1" t="s">
        <v>168</v>
      </c>
      <c r="B82" s="7"/>
      <c r="H82">
        <f t="shared" si="0"/>
        <v>0</v>
      </c>
    </row>
    <row r="83" spans="1:9">
      <c r="B83" t="s">
        <v>100</v>
      </c>
      <c r="C83" t="s">
        <v>101</v>
      </c>
      <c r="D83">
        <v>308.23869999999999</v>
      </c>
      <c r="E83" s="1">
        <v>0.7137325715427687</v>
      </c>
      <c r="F83" s="1">
        <f>E83*D83/1000</f>
        <v>0.22000000000000003</v>
      </c>
      <c r="G83">
        <f>E83*B$6</f>
        <v>8.1865125955955562E-2</v>
      </c>
      <c r="H83">
        <f t="shared" si="0"/>
        <v>2.5233999999999999E-2</v>
      </c>
      <c r="I83" t="s">
        <v>102</v>
      </c>
    </row>
    <row r="84" spans="1:9">
      <c r="B84" t="s">
        <v>103</v>
      </c>
      <c r="C84" t="s">
        <v>104</v>
      </c>
      <c r="D84">
        <v>470.3793</v>
      </c>
      <c r="E84" s="1">
        <v>0.21259438925139776</v>
      </c>
      <c r="F84" s="1">
        <f>E84*D84/1000</f>
        <v>0.1</v>
      </c>
      <c r="G84">
        <f>E84*B$6</f>
        <v>2.4384576447135323E-2</v>
      </c>
      <c r="H84">
        <f t="shared" si="0"/>
        <v>1.1470000000000001E-2</v>
      </c>
      <c r="I84" t="s">
        <v>102</v>
      </c>
    </row>
    <row r="85" spans="1:9">
      <c r="B85" t="s">
        <v>105</v>
      </c>
      <c r="C85" t="s">
        <v>106</v>
      </c>
      <c r="D85">
        <v>340.23869999999999</v>
      </c>
      <c r="E85" s="1">
        <v>1.9398146066276412</v>
      </c>
      <c r="F85" s="1">
        <f>E85*D85/1000</f>
        <v>0.66</v>
      </c>
      <c r="G85">
        <f>E85*B$6</f>
        <v>0.22249673538019044</v>
      </c>
      <c r="H85">
        <f t="shared" ref="H85:H148" si="5">G85*D85/1000</f>
        <v>7.5701999999999992E-2</v>
      </c>
      <c r="I85" t="s">
        <v>102</v>
      </c>
    </row>
    <row r="86" spans="1:9">
      <c r="B86" t="s">
        <v>107</v>
      </c>
      <c r="C86" t="s">
        <v>108</v>
      </c>
      <c r="D86">
        <f>(8*12)+13+(10*16)+31</f>
        <v>300</v>
      </c>
      <c r="E86" s="1">
        <v>6.6666666666666666E-2</v>
      </c>
      <c r="F86" s="1">
        <f>E86*D86/1000</f>
        <v>0.02</v>
      </c>
      <c r="G86">
        <f>E86*B$6</f>
        <v>7.6466666666666662E-3</v>
      </c>
      <c r="H86">
        <f t="shared" si="5"/>
        <v>2.294E-3</v>
      </c>
      <c r="I86" t="s">
        <v>102</v>
      </c>
    </row>
    <row r="87" spans="1:9">
      <c r="H87">
        <f t="shared" si="5"/>
        <v>0</v>
      </c>
    </row>
    <row r="88" spans="1:9">
      <c r="H88">
        <f t="shared" si="5"/>
        <v>0</v>
      </c>
    </row>
    <row r="89" spans="1:9">
      <c r="A89" s="1" t="s">
        <v>109</v>
      </c>
      <c r="H89">
        <f t="shared" si="5"/>
        <v>0</v>
      </c>
    </row>
    <row r="90" spans="1:9">
      <c r="B90" t="s">
        <v>110</v>
      </c>
      <c r="C90" t="s">
        <v>111</v>
      </c>
      <c r="D90">
        <v>228.37090000000001</v>
      </c>
      <c r="H90">
        <f t="shared" si="5"/>
        <v>0</v>
      </c>
      <c r="I90" t="s">
        <v>112</v>
      </c>
    </row>
    <row r="91" spans="1:9">
      <c r="B91" t="s">
        <v>113</v>
      </c>
      <c r="C91" t="s">
        <v>114</v>
      </c>
      <c r="D91">
        <v>256.42410000000001</v>
      </c>
      <c r="H91">
        <f t="shared" si="5"/>
        <v>0</v>
      </c>
      <c r="I91" t="s">
        <v>115</v>
      </c>
    </row>
    <row r="92" spans="1:9">
      <c r="B92" t="s">
        <v>116</v>
      </c>
      <c r="C92" t="s">
        <v>117</v>
      </c>
      <c r="D92">
        <v>284.47719999999998</v>
      </c>
      <c r="H92">
        <f t="shared" si="5"/>
        <v>0</v>
      </c>
      <c r="I92" t="s">
        <v>112</v>
      </c>
    </row>
    <row r="93" spans="1:9">
      <c r="H93">
        <f t="shared" si="5"/>
        <v>0</v>
      </c>
    </row>
    <row r="94" spans="1:9">
      <c r="H94">
        <f t="shared" si="5"/>
        <v>0</v>
      </c>
    </row>
    <row r="95" spans="1:9">
      <c r="H95">
        <f t="shared" si="5"/>
        <v>0</v>
      </c>
    </row>
    <row r="96" spans="1:9">
      <c r="A96" s="1" t="s">
        <v>172</v>
      </c>
      <c r="B96" s="7"/>
      <c r="H96">
        <f t="shared" si="5"/>
        <v>0</v>
      </c>
    </row>
    <row r="97" spans="2:9">
      <c r="B97" s="8" t="s">
        <v>118</v>
      </c>
      <c r="C97" t="s">
        <v>119</v>
      </c>
      <c r="D97">
        <v>586.678</v>
      </c>
      <c r="E97" s="1">
        <v>1E-4</v>
      </c>
      <c r="F97" s="1">
        <f t="shared" ref="F97:F109" si="6">E97*D97/1000</f>
        <v>5.8667800000000001E-5</v>
      </c>
      <c r="G97">
        <f t="shared" ref="G97:G109" si="7">E97*B$9</f>
        <v>2.8000000000000003E-6</v>
      </c>
      <c r="H97">
        <f t="shared" si="5"/>
        <v>1.6426984000000001E-6</v>
      </c>
      <c r="I97" t="s">
        <v>126</v>
      </c>
    </row>
    <row r="98" spans="2:9">
      <c r="B98" s="8" t="s">
        <v>127</v>
      </c>
      <c r="C98" t="s">
        <v>119</v>
      </c>
      <c r="D98">
        <v>586.678</v>
      </c>
      <c r="E98" s="1">
        <v>1E-4</v>
      </c>
      <c r="F98" s="1">
        <f t="shared" si="6"/>
        <v>5.8667800000000001E-5</v>
      </c>
      <c r="G98">
        <f t="shared" si="7"/>
        <v>2.8000000000000003E-6</v>
      </c>
      <c r="H98">
        <f t="shared" si="5"/>
        <v>1.6426984000000001E-6</v>
      </c>
      <c r="I98" t="s">
        <v>128</v>
      </c>
    </row>
    <row r="99" spans="2:9">
      <c r="B99" s="8" t="s">
        <v>129</v>
      </c>
      <c r="C99" t="s">
        <v>130</v>
      </c>
      <c r="D99">
        <v>891.47310000000004</v>
      </c>
      <c r="E99" s="1">
        <v>0.65195077809591917</v>
      </c>
      <c r="F99" s="1">
        <f t="shared" si="6"/>
        <v>0.58119658119658113</v>
      </c>
      <c r="G99">
        <f t="shared" si="7"/>
        <v>1.8254621786685736E-2</v>
      </c>
      <c r="H99">
        <f t="shared" si="5"/>
        <v>1.6273504273504272E-2</v>
      </c>
      <c r="I99" t="s">
        <v>131</v>
      </c>
    </row>
    <row r="100" spans="2:9">
      <c r="B100" t="s">
        <v>132</v>
      </c>
      <c r="C100" t="s">
        <v>133</v>
      </c>
      <c r="D100">
        <v>568.87139999999999</v>
      </c>
      <c r="E100" s="1">
        <v>0.48829626129522036</v>
      </c>
      <c r="F100" s="1">
        <f t="shared" si="6"/>
        <v>0.27777777777777785</v>
      </c>
      <c r="G100">
        <f t="shared" si="7"/>
        <v>1.367229531626617E-2</v>
      </c>
      <c r="H100">
        <f t="shared" si="5"/>
        <v>7.7777777777777793E-3</v>
      </c>
      <c r="I100" t="s">
        <v>131</v>
      </c>
    </row>
    <row r="101" spans="2:9">
      <c r="B101" s="8" t="s">
        <v>134</v>
      </c>
      <c r="C101" t="s">
        <v>135</v>
      </c>
      <c r="D101">
        <v>536.87260000000003</v>
      </c>
      <c r="E101" s="1">
        <v>0.14327994560176271</v>
      </c>
      <c r="F101" s="1">
        <f t="shared" si="6"/>
        <v>7.6923076923076913E-2</v>
      </c>
      <c r="G101">
        <f t="shared" si="7"/>
        <v>4.0118384768493562E-3</v>
      </c>
      <c r="H101">
        <f t="shared" si="5"/>
        <v>2.1538461538461538E-3</v>
      </c>
      <c r="I101" t="s">
        <v>136</v>
      </c>
    </row>
    <row r="102" spans="2:9">
      <c r="B102" s="8" t="s">
        <v>137</v>
      </c>
      <c r="C102" t="s">
        <v>138</v>
      </c>
      <c r="D102">
        <v>538.88850000000002</v>
      </c>
      <c r="E102" s="1">
        <v>1E-4</v>
      </c>
      <c r="F102" s="1">
        <f t="shared" si="6"/>
        <v>5.3888850000000002E-5</v>
      </c>
      <c r="G102">
        <f t="shared" si="7"/>
        <v>2.8000000000000003E-6</v>
      </c>
      <c r="H102">
        <f t="shared" si="5"/>
        <v>1.5088878000000003E-6</v>
      </c>
      <c r="I102" t="s">
        <v>139</v>
      </c>
    </row>
    <row r="103" spans="2:9">
      <c r="B103" s="8" t="s">
        <v>140</v>
      </c>
      <c r="C103" t="s">
        <v>135</v>
      </c>
      <c r="D103">
        <v>536.87260000000003</v>
      </c>
      <c r="E103" s="1">
        <v>1E-4</v>
      </c>
      <c r="F103" s="1">
        <f t="shared" si="6"/>
        <v>5.3687260000000007E-5</v>
      </c>
      <c r="G103">
        <f t="shared" si="7"/>
        <v>2.8000000000000003E-6</v>
      </c>
      <c r="H103">
        <f t="shared" si="5"/>
        <v>1.5032432800000002E-6</v>
      </c>
      <c r="I103" t="s">
        <v>139</v>
      </c>
    </row>
    <row r="104" spans="2:9">
      <c r="B104" s="8" t="s">
        <v>141</v>
      </c>
      <c r="C104" t="s">
        <v>135</v>
      </c>
      <c r="D104">
        <v>536.87260000000003</v>
      </c>
      <c r="E104" s="1">
        <v>1E-4</v>
      </c>
      <c r="F104" s="1">
        <f t="shared" si="6"/>
        <v>5.3687260000000007E-5</v>
      </c>
      <c r="G104">
        <f t="shared" si="7"/>
        <v>2.8000000000000003E-6</v>
      </c>
      <c r="H104">
        <f t="shared" si="5"/>
        <v>1.5032432800000002E-6</v>
      </c>
      <c r="I104" t="s">
        <v>139</v>
      </c>
    </row>
    <row r="105" spans="2:9">
      <c r="B105" s="8" t="s">
        <v>161</v>
      </c>
      <c r="C105" t="s">
        <v>135</v>
      </c>
      <c r="D105">
        <v>536.87260000000003</v>
      </c>
      <c r="E105" s="1">
        <v>1E-4</v>
      </c>
      <c r="F105" s="1">
        <f t="shared" si="6"/>
        <v>5.3687260000000007E-5</v>
      </c>
      <c r="G105">
        <f t="shared" si="7"/>
        <v>2.8000000000000003E-6</v>
      </c>
      <c r="H105">
        <f t="shared" si="5"/>
        <v>1.5032432800000002E-6</v>
      </c>
      <c r="I105" t="s">
        <v>139</v>
      </c>
    </row>
    <row r="106" spans="2:9">
      <c r="B106" s="8" t="s">
        <v>26</v>
      </c>
      <c r="C106" t="s">
        <v>27</v>
      </c>
      <c r="D106">
        <v>540.90440000000001</v>
      </c>
      <c r="E106" s="1">
        <v>1E-4</v>
      </c>
      <c r="F106" s="1">
        <f t="shared" si="6"/>
        <v>5.4090440000000002E-5</v>
      </c>
      <c r="G106">
        <f t="shared" si="7"/>
        <v>2.8000000000000003E-6</v>
      </c>
      <c r="H106">
        <f t="shared" si="5"/>
        <v>1.51453232E-6</v>
      </c>
      <c r="I106" t="s">
        <v>28</v>
      </c>
    </row>
    <row r="107" spans="2:9">
      <c r="B107" t="s">
        <v>29</v>
      </c>
      <c r="C107" t="s">
        <v>135</v>
      </c>
      <c r="D107">
        <v>536.87260000000003</v>
      </c>
      <c r="E107" s="1">
        <v>2.6180073351329512E-2</v>
      </c>
      <c r="F107" s="1">
        <f t="shared" si="6"/>
        <v>1.4055364048318988E-2</v>
      </c>
      <c r="G107">
        <f t="shared" si="7"/>
        <v>7.3304205383722639E-4</v>
      </c>
      <c r="H107">
        <f t="shared" si="5"/>
        <v>3.9355019335293175E-4</v>
      </c>
      <c r="I107" t="s">
        <v>30</v>
      </c>
    </row>
    <row r="108" spans="2:9">
      <c r="B108" s="8" t="s">
        <v>31</v>
      </c>
      <c r="C108" t="s">
        <v>32</v>
      </c>
      <c r="D108">
        <v>907.47249999999997</v>
      </c>
      <c r="E108" s="1">
        <v>5.1801621546159263E-2</v>
      </c>
      <c r="F108" s="1">
        <f t="shared" si="6"/>
        <v>4.7008547008547015E-2</v>
      </c>
      <c r="G108">
        <f t="shared" si="7"/>
        <v>1.4504454032924594E-3</v>
      </c>
      <c r="H108">
        <f t="shared" si="5"/>
        <v>1.3162393162393163E-3</v>
      </c>
      <c r="I108" t="s">
        <v>131</v>
      </c>
    </row>
    <row r="109" spans="2:9">
      <c r="B109" s="8" t="s">
        <v>33</v>
      </c>
      <c r="C109" t="s">
        <v>138</v>
      </c>
      <c r="D109">
        <v>538.88850000000002</v>
      </c>
      <c r="E109" s="1">
        <v>1E-4</v>
      </c>
      <c r="F109" s="1">
        <f t="shared" si="6"/>
        <v>5.3888850000000002E-5</v>
      </c>
      <c r="G109">
        <f t="shared" si="7"/>
        <v>2.8000000000000003E-6</v>
      </c>
      <c r="H109">
        <f t="shared" si="5"/>
        <v>1.5088878000000003E-6</v>
      </c>
      <c r="I109" t="s">
        <v>139</v>
      </c>
    </row>
    <row r="110" spans="2:9">
      <c r="B110" s="8"/>
      <c r="H110">
        <f t="shared" si="5"/>
        <v>0</v>
      </c>
    </row>
    <row r="111" spans="2:9">
      <c r="B111" s="8"/>
      <c r="H111">
        <f t="shared" si="5"/>
        <v>0</v>
      </c>
    </row>
    <row r="112" spans="2:9">
      <c r="H112">
        <f t="shared" si="5"/>
        <v>0</v>
      </c>
    </row>
    <row r="113" spans="1:9">
      <c r="H113">
        <f t="shared" si="5"/>
        <v>0</v>
      </c>
    </row>
    <row r="114" spans="1:9">
      <c r="A114" s="1" t="s">
        <v>170</v>
      </c>
      <c r="H114">
        <f t="shared" si="5"/>
        <v>0</v>
      </c>
    </row>
    <row r="115" spans="1:9">
      <c r="B115" t="s">
        <v>34</v>
      </c>
      <c r="C115" t="s">
        <v>35</v>
      </c>
      <c r="D115">
        <v>1325.7270000000001</v>
      </c>
      <c r="E115" s="1">
        <v>0.24892002652129736</v>
      </c>
      <c r="F115" s="1">
        <f>E115*D115/1000</f>
        <v>0.33</v>
      </c>
      <c r="G115">
        <f>E115*B$8</f>
        <v>1.2446001326064868E-2</v>
      </c>
      <c r="H115">
        <f t="shared" si="5"/>
        <v>1.6500000000000001E-2</v>
      </c>
      <c r="I115" t="s">
        <v>36</v>
      </c>
    </row>
    <row r="116" spans="1:9">
      <c r="B116" t="s">
        <v>37</v>
      </c>
      <c r="C116" t="s">
        <v>38</v>
      </c>
      <c r="D116">
        <v>992.97719989999996</v>
      </c>
      <c r="E116" s="1">
        <v>0.33233391464903062</v>
      </c>
      <c r="F116" s="1">
        <f>E116*D116/1000</f>
        <v>0.33</v>
      </c>
      <c r="G116">
        <f>E116*B$8</f>
        <v>1.6616695732451531E-2</v>
      </c>
      <c r="H116">
        <f t="shared" si="5"/>
        <v>1.6500000000000001E-2</v>
      </c>
      <c r="I116" t="s">
        <v>36</v>
      </c>
    </row>
    <row r="117" spans="1:9">
      <c r="B117" t="s">
        <v>39</v>
      </c>
      <c r="C117" t="s">
        <v>40</v>
      </c>
      <c r="D117">
        <v>927.26229999999998</v>
      </c>
      <c r="E117" s="1">
        <v>0.35588635491812837</v>
      </c>
      <c r="F117" s="1">
        <f>E117*D117/1000</f>
        <v>0.33</v>
      </c>
      <c r="G117">
        <f>E117*B$8</f>
        <v>1.779431774590642E-2</v>
      </c>
      <c r="H117">
        <f t="shared" si="5"/>
        <v>1.6500000000000004E-2</v>
      </c>
      <c r="I117" t="s">
        <v>36</v>
      </c>
    </row>
    <row r="118" spans="1:9">
      <c r="H118">
        <f t="shared" si="5"/>
        <v>0</v>
      </c>
    </row>
    <row r="119" spans="1:9">
      <c r="H119">
        <f t="shared" si="5"/>
        <v>0</v>
      </c>
    </row>
    <row r="120" spans="1:9">
      <c r="A120" s="1" t="s">
        <v>169</v>
      </c>
      <c r="B120" s="7"/>
      <c r="H120">
        <f t="shared" si="5"/>
        <v>0</v>
      </c>
    </row>
    <row r="121" spans="1:9">
      <c r="B121" t="s">
        <v>41</v>
      </c>
      <c r="C121" t="s">
        <v>42</v>
      </c>
      <c r="D121">
        <v>162.14099999999999</v>
      </c>
      <c r="E121" s="1">
        <v>6.1674715217002491</v>
      </c>
      <c r="F121" s="1">
        <f>E121*D121/1000</f>
        <v>1</v>
      </c>
      <c r="G121">
        <f>E121*B7</f>
        <v>0.65181792390573634</v>
      </c>
      <c r="H121">
        <f t="shared" si="5"/>
        <v>0.10568640999999999</v>
      </c>
      <c r="I121" t="s">
        <v>203</v>
      </c>
    </row>
    <row r="122" spans="1:9">
      <c r="H122">
        <f t="shared" si="5"/>
        <v>0</v>
      </c>
    </row>
    <row r="123" spans="1:9">
      <c r="H123">
        <f t="shared" si="5"/>
        <v>0</v>
      </c>
    </row>
    <row r="124" spans="1:9">
      <c r="A124" s="1" t="s">
        <v>43</v>
      </c>
      <c r="H124">
        <f t="shared" si="5"/>
        <v>0</v>
      </c>
    </row>
    <row r="125" spans="1:9">
      <c r="B125" t="s">
        <v>44</v>
      </c>
      <c r="C125" t="s">
        <v>45</v>
      </c>
      <c r="D125">
        <v>533.31820000000005</v>
      </c>
      <c r="E125" s="1">
        <v>0.93752660231734064</v>
      </c>
      <c r="F125" s="1">
        <f>E125*D125/1000</f>
        <v>0.5</v>
      </c>
      <c r="H125">
        <f t="shared" si="5"/>
        <v>0</v>
      </c>
      <c r="I125" t="s">
        <v>46</v>
      </c>
    </row>
    <row r="126" spans="1:9">
      <c r="B126" t="s">
        <v>47</v>
      </c>
      <c r="C126" t="s">
        <v>48</v>
      </c>
      <c r="D126">
        <v>580.28530000000001</v>
      </c>
      <c r="E126" s="1">
        <v>0.86164512525132031</v>
      </c>
      <c r="F126" s="1">
        <f>E126*D126/1000</f>
        <v>0.5</v>
      </c>
      <c r="H126">
        <f t="shared" si="5"/>
        <v>0</v>
      </c>
      <c r="I126" t="s">
        <v>46</v>
      </c>
    </row>
    <row r="127" spans="1:9">
      <c r="H127">
        <f t="shared" si="5"/>
        <v>0</v>
      </c>
    </row>
    <row r="128" spans="1:9">
      <c r="H128">
        <f t="shared" si="5"/>
        <v>0</v>
      </c>
    </row>
    <row r="129" spans="1:10">
      <c r="A129" s="1" t="s">
        <v>176</v>
      </c>
      <c r="B129" s="7"/>
      <c r="H129">
        <f t="shared" si="5"/>
        <v>0</v>
      </c>
    </row>
    <row r="130" spans="1:10">
      <c r="B130" s="3" t="s">
        <v>49</v>
      </c>
      <c r="C130" s="3" t="s">
        <v>50</v>
      </c>
      <c r="D130" s="3">
        <v>145.24590000000001</v>
      </c>
      <c r="E130" s="1">
        <v>1.4050564045843059</v>
      </c>
      <c r="F130" s="1">
        <v>0.20407868203461166</v>
      </c>
      <c r="G130" s="3">
        <v>6.7442707420046696E-3</v>
      </c>
      <c r="H130">
        <f t="shared" si="5"/>
        <v>9.7957767376613612E-4</v>
      </c>
      <c r="I130" s="3" t="s">
        <v>231</v>
      </c>
      <c r="J130" s="3"/>
    </row>
    <row r="131" spans="1:10">
      <c r="B131" s="3" t="s">
        <v>232</v>
      </c>
      <c r="C131" s="3" t="s">
        <v>233</v>
      </c>
      <c r="D131" s="3">
        <v>809.57079999999996</v>
      </c>
      <c r="E131" s="1">
        <v>5.8159722222222272E-2</v>
      </c>
      <c r="F131" s="1">
        <v>4.7084412847222264E-2</v>
      </c>
      <c r="G131" s="3">
        <v>2.7916666666666698E-4</v>
      </c>
      <c r="H131">
        <f t="shared" si="5"/>
        <v>2.2600518166666691E-4</v>
      </c>
      <c r="I131" s="3" t="s">
        <v>231</v>
      </c>
      <c r="J131" s="3"/>
    </row>
    <row r="132" spans="1:10">
      <c r="B132" s="3" t="s">
        <v>234</v>
      </c>
      <c r="C132" s="3" t="s">
        <v>235</v>
      </c>
      <c r="D132" s="3">
        <v>767.53409999999997</v>
      </c>
      <c r="E132" s="1">
        <v>3.4895833333333334E-2</v>
      </c>
      <c r="F132" s="1">
        <v>2.6783742031249998E-2</v>
      </c>
      <c r="G132" s="3">
        <v>1.6750000000000001E-4</v>
      </c>
      <c r="H132">
        <f t="shared" si="5"/>
        <v>1.2856196175E-4</v>
      </c>
      <c r="I132" s="3" t="s">
        <v>231</v>
      </c>
      <c r="J132" s="3"/>
    </row>
    <row r="133" spans="1:10">
      <c r="B133" s="3" t="s">
        <v>51</v>
      </c>
      <c r="C133" s="3" t="s">
        <v>52</v>
      </c>
      <c r="D133" s="3">
        <v>853.58029999999997</v>
      </c>
      <c r="E133" s="1">
        <v>6.5138888888888954E-3</v>
      </c>
      <c r="F133" s="1">
        <v>5.5601272319444495E-3</v>
      </c>
      <c r="G133" s="9">
        <v>3.1266666666666697E-5</v>
      </c>
      <c r="H133">
        <f t="shared" si="5"/>
        <v>2.6688610713333358E-5</v>
      </c>
      <c r="I133" s="3" t="s">
        <v>231</v>
      </c>
      <c r="J133" s="3"/>
    </row>
    <row r="134" spans="1:10">
      <c r="B134" s="3" t="s">
        <v>53</v>
      </c>
      <c r="C134" s="3" t="s">
        <v>54</v>
      </c>
      <c r="D134" s="3">
        <v>664.4325</v>
      </c>
      <c r="E134" s="1">
        <v>0.3722222222222229</v>
      </c>
      <c r="F134" s="1">
        <v>0.24731654166666711</v>
      </c>
      <c r="G134" s="3">
        <v>1.7866666666666699E-3</v>
      </c>
      <c r="H134">
        <f t="shared" si="5"/>
        <v>1.1871194000000022E-3</v>
      </c>
      <c r="I134" s="3" t="s">
        <v>231</v>
      </c>
      <c r="J134" s="3"/>
    </row>
    <row r="135" spans="1:10">
      <c r="B135" s="3" t="s">
        <v>55</v>
      </c>
      <c r="C135" s="3" t="s">
        <v>56</v>
      </c>
      <c r="D135" s="3">
        <v>665.44100000000003</v>
      </c>
      <c r="E135" s="1">
        <v>9.3055555555555617E-3</v>
      </c>
      <c r="F135" s="1">
        <v>6.192298194444449E-3</v>
      </c>
      <c r="G135" s="9">
        <v>4.4666666666666698E-5</v>
      </c>
      <c r="H135">
        <f t="shared" si="5"/>
        <v>2.9723031333333355E-5</v>
      </c>
      <c r="I135" s="3" t="s">
        <v>231</v>
      </c>
      <c r="J135" s="3"/>
    </row>
    <row r="136" spans="1:10">
      <c r="B136" s="3" t="s">
        <v>57</v>
      </c>
      <c r="C136" s="3" t="s">
        <v>58</v>
      </c>
      <c r="D136" s="3">
        <v>744.41240000000005</v>
      </c>
      <c r="E136" s="1">
        <v>2.3263888888888962E-2</v>
      </c>
      <c r="F136" s="1">
        <v>1.7317927361111166E-2</v>
      </c>
      <c r="G136" s="3">
        <v>1.11666666666667E-4</v>
      </c>
      <c r="H136">
        <f t="shared" si="5"/>
        <v>8.3126051333333583E-5</v>
      </c>
      <c r="I136" s="3" t="s">
        <v>59</v>
      </c>
      <c r="J136" s="3"/>
    </row>
    <row r="137" spans="1:10">
      <c r="B137" s="3" t="s">
        <v>60</v>
      </c>
      <c r="C137" s="3" t="s">
        <v>61</v>
      </c>
      <c r="D137" s="3">
        <v>745.42089999999996</v>
      </c>
      <c r="E137" s="1">
        <v>6.9791666666666655E-2</v>
      </c>
      <c r="F137" s="1">
        <v>5.2024166979166661E-2</v>
      </c>
      <c r="G137" s="3">
        <v>3.3500000000000001E-4</v>
      </c>
      <c r="H137">
        <f t="shared" si="5"/>
        <v>2.4971600150000003E-4</v>
      </c>
      <c r="I137" s="3" t="s">
        <v>59</v>
      </c>
      <c r="J137" s="3"/>
    </row>
    <row r="138" spans="1:10">
      <c r="B138" s="3" t="s">
        <v>62</v>
      </c>
      <c r="C138" s="3" t="s">
        <v>63</v>
      </c>
      <c r="D138" s="3">
        <v>785.54970000000003</v>
      </c>
      <c r="E138" s="1">
        <v>4.6527777777777703E-2</v>
      </c>
      <c r="F138" s="1">
        <v>3.654988187499994E-2</v>
      </c>
      <c r="G138" s="3">
        <v>2.2333333333333301E-4</v>
      </c>
      <c r="H138">
        <f t="shared" si="5"/>
        <v>1.7543943299999976E-4</v>
      </c>
      <c r="I138" s="3" t="s">
        <v>64</v>
      </c>
      <c r="J138" s="3"/>
    </row>
    <row r="139" spans="1:10">
      <c r="B139" s="3" t="s">
        <v>65</v>
      </c>
      <c r="C139" s="3" t="s">
        <v>66</v>
      </c>
      <c r="D139" s="3">
        <v>445.42919999999998</v>
      </c>
      <c r="E139" s="1">
        <v>4.6527777777777703E-2</v>
      </c>
      <c r="F139" s="1">
        <v>2.0724830833333301E-2</v>
      </c>
      <c r="G139" s="3">
        <v>2.2333333333333301E-4</v>
      </c>
      <c r="H139">
        <f t="shared" si="5"/>
        <v>9.9479187999999846E-5</v>
      </c>
      <c r="I139" s="3" t="s">
        <v>231</v>
      </c>
      <c r="J139" s="3"/>
    </row>
    <row r="140" spans="1:10">
      <c r="B140" s="3" t="s">
        <v>67</v>
      </c>
      <c r="C140" s="3" t="s">
        <v>68</v>
      </c>
      <c r="D140" s="3">
        <v>457.43990000000002</v>
      </c>
      <c r="E140" s="1">
        <v>4.652777777777771E-2</v>
      </c>
      <c r="F140" s="1">
        <v>2.1283662013888857E-2</v>
      </c>
      <c r="G140" s="3">
        <v>2.2333333333333301E-4</v>
      </c>
      <c r="H140">
        <f t="shared" si="5"/>
        <v>1.0216157766666652E-4</v>
      </c>
      <c r="I140" s="3" t="s">
        <v>59</v>
      </c>
      <c r="J140" s="3"/>
    </row>
    <row r="141" spans="1:10">
      <c r="B141" s="3" t="s">
        <v>69</v>
      </c>
      <c r="C141" s="3" t="s">
        <v>70</v>
      </c>
      <c r="D141" s="3">
        <v>459.45580000000001</v>
      </c>
      <c r="E141" s="1">
        <v>4.6527777777777703E-2</v>
      </c>
      <c r="F141" s="1">
        <v>2.1377457361111078E-2</v>
      </c>
      <c r="G141" s="3">
        <v>2.2333333333333301E-4</v>
      </c>
      <c r="H141">
        <f t="shared" si="5"/>
        <v>1.0261179533333319E-4</v>
      </c>
      <c r="I141" s="3" t="s">
        <v>59</v>
      </c>
      <c r="J141" s="3"/>
    </row>
    <row r="142" spans="1:10">
      <c r="B142" s="3" t="s">
        <v>236</v>
      </c>
      <c r="C142" s="3" t="s">
        <v>237</v>
      </c>
      <c r="D142" s="3">
        <v>425.31400000000002</v>
      </c>
      <c r="E142" s="1">
        <v>4.6527777777777703E-2</v>
      </c>
      <c r="F142" s="1">
        <v>1.9788915277777746E-2</v>
      </c>
      <c r="G142" s="3">
        <v>2.2333333333333301E-4</v>
      </c>
      <c r="H142">
        <f t="shared" si="5"/>
        <v>9.4986793333333192E-5</v>
      </c>
      <c r="I142" s="3" t="s">
        <v>59</v>
      </c>
      <c r="J142" s="3"/>
    </row>
    <row r="143" spans="1:10">
      <c r="B143" s="3" t="s">
        <v>238</v>
      </c>
      <c r="C143" s="3" t="s">
        <v>239</v>
      </c>
      <c r="D143" s="3">
        <v>838.85360000000003</v>
      </c>
      <c r="E143" s="1">
        <v>4.652777777777771E-2</v>
      </c>
      <c r="F143" s="1">
        <v>3.902999388888883E-2</v>
      </c>
      <c r="G143" s="3">
        <v>2.2333333333333301E-4</v>
      </c>
      <c r="H143">
        <f t="shared" si="5"/>
        <v>1.873439706666664E-4</v>
      </c>
      <c r="I143" s="3" t="s">
        <v>59</v>
      </c>
      <c r="J143" s="3"/>
    </row>
    <row r="144" spans="1:10">
      <c r="B144" s="3" t="s">
        <v>240</v>
      </c>
      <c r="C144" s="3" t="s">
        <v>241</v>
      </c>
      <c r="D144" s="3">
        <v>307.32299999999998</v>
      </c>
      <c r="E144" s="1">
        <v>4.6527777777777703E-2</v>
      </c>
      <c r="F144" s="1">
        <v>1.4299056249999977E-2</v>
      </c>
      <c r="G144" s="3">
        <v>2.2333333333333301E-4</v>
      </c>
      <c r="H144">
        <f t="shared" si="5"/>
        <v>6.8635469999999893E-5</v>
      </c>
      <c r="I144" s="3" t="s">
        <v>59</v>
      </c>
      <c r="J144" s="3"/>
    </row>
    <row r="145" spans="1:10">
      <c r="B145" s="3" t="s">
        <v>242</v>
      </c>
      <c r="C145" s="3" t="s">
        <v>243</v>
      </c>
      <c r="D145" s="3">
        <v>1579.5817999999999</v>
      </c>
      <c r="E145" s="1">
        <v>4.6527777777777703E-2</v>
      </c>
      <c r="F145" s="1">
        <v>7.3494430972222108E-2</v>
      </c>
      <c r="G145" s="3">
        <v>2.2333333333333301E-4</v>
      </c>
      <c r="H145">
        <f t="shared" si="5"/>
        <v>3.5277326866666614E-4</v>
      </c>
      <c r="I145" s="3" t="s">
        <v>59</v>
      </c>
      <c r="J145" s="3"/>
    </row>
    <row r="146" spans="1:10">
      <c r="B146" s="3" t="s">
        <v>244</v>
      </c>
      <c r="C146" s="3" t="s">
        <v>40</v>
      </c>
      <c r="D146" s="3">
        <v>927.26229999999998</v>
      </c>
      <c r="E146" s="1">
        <v>1.1531790840990441E-2</v>
      </c>
      <c r="F146" s="1">
        <v>1.069299489833573E-2</v>
      </c>
      <c r="G146" s="9">
        <v>5.53525960367541E-5</v>
      </c>
      <c r="H146">
        <f t="shared" si="5"/>
        <v>5.132637551201149E-5</v>
      </c>
      <c r="I146" s="3" t="s">
        <v>59</v>
      </c>
      <c r="J146" s="3"/>
    </row>
    <row r="147" spans="1:10">
      <c r="B147" s="3" t="s">
        <v>245</v>
      </c>
      <c r="C147" s="3" t="s">
        <v>246</v>
      </c>
      <c r="D147" s="3">
        <v>473.4393</v>
      </c>
      <c r="E147" s="1">
        <v>4.6527777777777696E-2</v>
      </c>
      <c r="F147" s="1">
        <v>2.2028078541666628E-2</v>
      </c>
      <c r="G147" s="3">
        <v>2.2333333333333301E-4</v>
      </c>
      <c r="H147">
        <f t="shared" si="5"/>
        <v>1.0573477699999985E-4</v>
      </c>
      <c r="I147" s="3" t="s">
        <v>59</v>
      </c>
      <c r="J147" s="3"/>
    </row>
    <row r="148" spans="1:10">
      <c r="B148" s="3" t="s">
        <v>247</v>
      </c>
      <c r="C148" s="3" t="s">
        <v>248</v>
      </c>
      <c r="D148" s="3">
        <v>226.18279999999999</v>
      </c>
      <c r="E148" s="1">
        <v>4.6527777777777696E-2</v>
      </c>
      <c r="F148" s="1">
        <v>1.0523783055555538E-2</v>
      </c>
      <c r="G148" s="3">
        <v>2.2333333333333301E-4</v>
      </c>
      <c r="H148">
        <f t="shared" si="5"/>
        <v>5.0514158666666588E-5</v>
      </c>
      <c r="I148" s="3" t="s">
        <v>59</v>
      </c>
      <c r="J148" s="3"/>
    </row>
    <row r="149" spans="1:10">
      <c r="B149" s="3" t="s">
        <v>249</v>
      </c>
      <c r="C149" s="3" t="s">
        <v>250</v>
      </c>
      <c r="D149" s="3">
        <v>398.43700000000001</v>
      </c>
      <c r="E149" s="1">
        <v>4.6527777777777703E-2</v>
      </c>
      <c r="F149" s="1">
        <v>1.8538388194444415E-2</v>
      </c>
      <c r="G149" s="3">
        <v>2.2333333333333301E-4</v>
      </c>
      <c r="H149">
        <f t="shared" ref="H149:H192" si="8">G149*D149/1000</f>
        <v>8.8984263333333208E-5</v>
      </c>
      <c r="I149" s="3" t="s">
        <v>59</v>
      </c>
      <c r="J149" s="3"/>
    </row>
    <row r="150" spans="1:10">
      <c r="B150" s="3" t="s">
        <v>251</v>
      </c>
      <c r="C150" s="3" t="s">
        <v>252</v>
      </c>
      <c r="D150" s="3">
        <v>376.3639</v>
      </c>
      <c r="E150" s="1">
        <v>4.6527777777777703E-2</v>
      </c>
      <c r="F150" s="1">
        <v>1.7511375902777751E-2</v>
      </c>
      <c r="G150" s="3">
        <v>2.2333333333333301E-4</v>
      </c>
      <c r="H150">
        <f t="shared" si="8"/>
        <v>8.4054604333333219E-5</v>
      </c>
      <c r="I150" s="3" t="s">
        <v>59</v>
      </c>
      <c r="J150" s="3"/>
    </row>
    <row r="151" spans="1:10">
      <c r="B151" s="3" t="s">
        <v>253</v>
      </c>
      <c r="C151" s="3" t="s">
        <v>254</v>
      </c>
      <c r="D151" s="3">
        <v>244.31100000000001</v>
      </c>
      <c r="E151" s="1">
        <v>0.14367812499999999</v>
      </c>
      <c r="F151" s="1">
        <v>3.5102146396874999E-2</v>
      </c>
      <c r="G151" s="3">
        <v>6.8965499999999996E-4</v>
      </c>
      <c r="H151">
        <f t="shared" si="8"/>
        <v>1.6849030270499999E-4</v>
      </c>
      <c r="I151" s="3" t="s">
        <v>59</v>
      </c>
      <c r="J151" s="3"/>
    </row>
    <row r="152" spans="1:10">
      <c r="B152" s="3"/>
      <c r="C152" s="3"/>
      <c r="D152" s="3"/>
      <c r="G152" s="3"/>
      <c r="H152">
        <f t="shared" si="8"/>
        <v>0</v>
      </c>
      <c r="I152" s="3"/>
      <c r="J152" s="3"/>
    </row>
    <row r="153" spans="1:10">
      <c r="B153" s="3"/>
      <c r="C153" s="3"/>
      <c r="D153" s="3"/>
      <c r="G153" s="3"/>
      <c r="H153">
        <f t="shared" si="8"/>
        <v>0</v>
      </c>
      <c r="I153" s="3"/>
      <c r="J153" s="3"/>
    </row>
    <row r="154" spans="1:10">
      <c r="H154">
        <f t="shared" si="8"/>
        <v>0</v>
      </c>
    </row>
    <row r="155" spans="1:10">
      <c r="A155" s="1" t="s">
        <v>178</v>
      </c>
      <c r="B155" s="7"/>
      <c r="H155">
        <f t="shared" si="8"/>
        <v>0</v>
      </c>
    </row>
    <row r="156" spans="1:10">
      <c r="A156" t="s">
        <v>71</v>
      </c>
      <c r="B156" t="s">
        <v>72</v>
      </c>
      <c r="D156">
        <v>40.078000000000003</v>
      </c>
      <c r="E156" s="1">
        <v>0.99716890265287805</v>
      </c>
      <c r="F156" s="1">
        <f t="shared" ref="F156:F167" si="9">E156*D156/1000</f>
        <v>3.9964535280522052E-2</v>
      </c>
      <c r="G156">
        <f t="shared" ref="G156:G167" si="10">E156*B$13</f>
        <v>2.3932053663669073E-2</v>
      </c>
      <c r="H156">
        <f t="shared" si="8"/>
        <v>9.591488467325292E-4</v>
      </c>
      <c r="I156" t="s">
        <v>2</v>
      </c>
    </row>
    <row r="157" spans="1:10">
      <c r="B157" t="s">
        <v>3</v>
      </c>
      <c r="D157">
        <v>112.411</v>
      </c>
      <c r="E157" s="10">
        <v>1.7982090671134422E-3</v>
      </c>
      <c r="F157" s="1">
        <f t="shared" si="9"/>
        <v>2.0213847944328917E-4</v>
      </c>
      <c r="G157">
        <f t="shared" si="10"/>
        <v>4.3157017610722614E-5</v>
      </c>
      <c r="H157">
        <f t="shared" si="8"/>
        <v>4.8513235066389398E-6</v>
      </c>
      <c r="I157" t="s">
        <v>4</v>
      </c>
    </row>
    <row r="158" spans="1:10">
      <c r="B158" t="s">
        <v>5</v>
      </c>
      <c r="D158">
        <v>35.453000000000003</v>
      </c>
      <c r="E158" s="1">
        <v>8.8637235791366926</v>
      </c>
      <c r="F158" s="1">
        <f t="shared" si="9"/>
        <v>0.31424559205113323</v>
      </c>
      <c r="G158">
        <f t="shared" si="10"/>
        <v>0.21272936589928063</v>
      </c>
      <c r="H158">
        <f t="shared" si="8"/>
        <v>7.5418942092271967E-3</v>
      </c>
      <c r="I158" t="s">
        <v>120</v>
      </c>
    </row>
    <row r="159" spans="1:10">
      <c r="B159" t="s">
        <v>121</v>
      </c>
      <c r="D159">
        <v>58.933194999999998</v>
      </c>
      <c r="E159" s="10">
        <v>1.6269519791626155E-3</v>
      </c>
      <c r="F159" s="1">
        <f t="shared" si="9"/>
        <v>9.5881478243626354E-5</v>
      </c>
      <c r="G159">
        <f t="shared" si="10"/>
        <v>3.9046847499902774E-5</v>
      </c>
      <c r="H159">
        <f t="shared" si="8"/>
        <v>2.3011554778470324E-6</v>
      </c>
      <c r="I159" t="s">
        <v>4</v>
      </c>
    </row>
    <row r="160" spans="1:10">
      <c r="B160" t="s">
        <v>122</v>
      </c>
      <c r="D160">
        <v>63.545999999999999</v>
      </c>
      <c r="E160" s="10">
        <v>3.2539010665492986E-3</v>
      </c>
      <c r="F160" s="1">
        <f t="shared" si="9"/>
        <v>2.0677239717494173E-4</v>
      </c>
      <c r="G160">
        <f t="shared" si="10"/>
        <v>7.8093625597183174E-5</v>
      </c>
      <c r="H160">
        <f t="shared" si="8"/>
        <v>4.9625375321986018E-6</v>
      </c>
      <c r="I160" t="s">
        <v>123</v>
      </c>
    </row>
    <row r="161" spans="1:9">
      <c r="B161" t="s">
        <v>124</v>
      </c>
      <c r="D161">
        <v>55.844999999999999</v>
      </c>
      <c r="E161" s="1">
        <v>6.4223082345455526E-2</v>
      </c>
      <c r="F161" s="1">
        <f t="shared" si="9"/>
        <v>3.5865380335819638E-3</v>
      </c>
      <c r="G161">
        <f t="shared" si="10"/>
        <v>1.5413539762909327E-3</v>
      </c>
      <c r="H161">
        <f t="shared" si="8"/>
        <v>8.6076912805967132E-5</v>
      </c>
      <c r="I161" t="s">
        <v>4</v>
      </c>
    </row>
    <row r="162" spans="1:9">
      <c r="B162" t="s">
        <v>125</v>
      </c>
      <c r="D162">
        <v>39.098300000000002</v>
      </c>
      <c r="E162" s="1">
        <v>3.5454894316546777</v>
      </c>
      <c r="F162" s="1">
        <f t="shared" si="9"/>
        <v>0.1386226094456641</v>
      </c>
      <c r="G162">
        <f t="shared" si="10"/>
        <v>8.509174635971227E-2</v>
      </c>
      <c r="H162">
        <f t="shared" si="8"/>
        <v>3.3269426266959385E-3</v>
      </c>
      <c r="I162" t="s">
        <v>123</v>
      </c>
    </row>
    <row r="163" spans="1:9">
      <c r="B163" t="s">
        <v>6</v>
      </c>
      <c r="D163">
        <v>24.305</v>
      </c>
      <c r="E163" s="1">
        <v>4.8045254664568438</v>
      </c>
      <c r="F163" s="1">
        <f t="shared" si="9"/>
        <v>0.11677399146223358</v>
      </c>
      <c r="G163">
        <f t="shared" si="10"/>
        <v>0.11530861119496426</v>
      </c>
      <c r="H163">
        <f t="shared" si="8"/>
        <v>2.8025757950936063E-3</v>
      </c>
      <c r="I163" t="s">
        <v>120</v>
      </c>
    </row>
    <row r="164" spans="1:9">
      <c r="B164" t="s">
        <v>7</v>
      </c>
      <c r="D164">
        <v>95.94</v>
      </c>
      <c r="E164" s="10">
        <v>2.5688694743754661E-4</v>
      </c>
      <c r="F164" s="1">
        <f t="shared" si="9"/>
        <v>2.4645733737158219E-5</v>
      </c>
      <c r="G164">
        <f t="shared" si="10"/>
        <v>6.1652867385011191E-6</v>
      </c>
      <c r="H164">
        <f t="shared" si="8"/>
        <v>5.914976096917973E-7</v>
      </c>
      <c r="I164" t="s">
        <v>4</v>
      </c>
    </row>
    <row r="165" spans="1:9">
      <c r="B165" t="s">
        <v>8</v>
      </c>
      <c r="D165">
        <v>22.989768999999999</v>
      </c>
      <c r="E165" s="1">
        <v>16.619481710881299</v>
      </c>
      <c r="F165" s="1">
        <f t="shared" si="9"/>
        <v>0.38207804543288587</v>
      </c>
      <c r="G165">
        <f t="shared" si="10"/>
        <v>0.39886756106115118</v>
      </c>
      <c r="H165">
        <f t="shared" si="8"/>
        <v>9.1698730903892588E-3</v>
      </c>
      <c r="I165" t="s">
        <v>120</v>
      </c>
    </row>
    <row r="166" spans="1:9">
      <c r="B166" t="s">
        <v>9</v>
      </c>
      <c r="D166">
        <v>87.62</v>
      </c>
      <c r="E166" s="1">
        <v>4.2814152716613769E-2</v>
      </c>
      <c r="F166" s="1">
        <f t="shared" si="9"/>
        <v>3.7513760610296985E-3</v>
      </c>
      <c r="G166">
        <f t="shared" si="10"/>
        <v>1.0275396651987306E-3</v>
      </c>
      <c r="H166">
        <f t="shared" si="8"/>
        <v>9.0033025464712773E-5</v>
      </c>
      <c r="I166" t="s">
        <v>123</v>
      </c>
    </row>
    <row r="167" spans="1:9">
      <c r="B167" t="s">
        <v>10</v>
      </c>
      <c r="D167">
        <v>65.38</v>
      </c>
      <c r="E167" s="1">
        <v>6.8503234070126607E-3</v>
      </c>
      <c r="F167" s="1">
        <f t="shared" si="9"/>
        <v>4.4787414435048774E-4</v>
      </c>
      <c r="G167">
        <f t="shared" si="10"/>
        <v>1.6440776176830386E-4</v>
      </c>
      <c r="H167">
        <f t="shared" si="8"/>
        <v>1.0748979464411706E-5</v>
      </c>
      <c r="I167" t="s">
        <v>123</v>
      </c>
    </row>
    <row r="168" spans="1:9">
      <c r="H168">
        <f t="shared" si="8"/>
        <v>0</v>
      </c>
    </row>
    <row r="169" spans="1:9">
      <c r="H169">
        <f t="shared" si="8"/>
        <v>0</v>
      </c>
    </row>
    <row r="170" spans="1:9">
      <c r="H170">
        <f t="shared" si="8"/>
        <v>0</v>
      </c>
    </row>
    <row r="171" spans="1:9">
      <c r="H171">
        <f t="shared" si="8"/>
        <v>0</v>
      </c>
    </row>
    <row r="172" spans="1:9">
      <c r="H172">
        <f t="shared" si="8"/>
        <v>0</v>
      </c>
    </row>
    <row r="173" spans="1:9">
      <c r="H173">
        <f t="shared" si="8"/>
        <v>0</v>
      </c>
    </row>
    <row r="174" spans="1:9">
      <c r="H174">
        <f t="shared" si="8"/>
        <v>0</v>
      </c>
    </row>
    <row r="175" spans="1:9">
      <c r="B175" s="11"/>
      <c r="H175">
        <f t="shared" si="8"/>
        <v>0</v>
      </c>
    </row>
    <row r="176" spans="1:9">
      <c r="A176" s="1" t="s">
        <v>182</v>
      </c>
      <c r="E176"/>
      <c r="F176"/>
      <c r="H176">
        <f t="shared" si="8"/>
        <v>0</v>
      </c>
    </row>
    <row r="177" spans="2:9">
      <c r="B177" t="s">
        <v>11</v>
      </c>
      <c r="C177" t="s">
        <v>12</v>
      </c>
      <c r="D177">
        <v>267.24130000000002</v>
      </c>
      <c r="E177" s="1">
        <v>0.2338710371488239</v>
      </c>
      <c r="F177" s="1">
        <f t="shared" ref="F177:F192" si="11">E177*D177/1000</f>
        <v>6.25E-2</v>
      </c>
      <c r="G177">
        <f>E177*B$15</f>
        <v>2.3387103714882392E-4</v>
      </c>
      <c r="H177">
        <f t="shared" si="8"/>
        <v>6.2500000000000001E-5</v>
      </c>
      <c r="I177" t="s">
        <v>36</v>
      </c>
    </row>
    <row r="178" spans="2:9">
      <c r="B178" t="s">
        <v>13</v>
      </c>
      <c r="C178" t="s">
        <v>14</v>
      </c>
      <c r="D178">
        <v>151.12610000000001</v>
      </c>
      <c r="E178" s="1">
        <v>0.41356191948313359</v>
      </c>
      <c r="F178" s="1">
        <f t="shared" si="11"/>
        <v>6.25E-2</v>
      </c>
      <c r="G178">
        <f t="shared" ref="G178:G192" si="12">E178*B$15</f>
        <v>4.1356191948313357E-4</v>
      </c>
      <c r="H178">
        <f t="shared" si="8"/>
        <v>6.2499999999999988E-5</v>
      </c>
      <c r="I178" t="s">
        <v>15</v>
      </c>
    </row>
    <row r="179" spans="2:9">
      <c r="B179" t="s">
        <v>16</v>
      </c>
      <c r="C179" t="s">
        <v>17</v>
      </c>
      <c r="D179">
        <v>267.24130000000002</v>
      </c>
      <c r="E179" s="1">
        <v>0.2338710371488239</v>
      </c>
      <c r="F179" s="1">
        <f t="shared" si="11"/>
        <v>6.25E-2</v>
      </c>
      <c r="G179">
        <f t="shared" si="12"/>
        <v>2.3387103714882392E-4</v>
      </c>
      <c r="H179">
        <f t="shared" si="8"/>
        <v>6.2500000000000001E-5</v>
      </c>
      <c r="I179" t="s">
        <v>15</v>
      </c>
    </row>
    <row r="180" spans="2:9">
      <c r="B180" t="s">
        <v>18</v>
      </c>
      <c r="C180" t="s">
        <v>19</v>
      </c>
      <c r="D180">
        <v>135.1267</v>
      </c>
      <c r="E180" s="1">
        <v>0.46252887105213109</v>
      </c>
      <c r="F180" s="1">
        <f t="shared" si="11"/>
        <v>6.25E-2</v>
      </c>
      <c r="G180">
        <f t="shared" si="12"/>
        <v>4.6252887105213111E-4</v>
      </c>
      <c r="H180">
        <f t="shared" si="8"/>
        <v>6.2500000000000001E-5</v>
      </c>
      <c r="I180" t="s">
        <v>36</v>
      </c>
    </row>
    <row r="181" spans="2:9">
      <c r="B181" t="s">
        <v>20</v>
      </c>
      <c r="C181" t="s">
        <v>21</v>
      </c>
      <c r="D181">
        <v>251.24189999999999</v>
      </c>
      <c r="E181" s="1">
        <v>0.24876423876749859</v>
      </c>
      <c r="F181" s="1">
        <f t="shared" si="11"/>
        <v>6.25E-2</v>
      </c>
      <c r="G181">
        <f t="shared" si="12"/>
        <v>2.4876423876749862E-4</v>
      </c>
      <c r="H181">
        <f t="shared" si="8"/>
        <v>6.2500000000000015E-5</v>
      </c>
      <c r="I181" t="s">
        <v>36</v>
      </c>
    </row>
    <row r="182" spans="2:9">
      <c r="B182" t="s">
        <v>22</v>
      </c>
      <c r="C182" t="s">
        <v>23</v>
      </c>
      <c r="D182">
        <v>243.2166</v>
      </c>
      <c r="E182" s="1">
        <v>0.25697259150896773</v>
      </c>
      <c r="F182" s="1">
        <f t="shared" si="11"/>
        <v>6.25E-2</v>
      </c>
      <c r="G182">
        <f t="shared" si="12"/>
        <v>2.5697259150896773E-4</v>
      </c>
      <c r="H182">
        <f t="shared" si="8"/>
        <v>6.2500000000000001E-5</v>
      </c>
      <c r="I182" t="s">
        <v>36</v>
      </c>
    </row>
    <row r="183" spans="2:9">
      <c r="B183" t="s">
        <v>24</v>
      </c>
      <c r="C183" t="s">
        <v>25</v>
      </c>
      <c r="D183">
        <v>227.21719999999999</v>
      </c>
      <c r="E183" s="1">
        <v>0.27506720441938376</v>
      </c>
      <c r="F183" s="1">
        <f t="shared" si="11"/>
        <v>6.25E-2</v>
      </c>
      <c r="G183">
        <f t="shared" si="12"/>
        <v>2.7506720441938375E-4</v>
      </c>
      <c r="H183">
        <f t="shared" si="8"/>
        <v>6.2500000000000001E-5</v>
      </c>
      <c r="I183" t="s">
        <v>36</v>
      </c>
    </row>
    <row r="184" spans="2:9">
      <c r="B184" t="s">
        <v>142</v>
      </c>
      <c r="C184" t="s">
        <v>143</v>
      </c>
      <c r="D184">
        <v>242.2286</v>
      </c>
      <c r="E184" s="1">
        <v>0.25802072917896568</v>
      </c>
      <c r="F184" s="1">
        <f t="shared" si="11"/>
        <v>6.2500000000000014E-2</v>
      </c>
      <c r="G184">
        <f t="shared" si="12"/>
        <v>2.5802072917896566E-4</v>
      </c>
      <c r="H184">
        <f t="shared" si="8"/>
        <v>6.2500000000000001E-5</v>
      </c>
      <c r="I184" t="s">
        <v>36</v>
      </c>
    </row>
    <row r="185" spans="2:9">
      <c r="B185" t="s">
        <v>144</v>
      </c>
      <c r="C185" t="s">
        <v>145</v>
      </c>
      <c r="D185">
        <v>112.0868</v>
      </c>
      <c r="E185" s="1">
        <v>0.55760357151778805</v>
      </c>
      <c r="F185" s="1">
        <f t="shared" si="11"/>
        <v>6.2500000000000014E-2</v>
      </c>
      <c r="G185">
        <f t="shared" si="12"/>
        <v>5.5760357151778811E-4</v>
      </c>
      <c r="H185">
        <f t="shared" si="8"/>
        <v>6.2500000000000015E-5</v>
      </c>
      <c r="I185" t="s">
        <v>146</v>
      </c>
    </row>
    <row r="186" spans="2:9">
      <c r="B186" t="s">
        <v>147</v>
      </c>
      <c r="C186" t="s">
        <v>148</v>
      </c>
      <c r="D186">
        <v>244.20140000000001</v>
      </c>
      <c r="E186" s="1">
        <v>0.25593628865354578</v>
      </c>
      <c r="F186" s="1">
        <f t="shared" si="11"/>
        <v>6.25E-2</v>
      </c>
      <c r="G186">
        <f t="shared" si="12"/>
        <v>2.5593628865354579E-4</v>
      </c>
      <c r="H186">
        <f t="shared" si="8"/>
        <v>6.2500000000000001E-5</v>
      </c>
      <c r="I186" t="s">
        <v>146</v>
      </c>
    </row>
    <row r="187" spans="2:9">
      <c r="B187" t="s">
        <v>149</v>
      </c>
      <c r="C187" t="s">
        <v>150</v>
      </c>
      <c r="D187">
        <v>283.2407</v>
      </c>
      <c r="E187" s="1">
        <v>0.2206603782577857</v>
      </c>
      <c r="F187" s="1">
        <f t="shared" si="11"/>
        <v>6.25E-2</v>
      </c>
      <c r="G187">
        <f t="shared" si="12"/>
        <v>2.2066037825778571E-4</v>
      </c>
      <c r="H187">
        <f t="shared" si="8"/>
        <v>6.2500000000000001E-5</v>
      </c>
      <c r="I187" t="s">
        <v>146</v>
      </c>
    </row>
    <row r="188" spans="2:9">
      <c r="B188" t="s">
        <v>151</v>
      </c>
      <c r="C188" t="s">
        <v>152</v>
      </c>
      <c r="D188">
        <v>284.22550000000001</v>
      </c>
      <c r="E188" s="1">
        <v>0.21989582215529571</v>
      </c>
      <c r="F188" s="1">
        <f t="shared" si="11"/>
        <v>6.2500000000000014E-2</v>
      </c>
      <c r="G188">
        <f t="shared" si="12"/>
        <v>2.1989582215529573E-4</v>
      </c>
      <c r="H188">
        <f t="shared" si="8"/>
        <v>6.2500000000000015E-5</v>
      </c>
      <c r="I188" t="s">
        <v>36</v>
      </c>
    </row>
    <row r="189" spans="2:9">
      <c r="B189" t="s">
        <v>153</v>
      </c>
      <c r="C189" t="s">
        <v>154</v>
      </c>
      <c r="D189">
        <v>268.22609999999997</v>
      </c>
      <c r="E189" s="1">
        <v>0.23301237277058423</v>
      </c>
      <c r="F189" s="1">
        <f t="shared" si="11"/>
        <v>6.25E-2</v>
      </c>
      <c r="G189">
        <f t="shared" si="12"/>
        <v>2.3301237277058423E-4</v>
      </c>
      <c r="H189">
        <f t="shared" si="8"/>
        <v>6.2499999999999988E-5</v>
      </c>
      <c r="I189" t="s">
        <v>146</v>
      </c>
    </row>
    <row r="190" spans="2:9">
      <c r="B190" t="s">
        <v>155</v>
      </c>
      <c r="C190" t="s">
        <v>156</v>
      </c>
      <c r="D190">
        <v>111.102</v>
      </c>
      <c r="E190" s="1">
        <v>0.56254612878256016</v>
      </c>
      <c r="F190" s="1">
        <f t="shared" si="11"/>
        <v>6.25E-2</v>
      </c>
      <c r="G190">
        <f t="shared" si="12"/>
        <v>5.6254612878256017E-4</v>
      </c>
      <c r="H190">
        <f t="shared" si="8"/>
        <v>6.2500000000000001E-5</v>
      </c>
      <c r="I190" t="s">
        <v>36</v>
      </c>
    </row>
    <row r="191" spans="2:9">
      <c r="B191" t="s">
        <v>157</v>
      </c>
      <c r="C191" t="s">
        <v>158</v>
      </c>
      <c r="D191">
        <v>228.202</v>
      </c>
      <c r="E191" s="1">
        <v>0.27388015880667127</v>
      </c>
      <c r="F191" s="1">
        <f t="shared" si="11"/>
        <v>6.25E-2</v>
      </c>
      <c r="G191">
        <f t="shared" si="12"/>
        <v>2.7388015880667126E-4</v>
      </c>
      <c r="H191">
        <f t="shared" si="8"/>
        <v>6.2499999999999988E-5</v>
      </c>
      <c r="I191" t="s">
        <v>36</v>
      </c>
    </row>
    <row r="192" spans="2:9">
      <c r="B192" t="s">
        <v>159</v>
      </c>
      <c r="C192" t="s">
        <v>160</v>
      </c>
      <c r="D192">
        <v>134.13050000000001</v>
      </c>
      <c r="E192" s="1">
        <v>0.46596411703527529</v>
      </c>
      <c r="F192" s="1">
        <f t="shared" si="11"/>
        <v>6.25E-2</v>
      </c>
      <c r="G192">
        <f t="shared" si="12"/>
        <v>4.6596411703527532E-4</v>
      </c>
      <c r="H192">
        <f t="shared" si="8"/>
        <v>6.2500000000000001E-5</v>
      </c>
      <c r="I192" t="s">
        <v>36</v>
      </c>
    </row>
    <row r="194" spans="7:8">
      <c r="G194" s="13" t="s">
        <v>257</v>
      </c>
      <c r="H194" s="13">
        <f>SUM(H20:H192)</f>
        <v>0.98943147662347997</v>
      </c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BOF iSO595v7</vt:lpstr>
      <vt:lpstr>BOF iSO595v6</vt:lpstr>
      <vt:lpstr>BOF iJC568</vt:lpstr>
    </vt:vector>
  </TitlesOfParts>
  <Company>University of Hawaii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Casey;Snorre</dc:creator>
  <cp:lastModifiedBy>Snorre Sulheim</cp:lastModifiedBy>
  <dcterms:created xsi:type="dcterms:W3CDTF">2016-08-04T03:09:51Z</dcterms:created>
  <dcterms:modified xsi:type="dcterms:W3CDTF">2021-12-21T20:17:16Z</dcterms:modified>
</cp:coreProperties>
</file>